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9 June EOY\"/>
    </mc:Choice>
  </mc:AlternateContent>
  <xr:revisionPtr revIDLastSave="0" documentId="8_{53FD26D8-8D85-4FC9-97E9-FB44738FD39B}" xr6:coauthVersionLast="47" xr6:coauthVersionMax="47" xr10:uidLastSave="{00000000-0000-0000-0000-000000000000}"/>
  <bookViews>
    <workbookView xWindow="-28920" yWindow="-2115" windowWidth="29040" windowHeight="15840" xr2:uid="{FF43243A-606F-4BF9-AD5C-57EC9AD0B685}"/>
  </bookViews>
  <sheets>
    <sheet name="Course Failures Overall" sheetId="1" r:id="rId1"/>
    <sheet name="Course Failures by Middle" sheetId="7" r:id="rId2"/>
    <sheet name="Course Failures by High" sheetId="9" r:id="rId3"/>
    <sheet name="Coures Failures by Grade" sheetId="8" r:id="rId4"/>
  </sheets>
  <definedNames>
    <definedName name="_xlnm.Print_Titles" localSheetId="3">'Coures Failures by Grade'!$1:$4</definedName>
    <definedName name="_xlnm.Print_Titles" localSheetId="2">'Course Failures by High'!$1:$4</definedName>
    <definedName name="_xlnm.Print_Titles" localSheetId="1">'Course Failures by Middle'!$1:$4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9" i="8" l="1"/>
  <c r="N90" i="8"/>
  <c r="N91" i="8"/>
  <c r="N88" i="8"/>
  <c r="L89" i="8"/>
  <c r="L90" i="8"/>
  <c r="L91" i="8"/>
  <c r="L88" i="8"/>
  <c r="N77" i="8"/>
  <c r="N78" i="8"/>
  <c r="N79" i="8"/>
  <c r="N76" i="8"/>
  <c r="N87" i="8" s="1"/>
  <c r="L77" i="8"/>
  <c r="L78" i="8"/>
  <c r="L79" i="8"/>
  <c r="L76" i="8"/>
  <c r="L86" i="8" s="1"/>
  <c r="N65" i="8"/>
  <c r="N66" i="8"/>
  <c r="N67" i="8"/>
  <c r="N64" i="8"/>
  <c r="N75" i="8" s="1"/>
  <c r="L65" i="8"/>
  <c r="L66" i="8"/>
  <c r="L67" i="8"/>
  <c r="L68" i="8"/>
  <c r="L64" i="8"/>
  <c r="N53" i="8"/>
  <c r="N63" i="8" s="1"/>
  <c r="N54" i="8"/>
  <c r="N55" i="8"/>
  <c r="N52" i="8"/>
  <c r="L53" i="8"/>
  <c r="L54" i="8"/>
  <c r="L55" i="8"/>
  <c r="L52" i="8"/>
  <c r="N30" i="8"/>
  <c r="N31" i="8"/>
  <c r="N32" i="8"/>
  <c r="N29" i="8"/>
  <c r="L30" i="8"/>
  <c r="L31" i="8"/>
  <c r="L32" i="8"/>
  <c r="L29" i="8"/>
  <c r="N18" i="8"/>
  <c r="N19" i="8"/>
  <c r="N17" i="8"/>
  <c r="L18" i="8"/>
  <c r="L19" i="8"/>
  <c r="L20" i="8"/>
  <c r="L17" i="8"/>
  <c r="N6" i="8"/>
  <c r="N7" i="8"/>
  <c r="N8" i="8"/>
  <c r="N5" i="8"/>
  <c r="L6" i="8"/>
  <c r="L7" i="8"/>
  <c r="L8" i="8"/>
  <c r="L5" i="8"/>
  <c r="M37" i="8"/>
  <c r="N116" i="8"/>
  <c r="M116" i="8"/>
  <c r="N115" i="8"/>
  <c r="M115" i="8"/>
  <c r="N114" i="8"/>
  <c r="M114" i="8"/>
  <c r="N113" i="8"/>
  <c r="M113" i="8"/>
  <c r="N112" i="8"/>
  <c r="M112" i="8"/>
  <c r="N111" i="8"/>
  <c r="N120" i="8" s="1"/>
  <c r="M111" i="8"/>
  <c r="M120" i="8" s="1"/>
  <c r="M107" i="8"/>
  <c r="M72" i="8" s="1"/>
  <c r="M105" i="8"/>
  <c r="M104" i="8"/>
  <c r="M103" i="8"/>
  <c r="M102" i="8"/>
  <c r="M101" i="8"/>
  <c r="M100" i="8"/>
  <c r="M99" i="8"/>
  <c r="M98" i="8"/>
  <c r="M87" i="8"/>
  <c r="M86" i="8"/>
  <c r="M75" i="8"/>
  <c r="M74" i="8"/>
  <c r="M63" i="8"/>
  <c r="M62" i="8"/>
  <c r="M50" i="8"/>
  <c r="M48" i="8"/>
  <c r="M13" i="8" s="1"/>
  <c r="N46" i="8"/>
  <c r="M46" i="8"/>
  <c r="N45" i="8"/>
  <c r="M45" i="8"/>
  <c r="N44" i="8"/>
  <c r="M44" i="8"/>
  <c r="N43" i="8"/>
  <c r="M43" i="8"/>
  <c r="M42" i="8"/>
  <c r="M41" i="8"/>
  <c r="M40" i="8"/>
  <c r="M39" i="8"/>
  <c r="M28" i="8"/>
  <c r="M27" i="8"/>
  <c r="M16" i="8"/>
  <c r="M15" i="8"/>
  <c r="K118" i="8"/>
  <c r="L116" i="8"/>
  <c r="K116" i="8"/>
  <c r="L115" i="8"/>
  <c r="K115" i="8"/>
  <c r="L114" i="8"/>
  <c r="K114" i="8"/>
  <c r="L113" i="8"/>
  <c r="K113" i="8"/>
  <c r="L112" i="8"/>
  <c r="K112" i="8"/>
  <c r="L111" i="8"/>
  <c r="K111" i="8"/>
  <c r="K107" i="8"/>
  <c r="K105" i="8"/>
  <c r="K104" i="8"/>
  <c r="K103" i="8"/>
  <c r="K102" i="8"/>
  <c r="K101" i="8"/>
  <c r="K100" i="8"/>
  <c r="K110" i="8" s="1"/>
  <c r="K99" i="8"/>
  <c r="K98" i="8"/>
  <c r="K87" i="8"/>
  <c r="K86" i="8"/>
  <c r="K75" i="8"/>
  <c r="K74" i="8"/>
  <c r="L74" i="8"/>
  <c r="K63" i="8"/>
  <c r="K62" i="8"/>
  <c r="K50" i="8"/>
  <c r="K48" i="8"/>
  <c r="K25" i="8" s="1"/>
  <c r="L46" i="8"/>
  <c r="K46" i="8"/>
  <c r="K45" i="8"/>
  <c r="L44" i="8"/>
  <c r="K44" i="8"/>
  <c r="K43" i="8"/>
  <c r="L42" i="8"/>
  <c r="K42" i="8"/>
  <c r="K41" i="8"/>
  <c r="K40" i="8"/>
  <c r="K39" i="8"/>
  <c r="K28" i="8"/>
  <c r="K27" i="8"/>
  <c r="K16" i="8"/>
  <c r="K15" i="8"/>
  <c r="N54" i="9"/>
  <c r="N55" i="9"/>
  <c r="N56" i="9"/>
  <c r="N57" i="9"/>
  <c r="N58" i="9"/>
  <c r="N53" i="9"/>
  <c r="L54" i="9"/>
  <c r="L55" i="9"/>
  <c r="L56" i="9"/>
  <c r="L57" i="9"/>
  <c r="L58" i="9"/>
  <c r="L53" i="9"/>
  <c r="N42" i="9"/>
  <c r="N52" i="9" s="1"/>
  <c r="N43" i="9"/>
  <c r="N44" i="9"/>
  <c r="N41" i="9"/>
  <c r="L42" i="9"/>
  <c r="L43" i="9"/>
  <c r="L44" i="9"/>
  <c r="L41" i="9"/>
  <c r="N18" i="9"/>
  <c r="N17" i="9"/>
  <c r="L18" i="9"/>
  <c r="L19" i="9"/>
  <c r="L20" i="9"/>
  <c r="L17" i="9"/>
  <c r="N7" i="9"/>
  <c r="N5" i="9"/>
  <c r="L7" i="9"/>
  <c r="M13" i="9"/>
  <c r="K13" i="9"/>
  <c r="M25" i="9"/>
  <c r="K25" i="9"/>
  <c r="M37" i="9"/>
  <c r="K37" i="9"/>
  <c r="M49" i="9"/>
  <c r="K49" i="9"/>
  <c r="M61" i="9"/>
  <c r="K61" i="9"/>
  <c r="M73" i="9"/>
  <c r="K73" i="9"/>
  <c r="N78" i="9"/>
  <c r="N101" i="8" s="1"/>
  <c r="N79" i="9"/>
  <c r="N102" i="8" s="1"/>
  <c r="N80" i="9"/>
  <c r="N103" i="8" s="1"/>
  <c r="N81" i="9"/>
  <c r="N104" i="8" s="1"/>
  <c r="N82" i="9"/>
  <c r="N105" i="8" s="1"/>
  <c r="N77" i="9"/>
  <c r="N100" i="8" s="1"/>
  <c r="L78" i="9"/>
  <c r="L79" i="9"/>
  <c r="L102" i="8" s="1"/>
  <c r="L80" i="9"/>
  <c r="L103" i="8" s="1"/>
  <c r="L81" i="9"/>
  <c r="L104" i="8" s="1"/>
  <c r="L82" i="9"/>
  <c r="L105" i="8" s="1"/>
  <c r="L77" i="9"/>
  <c r="L100" i="8" s="1"/>
  <c r="K14" i="9"/>
  <c r="K26" i="9"/>
  <c r="K38" i="9"/>
  <c r="K50" i="9"/>
  <c r="K62" i="9"/>
  <c r="K74" i="9"/>
  <c r="K85" i="9"/>
  <c r="K108" i="8" s="1"/>
  <c r="M96" i="9"/>
  <c r="N97" i="9"/>
  <c r="M97" i="9"/>
  <c r="M87" i="9"/>
  <c r="M86" i="9"/>
  <c r="M64" i="9"/>
  <c r="M63" i="9"/>
  <c r="M52" i="9"/>
  <c r="M51" i="9"/>
  <c r="M28" i="9"/>
  <c r="M15" i="9"/>
  <c r="L97" i="9"/>
  <c r="K97" i="9"/>
  <c r="K87" i="9"/>
  <c r="K86" i="9"/>
  <c r="K64" i="9"/>
  <c r="K63" i="9"/>
  <c r="K52" i="9"/>
  <c r="K51" i="9"/>
  <c r="K28" i="9"/>
  <c r="K27" i="9"/>
  <c r="N90" i="7"/>
  <c r="N91" i="7"/>
  <c r="N89" i="7"/>
  <c r="L90" i="7"/>
  <c r="L91" i="7"/>
  <c r="L92" i="7"/>
  <c r="L89" i="7"/>
  <c r="N66" i="7"/>
  <c r="N67" i="7"/>
  <c r="N65" i="7"/>
  <c r="L66" i="7"/>
  <c r="L67" i="7"/>
  <c r="L68" i="7"/>
  <c r="L65" i="7"/>
  <c r="L53" i="7"/>
  <c r="N42" i="7"/>
  <c r="N43" i="7"/>
  <c r="N44" i="7"/>
  <c r="N41" i="7"/>
  <c r="L42" i="7"/>
  <c r="L43" i="7"/>
  <c r="L44" i="7"/>
  <c r="L41" i="7"/>
  <c r="L30" i="7"/>
  <c r="L29" i="7"/>
  <c r="N18" i="7"/>
  <c r="N19" i="7"/>
  <c r="N17" i="7"/>
  <c r="L18" i="7"/>
  <c r="L19" i="7"/>
  <c r="L20" i="7"/>
  <c r="L17" i="7"/>
  <c r="N7" i="7"/>
  <c r="L7" i="7"/>
  <c r="N29" i="7"/>
  <c r="J17" i="7"/>
  <c r="H17" i="7"/>
  <c r="N104" i="7"/>
  <c r="N103" i="7"/>
  <c r="N102" i="7"/>
  <c r="N42" i="8" s="1"/>
  <c r="N101" i="7"/>
  <c r="N41" i="8" s="1"/>
  <c r="M13" i="7"/>
  <c r="M25" i="7"/>
  <c r="M37" i="7"/>
  <c r="M49" i="7"/>
  <c r="M61" i="7"/>
  <c r="M73" i="7"/>
  <c r="M85" i="7"/>
  <c r="K13" i="7"/>
  <c r="K25" i="7"/>
  <c r="K37" i="7"/>
  <c r="K49" i="7"/>
  <c r="K61" i="7"/>
  <c r="K73" i="7"/>
  <c r="K85" i="7"/>
  <c r="K97" i="7"/>
  <c r="K109" i="7"/>
  <c r="K49" i="8" s="1"/>
  <c r="M119" i="7"/>
  <c r="M74" i="7" s="1"/>
  <c r="L105" i="7"/>
  <c r="L45" i="8" s="1"/>
  <c r="L104" i="7"/>
  <c r="L103" i="7"/>
  <c r="L43" i="8" s="1"/>
  <c r="L102" i="7"/>
  <c r="L101" i="7"/>
  <c r="L41" i="8" s="1"/>
  <c r="L30" i="1"/>
  <c r="L29" i="1"/>
  <c r="L28" i="1"/>
  <c r="L27" i="1"/>
  <c r="L26" i="1"/>
  <c r="L25" i="1"/>
  <c r="H30" i="1"/>
  <c r="H29" i="1"/>
  <c r="H28" i="1"/>
  <c r="H27" i="1"/>
  <c r="H26" i="1"/>
  <c r="H25" i="1"/>
  <c r="M112" i="7"/>
  <c r="M113" i="7"/>
  <c r="M114" i="7"/>
  <c r="M115" i="7"/>
  <c r="M116" i="7"/>
  <c r="M117" i="7"/>
  <c r="L112" i="7"/>
  <c r="L113" i="7"/>
  <c r="L114" i="7"/>
  <c r="L115" i="7"/>
  <c r="L116" i="7"/>
  <c r="L117" i="7"/>
  <c r="K112" i="7"/>
  <c r="K113" i="7"/>
  <c r="K114" i="7"/>
  <c r="K115" i="7"/>
  <c r="K116" i="7"/>
  <c r="K117" i="7"/>
  <c r="M111" i="7"/>
  <c r="M51" i="8" s="1"/>
  <c r="M110" i="7"/>
  <c r="M100" i="7"/>
  <c r="M99" i="7"/>
  <c r="M76" i="7"/>
  <c r="M75" i="7"/>
  <c r="M52" i="7"/>
  <c r="M51" i="7"/>
  <c r="M28" i="7"/>
  <c r="M27" i="7"/>
  <c r="K111" i="7"/>
  <c r="K51" i="8" s="1"/>
  <c r="K110" i="7"/>
  <c r="K100" i="7"/>
  <c r="K99" i="7"/>
  <c r="K76" i="7"/>
  <c r="K75" i="7"/>
  <c r="K52" i="7"/>
  <c r="K51" i="7"/>
  <c r="K40" i="7"/>
  <c r="K28" i="7"/>
  <c r="K27" i="7"/>
  <c r="L120" i="8" l="1"/>
  <c r="M25" i="8"/>
  <c r="N16" i="8"/>
  <c r="N110" i="8"/>
  <c r="L109" i="8"/>
  <c r="K38" i="8"/>
  <c r="K97" i="8"/>
  <c r="K26" i="8"/>
  <c r="K61" i="8"/>
  <c r="K85" i="8"/>
  <c r="K14" i="8"/>
  <c r="K73" i="8"/>
  <c r="K60" i="8"/>
  <c r="L87" i="9"/>
  <c r="M84" i="8"/>
  <c r="M60" i="8"/>
  <c r="K84" i="8"/>
  <c r="K120" i="8"/>
  <c r="M110" i="8"/>
  <c r="K72" i="8"/>
  <c r="K96" i="8"/>
  <c r="L101" i="8"/>
  <c r="M96" i="8"/>
  <c r="M95" i="9"/>
  <c r="K37" i="8"/>
  <c r="K13" i="8"/>
  <c r="N99" i="8"/>
  <c r="L99" i="8"/>
  <c r="N86" i="8"/>
  <c r="N74" i="8"/>
  <c r="L75" i="8"/>
  <c r="L63" i="8"/>
  <c r="N40" i="8"/>
  <c r="N39" i="8"/>
  <c r="L39" i="8"/>
  <c r="N28" i="8"/>
  <c r="N27" i="8"/>
  <c r="L27" i="8"/>
  <c r="L15" i="8"/>
  <c r="L16" i="8"/>
  <c r="L110" i="8"/>
  <c r="L98" i="8"/>
  <c r="N98" i="8"/>
  <c r="L62" i="8"/>
  <c r="L87" i="8"/>
  <c r="M109" i="8"/>
  <c r="N15" i="8"/>
  <c r="N62" i="8"/>
  <c r="N109" i="8"/>
  <c r="M119" i="8"/>
  <c r="L40" i="8"/>
  <c r="N119" i="8"/>
  <c r="L28" i="8"/>
  <c r="K109" i="8"/>
  <c r="K119" i="8"/>
  <c r="L119" i="8"/>
  <c r="N63" i="9"/>
  <c r="N64" i="9"/>
  <c r="L63" i="9"/>
  <c r="L52" i="9"/>
  <c r="N28" i="9"/>
  <c r="L27" i="9"/>
  <c r="L28" i="9"/>
  <c r="N15" i="9"/>
  <c r="N87" i="9"/>
  <c r="N86" i="9"/>
  <c r="N96" i="9"/>
  <c r="N51" i="9"/>
  <c r="L64" i="9"/>
  <c r="L51" i="9"/>
  <c r="L86" i="9"/>
  <c r="K96" i="9"/>
  <c r="L96" i="9"/>
  <c r="N75" i="7"/>
  <c r="L75" i="7"/>
  <c r="L28" i="7"/>
  <c r="M98" i="7"/>
  <c r="M62" i="7"/>
  <c r="M50" i="7"/>
  <c r="M38" i="7"/>
  <c r="M26" i="7"/>
  <c r="M109" i="7"/>
  <c r="M49" i="8" s="1"/>
  <c r="M14" i="7"/>
  <c r="M86" i="7"/>
  <c r="N100" i="7"/>
  <c r="M121" i="7"/>
  <c r="L51" i="7"/>
  <c r="N28" i="7"/>
  <c r="L99" i="7"/>
  <c r="L40" i="7"/>
  <c r="N111" i="7"/>
  <c r="N51" i="8" s="1"/>
  <c r="N76" i="7"/>
  <c r="N99" i="7"/>
  <c r="K121" i="7"/>
  <c r="L76" i="7"/>
  <c r="L100" i="7"/>
  <c r="L111" i="7"/>
  <c r="L51" i="8" s="1"/>
  <c r="N52" i="7"/>
  <c r="L27" i="7"/>
  <c r="L52" i="7"/>
  <c r="L121" i="7"/>
  <c r="N27" i="7"/>
  <c r="N51" i="7"/>
  <c r="N110" i="7"/>
  <c r="N50" i="8" s="1"/>
  <c r="M120" i="7"/>
  <c r="L110" i="7"/>
  <c r="L50" i="8" s="1"/>
  <c r="K120" i="7"/>
  <c r="L120" i="7"/>
  <c r="X30" i="1"/>
  <c r="N117" i="7" s="1"/>
  <c r="X29" i="1"/>
  <c r="N116" i="7" s="1"/>
  <c r="X28" i="1"/>
  <c r="N115" i="7" s="1"/>
  <c r="X27" i="1"/>
  <c r="N114" i="7" s="1"/>
  <c r="X26" i="1"/>
  <c r="N113" i="7" s="1"/>
  <c r="X25" i="1"/>
  <c r="N112" i="7" s="1"/>
  <c r="T30" i="1"/>
  <c r="T29" i="1"/>
  <c r="T28" i="1"/>
  <c r="T27" i="1"/>
  <c r="T26" i="1"/>
  <c r="T25" i="1"/>
  <c r="V34" i="1"/>
  <c r="V33" i="1"/>
  <c r="R34" i="1"/>
  <c r="R33" i="1"/>
  <c r="M14" i="9" l="1"/>
  <c r="M38" i="9"/>
  <c r="M62" i="9"/>
  <c r="M85" i="9"/>
  <c r="M108" i="8" s="1"/>
  <c r="M118" i="8"/>
  <c r="M50" i="9"/>
  <c r="M26" i="9"/>
  <c r="M74" i="9"/>
  <c r="N120" i="7"/>
  <c r="N121" i="7"/>
  <c r="T33" i="1"/>
  <c r="X34" i="1"/>
  <c r="T34" i="1"/>
  <c r="X33" i="1"/>
  <c r="F68" i="7"/>
  <c r="M97" i="8" l="1"/>
  <c r="I87" i="8"/>
  <c r="I86" i="8"/>
  <c r="I113" i="7"/>
  <c r="I114" i="7"/>
  <c r="I115" i="7"/>
  <c r="I116" i="7"/>
  <c r="I117" i="7"/>
  <c r="I112" i="7"/>
  <c r="G119" i="7"/>
  <c r="G113" i="7"/>
  <c r="G114" i="7"/>
  <c r="G115" i="7"/>
  <c r="G116" i="7"/>
  <c r="G117" i="7"/>
  <c r="G112" i="7"/>
  <c r="I99" i="8"/>
  <c r="I98" i="8"/>
  <c r="J89" i="8"/>
  <c r="J90" i="8"/>
  <c r="J91" i="8"/>
  <c r="J88" i="8"/>
  <c r="J77" i="8"/>
  <c r="J78" i="8"/>
  <c r="J79" i="8"/>
  <c r="J76" i="8"/>
  <c r="I75" i="8"/>
  <c r="I74" i="8"/>
  <c r="J65" i="8"/>
  <c r="J66" i="8"/>
  <c r="J67" i="8"/>
  <c r="J64" i="8"/>
  <c r="J75" i="8" s="1"/>
  <c r="I63" i="8"/>
  <c r="I62" i="8"/>
  <c r="J53" i="8"/>
  <c r="J54" i="8"/>
  <c r="J55" i="8"/>
  <c r="J52" i="8"/>
  <c r="J63" i="8" s="1"/>
  <c r="I40" i="8"/>
  <c r="I39" i="8"/>
  <c r="J30" i="8"/>
  <c r="J31" i="8"/>
  <c r="J32" i="8"/>
  <c r="J29" i="8"/>
  <c r="I28" i="8"/>
  <c r="I27" i="8"/>
  <c r="J18" i="8"/>
  <c r="J19" i="8"/>
  <c r="J20" i="8"/>
  <c r="J17" i="8"/>
  <c r="J28" i="8" s="1"/>
  <c r="I16" i="8"/>
  <c r="I15" i="8"/>
  <c r="J6" i="8"/>
  <c r="J7" i="8"/>
  <c r="J8" i="8"/>
  <c r="J10" i="8"/>
  <c r="J5" i="8"/>
  <c r="I48" i="8"/>
  <c r="J46" i="8"/>
  <c r="I41" i="8"/>
  <c r="I42" i="8"/>
  <c r="I43" i="8"/>
  <c r="I44" i="8"/>
  <c r="I45" i="8"/>
  <c r="I46" i="8"/>
  <c r="I90" i="9"/>
  <c r="I119" i="7"/>
  <c r="I26" i="7" s="1"/>
  <c r="I73" i="9"/>
  <c r="G73" i="9"/>
  <c r="E73" i="9"/>
  <c r="C73" i="9"/>
  <c r="I64" i="9"/>
  <c r="I63" i="9"/>
  <c r="J54" i="9"/>
  <c r="J55" i="9"/>
  <c r="J56" i="9"/>
  <c r="J57" i="9"/>
  <c r="J58" i="9"/>
  <c r="J53" i="9"/>
  <c r="J63" i="9" s="1"/>
  <c r="I52" i="9"/>
  <c r="I51" i="9"/>
  <c r="J42" i="9"/>
  <c r="J43" i="9"/>
  <c r="J51" i="9" s="1"/>
  <c r="J44" i="9"/>
  <c r="J45" i="9"/>
  <c r="J41" i="9"/>
  <c r="J52" i="9" s="1"/>
  <c r="I28" i="9"/>
  <c r="I27" i="9"/>
  <c r="J18" i="9"/>
  <c r="J19" i="9"/>
  <c r="J20" i="9"/>
  <c r="J17" i="9"/>
  <c r="I15" i="9"/>
  <c r="J7" i="9"/>
  <c r="J5" i="9"/>
  <c r="J15" i="9" s="1"/>
  <c r="I13" i="9"/>
  <c r="I25" i="9"/>
  <c r="I37" i="9"/>
  <c r="I49" i="9"/>
  <c r="I61" i="9"/>
  <c r="I87" i="9"/>
  <c r="I86" i="9"/>
  <c r="J78" i="9"/>
  <c r="J79" i="9"/>
  <c r="J80" i="9"/>
  <c r="J81" i="9"/>
  <c r="J82" i="9"/>
  <c r="J77" i="9"/>
  <c r="I100" i="7"/>
  <c r="I99" i="7"/>
  <c r="J90" i="7"/>
  <c r="J91" i="7"/>
  <c r="J92" i="7"/>
  <c r="J89" i="7"/>
  <c r="I76" i="7"/>
  <c r="I75" i="7"/>
  <c r="J66" i="7"/>
  <c r="J67" i="7"/>
  <c r="J68" i="7"/>
  <c r="J65" i="7"/>
  <c r="J53" i="7"/>
  <c r="I52" i="7"/>
  <c r="I51" i="7"/>
  <c r="J42" i="7"/>
  <c r="J43" i="7"/>
  <c r="J44" i="7"/>
  <c r="J41" i="7"/>
  <c r="I40" i="7"/>
  <c r="J30" i="7"/>
  <c r="J29" i="7"/>
  <c r="I28" i="7"/>
  <c r="I27" i="7"/>
  <c r="J18" i="7"/>
  <c r="J28" i="7" s="1"/>
  <c r="J19" i="7"/>
  <c r="J20" i="7"/>
  <c r="J7" i="7"/>
  <c r="I111" i="7"/>
  <c r="I51" i="8" s="1"/>
  <c r="I110" i="7"/>
  <c r="I50" i="8" s="1"/>
  <c r="I13" i="7"/>
  <c r="I25" i="7"/>
  <c r="I37" i="7"/>
  <c r="I49" i="7"/>
  <c r="I61" i="7"/>
  <c r="I73" i="7"/>
  <c r="I85" i="7"/>
  <c r="I97" i="7"/>
  <c r="J102" i="7"/>
  <c r="J42" i="8" s="1"/>
  <c r="J103" i="7"/>
  <c r="J104" i="7"/>
  <c r="J44" i="8" s="1"/>
  <c r="J105" i="7"/>
  <c r="J45" i="8" s="1"/>
  <c r="J101" i="7"/>
  <c r="N34" i="1"/>
  <c r="N33" i="1"/>
  <c r="P26" i="1"/>
  <c r="P27" i="1"/>
  <c r="P28" i="1"/>
  <c r="P29" i="1"/>
  <c r="P30" i="1"/>
  <c r="P25" i="1"/>
  <c r="J99" i="8" l="1"/>
  <c r="J15" i="8"/>
  <c r="I38" i="7"/>
  <c r="M14" i="8"/>
  <c r="M38" i="8"/>
  <c r="M73" i="8"/>
  <c r="M85" i="8"/>
  <c r="M26" i="8"/>
  <c r="M61" i="8"/>
  <c r="I72" i="8"/>
  <c r="J39" i="8"/>
  <c r="J87" i="8"/>
  <c r="J86" i="8"/>
  <c r="J27" i="8"/>
  <c r="J74" i="8"/>
  <c r="I84" i="8"/>
  <c r="J40" i="8"/>
  <c r="J62" i="8"/>
  <c r="J98" i="8"/>
  <c r="I13" i="8"/>
  <c r="J52" i="7"/>
  <c r="I88" i="9"/>
  <c r="I96" i="9" s="1"/>
  <c r="I93" i="9"/>
  <c r="I91" i="9"/>
  <c r="I89" i="9"/>
  <c r="I92" i="9"/>
  <c r="J75" i="7"/>
  <c r="I120" i="7"/>
  <c r="J76" i="7"/>
  <c r="J100" i="7"/>
  <c r="J40" i="7"/>
  <c r="J27" i="7"/>
  <c r="J110" i="7"/>
  <c r="J50" i="8" s="1"/>
  <c r="J99" i="7"/>
  <c r="I50" i="7"/>
  <c r="I121" i="7"/>
  <c r="J111" i="7"/>
  <c r="J51" i="8" s="1"/>
  <c r="J43" i="8"/>
  <c r="I60" i="8"/>
  <c r="J16" i="8"/>
  <c r="J27" i="9"/>
  <c r="I96" i="8"/>
  <c r="J87" i="9"/>
  <c r="J28" i="9"/>
  <c r="J51" i="7"/>
  <c r="J41" i="8"/>
  <c r="I37" i="8"/>
  <c r="I25" i="8"/>
  <c r="J113" i="7"/>
  <c r="I109" i="7"/>
  <c r="I49" i="8" s="1"/>
  <c r="I14" i="7"/>
  <c r="I95" i="9"/>
  <c r="J112" i="7"/>
  <c r="I98" i="7"/>
  <c r="J116" i="7"/>
  <c r="I74" i="7"/>
  <c r="J117" i="7"/>
  <c r="I86" i="7"/>
  <c r="J115" i="7"/>
  <c r="I62" i="7"/>
  <c r="J114" i="7"/>
  <c r="J64" i="9"/>
  <c r="J86" i="9"/>
  <c r="P34" i="1"/>
  <c r="P33" i="1"/>
  <c r="H89" i="8"/>
  <c r="H90" i="8"/>
  <c r="H91" i="8"/>
  <c r="H88" i="8"/>
  <c r="H77" i="8"/>
  <c r="H78" i="8"/>
  <c r="H79" i="8"/>
  <c r="H76" i="8"/>
  <c r="F77" i="8"/>
  <c r="F78" i="8"/>
  <c r="F79" i="8"/>
  <c r="F76" i="8"/>
  <c r="H65" i="8"/>
  <c r="H66" i="8"/>
  <c r="H67" i="8"/>
  <c r="H64" i="8"/>
  <c r="F65" i="8"/>
  <c r="F66" i="8"/>
  <c r="F67" i="8"/>
  <c r="F64" i="8"/>
  <c r="H53" i="8"/>
  <c r="H54" i="8"/>
  <c r="H55" i="8"/>
  <c r="H52" i="8"/>
  <c r="F53" i="8"/>
  <c r="F54" i="8"/>
  <c r="F55" i="8"/>
  <c r="F52" i="8"/>
  <c r="H30" i="8"/>
  <c r="H31" i="8"/>
  <c r="H32" i="8"/>
  <c r="H29" i="8"/>
  <c r="F30" i="8"/>
  <c r="F31" i="8"/>
  <c r="F32" i="8"/>
  <c r="F29" i="8"/>
  <c r="H18" i="8"/>
  <c r="H19" i="8"/>
  <c r="H20" i="8"/>
  <c r="H17" i="8"/>
  <c r="F20" i="8"/>
  <c r="F19" i="8"/>
  <c r="F18" i="8"/>
  <c r="F17" i="8"/>
  <c r="H6" i="8"/>
  <c r="H7" i="8"/>
  <c r="H8" i="8"/>
  <c r="H5" i="8"/>
  <c r="F6" i="8"/>
  <c r="F7" i="8"/>
  <c r="F8" i="8"/>
  <c r="F5" i="8"/>
  <c r="H102" i="7"/>
  <c r="H42" i="8" s="1"/>
  <c r="H103" i="7"/>
  <c r="H43" i="8" s="1"/>
  <c r="H104" i="7"/>
  <c r="H44" i="8" s="1"/>
  <c r="H46" i="8"/>
  <c r="H101" i="7"/>
  <c r="H41" i="8" s="1"/>
  <c r="H113" i="7"/>
  <c r="H114" i="7"/>
  <c r="H115" i="7"/>
  <c r="H116" i="7"/>
  <c r="H112" i="7"/>
  <c r="F102" i="7"/>
  <c r="F42" i="8" s="1"/>
  <c r="F103" i="7"/>
  <c r="F43" i="8" s="1"/>
  <c r="F104" i="7"/>
  <c r="F44" i="8" s="1"/>
  <c r="F105" i="7"/>
  <c r="F45" i="8" s="1"/>
  <c r="F46" i="8"/>
  <c r="F101" i="7"/>
  <c r="F41" i="8" s="1"/>
  <c r="G118" i="8"/>
  <c r="G96" i="8"/>
  <c r="G99" i="8"/>
  <c r="G98" i="8"/>
  <c r="G87" i="8"/>
  <c r="G86" i="8"/>
  <c r="G84" i="8"/>
  <c r="G75" i="8"/>
  <c r="G74" i="8"/>
  <c r="G63" i="8"/>
  <c r="G62" i="8"/>
  <c r="G48" i="8"/>
  <c r="G46" i="8"/>
  <c r="H45" i="8"/>
  <c r="G45" i="8"/>
  <c r="G44" i="8"/>
  <c r="G43" i="8"/>
  <c r="G42" i="8"/>
  <c r="G41" i="8"/>
  <c r="G40" i="8"/>
  <c r="G39" i="8"/>
  <c r="G28" i="8"/>
  <c r="G27" i="8"/>
  <c r="G16" i="8"/>
  <c r="G15" i="8"/>
  <c r="E118" i="8"/>
  <c r="E84" i="8"/>
  <c r="E99" i="8"/>
  <c r="E98" i="8"/>
  <c r="F91" i="8"/>
  <c r="F90" i="8"/>
  <c r="F98" i="8" s="1"/>
  <c r="F89" i="8"/>
  <c r="F88" i="8"/>
  <c r="E87" i="8"/>
  <c r="E86" i="8"/>
  <c r="E75" i="8"/>
  <c r="E74" i="8"/>
  <c r="E63" i="8"/>
  <c r="E62" i="8"/>
  <c r="E48" i="8"/>
  <c r="E46" i="8"/>
  <c r="E45" i="8"/>
  <c r="E44" i="8"/>
  <c r="E43" i="8"/>
  <c r="E42" i="8"/>
  <c r="E41" i="8"/>
  <c r="E40" i="8"/>
  <c r="E39" i="8"/>
  <c r="E28" i="8"/>
  <c r="E27" i="8"/>
  <c r="E16" i="8"/>
  <c r="E15" i="8"/>
  <c r="H54" i="9"/>
  <c r="H55" i="9"/>
  <c r="H56" i="9"/>
  <c r="H58" i="9"/>
  <c r="H53" i="9"/>
  <c r="F54" i="9"/>
  <c r="F55" i="9"/>
  <c r="F56" i="9"/>
  <c r="F57" i="9"/>
  <c r="F58" i="9"/>
  <c r="F53" i="9"/>
  <c r="H42" i="9"/>
  <c r="H43" i="9"/>
  <c r="H44" i="9"/>
  <c r="H41" i="9"/>
  <c r="F43" i="9"/>
  <c r="F42" i="9"/>
  <c r="F41" i="9"/>
  <c r="H18" i="9"/>
  <c r="H19" i="9"/>
  <c r="H17" i="9"/>
  <c r="F18" i="9"/>
  <c r="F19" i="9"/>
  <c r="F17" i="9"/>
  <c r="E15" i="9"/>
  <c r="G15" i="9"/>
  <c r="H7" i="9"/>
  <c r="H5" i="9"/>
  <c r="F7" i="9"/>
  <c r="F5" i="9"/>
  <c r="H78" i="9"/>
  <c r="H79" i="9"/>
  <c r="H80" i="9"/>
  <c r="H81" i="9"/>
  <c r="H82" i="9"/>
  <c r="H77" i="9"/>
  <c r="F78" i="9"/>
  <c r="F79" i="9"/>
  <c r="F80" i="9"/>
  <c r="F81" i="9"/>
  <c r="F82" i="9"/>
  <c r="F77" i="9"/>
  <c r="G95" i="9"/>
  <c r="G92" i="9"/>
  <c r="G91" i="9"/>
  <c r="G90" i="9"/>
  <c r="G89" i="9"/>
  <c r="G88" i="9"/>
  <c r="G87" i="9"/>
  <c r="G86" i="9"/>
  <c r="G64" i="9"/>
  <c r="G63" i="9"/>
  <c r="G61" i="9"/>
  <c r="G52" i="9"/>
  <c r="G51" i="9"/>
  <c r="G49" i="9"/>
  <c r="G37" i="9"/>
  <c r="G28" i="9"/>
  <c r="G27" i="9"/>
  <c r="G25" i="9"/>
  <c r="G13" i="9"/>
  <c r="E95" i="9"/>
  <c r="E87" i="9"/>
  <c r="E86" i="9"/>
  <c r="E64" i="9"/>
  <c r="E63" i="9"/>
  <c r="E61" i="9"/>
  <c r="E52" i="9"/>
  <c r="E51" i="9"/>
  <c r="E49" i="9"/>
  <c r="F44" i="9"/>
  <c r="E37" i="9"/>
  <c r="E28" i="9"/>
  <c r="E27" i="9"/>
  <c r="E25" i="9"/>
  <c r="E13" i="9"/>
  <c r="H90" i="7"/>
  <c r="H91" i="7"/>
  <c r="H92" i="7"/>
  <c r="H89" i="7"/>
  <c r="F90" i="7"/>
  <c r="F91" i="7"/>
  <c r="F92" i="7"/>
  <c r="F89" i="7"/>
  <c r="H67" i="7"/>
  <c r="H66" i="7"/>
  <c r="H65" i="7"/>
  <c r="F67" i="7"/>
  <c r="F66" i="7"/>
  <c r="F65" i="7"/>
  <c r="F53" i="7"/>
  <c r="H44" i="7"/>
  <c r="H43" i="7"/>
  <c r="H42" i="7"/>
  <c r="H41" i="7"/>
  <c r="F44" i="7"/>
  <c r="F43" i="7"/>
  <c r="F42" i="7"/>
  <c r="F41" i="7"/>
  <c r="H29" i="7"/>
  <c r="F30" i="7"/>
  <c r="F29" i="7"/>
  <c r="H20" i="7"/>
  <c r="H19" i="7"/>
  <c r="H18" i="7"/>
  <c r="F19" i="7"/>
  <c r="F18" i="7"/>
  <c r="F17" i="7"/>
  <c r="H7" i="7"/>
  <c r="F7" i="7"/>
  <c r="H117" i="7"/>
  <c r="E117" i="7"/>
  <c r="E116" i="7"/>
  <c r="E115" i="7"/>
  <c r="E114" i="7"/>
  <c r="E113" i="7"/>
  <c r="E112" i="7"/>
  <c r="G111" i="7"/>
  <c r="G51" i="8" s="1"/>
  <c r="G110" i="7"/>
  <c r="G50" i="8" s="1"/>
  <c r="G109" i="7"/>
  <c r="G49" i="8" s="1"/>
  <c r="G100" i="7"/>
  <c r="G99" i="7"/>
  <c r="G98" i="7"/>
  <c r="G97" i="7"/>
  <c r="G86" i="7"/>
  <c r="G85" i="7"/>
  <c r="G76" i="7"/>
  <c r="G75" i="7"/>
  <c r="G74" i="7"/>
  <c r="G73" i="7"/>
  <c r="G62" i="7"/>
  <c r="G61" i="7"/>
  <c r="G52" i="7"/>
  <c r="G51" i="7"/>
  <c r="G50" i="7"/>
  <c r="G49" i="7"/>
  <c r="G38" i="7"/>
  <c r="G37" i="7"/>
  <c r="G28" i="7"/>
  <c r="G27" i="7"/>
  <c r="G26" i="7"/>
  <c r="G25" i="7"/>
  <c r="G14" i="7"/>
  <c r="G13" i="7"/>
  <c r="E14" i="7"/>
  <c r="E111" i="7"/>
  <c r="E51" i="8" s="1"/>
  <c r="E110" i="7"/>
  <c r="E50" i="8" s="1"/>
  <c r="E100" i="7"/>
  <c r="E99" i="7"/>
  <c r="E98" i="7"/>
  <c r="E97" i="7"/>
  <c r="E85" i="7"/>
  <c r="E76" i="7"/>
  <c r="E75" i="7"/>
  <c r="E73" i="7"/>
  <c r="E61" i="7"/>
  <c r="E52" i="7"/>
  <c r="E51" i="7"/>
  <c r="E49" i="7"/>
  <c r="E40" i="7"/>
  <c r="E37" i="7"/>
  <c r="E28" i="7"/>
  <c r="E27" i="7"/>
  <c r="E25" i="7"/>
  <c r="E13" i="7"/>
  <c r="J34" i="1"/>
  <c r="J33" i="1"/>
  <c r="F34" i="1"/>
  <c r="F33" i="1"/>
  <c r="E61" i="8" l="1"/>
  <c r="I97" i="9"/>
  <c r="G97" i="8"/>
  <c r="E13" i="8"/>
  <c r="G37" i="8"/>
  <c r="H75" i="8"/>
  <c r="F114" i="7"/>
  <c r="G38" i="9"/>
  <c r="H88" i="9"/>
  <c r="J92" i="9"/>
  <c r="J91" i="9"/>
  <c r="J90" i="9"/>
  <c r="F112" i="7"/>
  <c r="J93" i="9"/>
  <c r="J89" i="9"/>
  <c r="I120" i="8"/>
  <c r="F116" i="7"/>
  <c r="E93" i="9"/>
  <c r="E89" i="9"/>
  <c r="G13" i="8"/>
  <c r="H92" i="9"/>
  <c r="G25" i="8"/>
  <c r="H39" i="8"/>
  <c r="G60" i="8"/>
  <c r="H16" i="8"/>
  <c r="H28" i="8"/>
  <c r="F15" i="9"/>
  <c r="H89" i="9"/>
  <c r="J121" i="7"/>
  <c r="J88" i="9"/>
  <c r="J120" i="7"/>
  <c r="I62" i="9"/>
  <c r="I85" i="9"/>
  <c r="F99" i="7"/>
  <c r="I14" i="9"/>
  <c r="G38" i="8"/>
  <c r="I38" i="9"/>
  <c r="I74" i="9"/>
  <c r="I26" i="9"/>
  <c r="I50" i="9"/>
  <c r="I118" i="8"/>
  <c r="G85" i="9"/>
  <c r="G74" i="9"/>
  <c r="H15" i="9"/>
  <c r="E26" i="9"/>
  <c r="E74" i="9"/>
  <c r="G14" i="9"/>
  <c r="G50" i="9"/>
  <c r="G26" i="9"/>
  <c r="E88" i="9"/>
  <c r="G93" i="9"/>
  <c r="F100" i="7"/>
  <c r="G85" i="8"/>
  <c r="E38" i="9"/>
  <c r="F115" i="7"/>
  <c r="E14" i="8"/>
  <c r="E14" i="9"/>
  <c r="E50" i="9"/>
  <c r="F40" i="7"/>
  <c r="E91" i="9"/>
  <c r="H93" i="9"/>
  <c r="E90" i="9"/>
  <c r="E92" i="9"/>
  <c r="L34" i="1"/>
  <c r="G72" i="8"/>
  <c r="F117" i="7"/>
  <c r="E85" i="9"/>
  <c r="E96" i="8"/>
  <c r="F113" i="7"/>
  <c r="H27" i="7"/>
  <c r="F86" i="9"/>
  <c r="H52" i="9"/>
  <c r="E60" i="8"/>
  <c r="F99" i="8"/>
  <c r="G26" i="8"/>
  <c r="G73" i="8"/>
  <c r="H98" i="8"/>
  <c r="H99" i="8"/>
  <c r="F86" i="8"/>
  <c r="H87" i="8"/>
  <c r="H86" i="8"/>
  <c r="H74" i="8"/>
  <c r="F75" i="8"/>
  <c r="H62" i="8"/>
  <c r="H63" i="8"/>
  <c r="F63" i="8"/>
  <c r="F62" i="8"/>
  <c r="H40" i="8"/>
  <c r="F39" i="8"/>
  <c r="H27" i="8"/>
  <c r="F28" i="8"/>
  <c r="H15" i="8"/>
  <c r="F16" i="8"/>
  <c r="F15" i="8"/>
  <c r="H91" i="9"/>
  <c r="H90" i="9"/>
  <c r="F110" i="7"/>
  <c r="F50" i="8" s="1"/>
  <c r="G14" i="8"/>
  <c r="G62" i="9"/>
  <c r="G61" i="8"/>
  <c r="E38" i="8"/>
  <c r="E85" i="8"/>
  <c r="E97" i="8"/>
  <c r="E26" i="8"/>
  <c r="E73" i="8"/>
  <c r="F40" i="8"/>
  <c r="F87" i="8"/>
  <c r="E25" i="8"/>
  <c r="E72" i="8"/>
  <c r="E37" i="8"/>
  <c r="F27" i="8"/>
  <c r="F74" i="8"/>
  <c r="H63" i="9"/>
  <c r="H64" i="9"/>
  <c r="F63" i="9"/>
  <c r="F64" i="9"/>
  <c r="F52" i="9"/>
  <c r="F51" i="9"/>
  <c r="H27" i="9"/>
  <c r="F27" i="9"/>
  <c r="H87" i="9"/>
  <c r="F87" i="9"/>
  <c r="H28" i="9"/>
  <c r="H86" i="9"/>
  <c r="H51" i="9"/>
  <c r="F28" i="9"/>
  <c r="E62" i="9"/>
  <c r="H99" i="7"/>
  <c r="H100" i="7"/>
  <c r="H75" i="7"/>
  <c r="F75" i="7"/>
  <c r="H51" i="7"/>
  <c r="F51" i="7"/>
  <c r="F27" i="7"/>
  <c r="H111" i="7"/>
  <c r="H51" i="8" s="1"/>
  <c r="F111" i="7"/>
  <c r="F51" i="8" s="1"/>
  <c r="H121" i="7"/>
  <c r="G121" i="7"/>
  <c r="E120" i="7"/>
  <c r="E121" i="7"/>
  <c r="H76" i="7"/>
  <c r="H28" i="7"/>
  <c r="H52" i="7"/>
  <c r="H110" i="7"/>
  <c r="H50" i="8" s="1"/>
  <c r="G120" i="7"/>
  <c r="H120" i="7"/>
  <c r="E74" i="7"/>
  <c r="E26" i="7"/>
  <c r="E38" i="7"/>
  <c r="E50" i="7"/>
  <c r="E62" i="7"/>
  <c r="F76" i="7"/>
  <c r="F28" i="7"/>
  <c r="F52" i="7"/>
  <c r="E86" i="7"/>
  <c r="E109" i="7"/>
  <c r="E49" i="8" s="1"/>
  <c r="L33" i="1"/>
  <c r="H34" i="1"/>
  <c r="H33" i="1"/>
  <c r="I119" i="8" l="1"/>
  <c r="F120" i="7"/>
  <c r="F88" i="9"/>
  <c r="F92" i="9"/>
  <c r="F90" i="9"/>
  <c r="F121" i="7"/>
  <c r="F120" i="8" s="1"/>
  <c r="J97" i="9"/>
  <c r="J96" i="9"/>
  <c r="I14" i="8"/>
  <c r="I73" i="8"/>
  <c r="I85" i="8"/>
  <c r="I38" i="8"/>
  <c r="I97" i="8"/>
  <c r="I26" i="8"/>
  <c r="I61" i="8"/>
  <c r="F93" i="9"/>
  <c r="E97" i="9"/>
  <c r="E120" i="8"/>
  <c r="F91" i="9"/>
  <c r="F89" i="9"/>
  <c r="E119" i="8"/>
  <c r="E96" i="9"/>
  <c r="H96" i="9"/>
  <c r="H119" i="8"/>
  <c r="G96" i="9"/>
  <c r="G119" i="8"/>
  <c r="G97" i="9"/>
  <c r="G120" i="8"/>
  <c r="H120" i="8"/>
  <c r="H97" i="9"/>
  <c r="F97" i="9"/>
  <c r="F119" i="8" l="1"/>
  <c r="F96" i="9"/>
  <c r="J119" i="8"/>
  <c r="J120" i="8"/>
  <c r="C41" i="8"/>
  <c r="C42" i="8"/>
  <c r="C43" i="8"/>
  <c r="C44" i="8"/>
  <c r="C45" i="8"/>
  <c r="C46" i="8"/>
  <c r="D46" i="8"/>
  <c r="C48" i="8"/>
  <c r="C119" i="7"/>
  <c r="C117" i="7"/>
  <c r="C116" i="7"/>
  <c r="C115" i="7"/>
  <c r="C114" i="7"/>
  <c r="C113" i="7"/>
  <c r="C112" i="7"/>
  <c r="C93" i="9" l="1"/>
  <c r="C88" i="9"/>
  <c r="C95" i="9"/>
  <c r="C92" i="9"/>
  <c r="D114" i="7"/>
  <c r="C90" i="9"/>
  <c r="C89" i="9"/>
  <c r="C118" i="8"/>
  <c r="D117" i="7"/>
  <c r="D112" i="7"/>
  <c r="D113" i="7"/>
  <c r="D115" i="7"/>
  <c r="C91" i="9"/>
  <c r="D116" i="7"/>
  <c r="C8" i="1"/>
  <c r="C9" i="1"/>
  <c r="C10" i="1"/>
  <c r="C11" i="1"/>
  <c r="C12" i="1"/>
  <c r="C7" i="1"/>
  <c r="D88" i="9" l="1"/>
  <c r="C74" i="9"/>
  <c r="D90" i="9"/>
  <c r="D91" i="9"/>
  <c r="D89" i="9"/>
  <c r="D93" i="9"/>
  <c r="D92" i="9"/>
  <c r="C14" i="8"/>
  <c r="C13" i="8"/>
  <c r="C26" i="8"/>
  <c r="C25" i="8"/>
  <c r="C37" i="8"/>
  <c r="C38" i="8"/>
  <c r="C61" i="8"/>
  <c r="C60" i="8"/>
  <c r="C73" i="8"/>
  <c r="C72" i="8"/>
  <c r="C85" i="8"/>
  <c r="C84" i="8"/>
  <c r="C96" i="8"/>
  <c r="C97" i="8"/>
  <c r="C85" i="7"/>
  <c r="C14" i="7"/>
  <c r="C13" i="7"/>
  <c r="C13" i="9"/>
  <c r="C25" i="9"/>
  <c r="C37" i="9"/>
  <c r="C49" i="9"/>
  <c r="C61" i="9"/>
  <c r="C50" i="9"/>
  <c r="C14" i="9"/>
  <c r="C26" i="9"/>
  <c r="C38" i="9"/>
  <c r="C62" i="9"/>
  <c r="C85" i="9"/>
  <c r="C25" i="7" l="1"/>
  <c r="C37" i="7"/>
  <c r="C49" i="7"/>
  <c r="C61" i="7"/>
  <c r="C73" i="7"/>
  <c r="C97" i="7"/>
  <c r="C26" i="7"/>
  <c r="C38" i="7"/>
  <c r="C50" i="7"/>
  <c r="C62" i="7"/>
  <c r="C74" i="7"/>
  <c r="C86" i="7"/>
  <c r="C98" i="7"/>
  <c r="C109" i="7"/>
  <c r="C49" i="8" s="1"/>
  <c r="D54" i="7" l="1"/>
  <c r="D53" i="7"/>
  <c r="D30" i="7"/>
  <c r="D29" i="7"/>
  <c r="C64" i="7" l="1"/>
  <c r="D64" i="7"/>
  <c r="C40" i="7"/>
  <c r="D65" i="7"/>
  <c r="D66" i="7"/>
  <c r="D67" i="7"/>
  <c r="C75" i="7"/>
  <c r="C76" i="7"/>
  <c r="D40" i="7" l="1"/>
  <c r="D76" i="7"/>
  <c r="D75" i="7"/>
  <c r="B34" i="1" l="1"/>
  <c r="B33" i="1"/>
  <c r="J16" i="1"/>
  <c r="J15" i="1"/>
  <c r="K8" i="1"/>
  <c r="K9" i="1"/>
  <c r="K10" i="1"/>
  <c r="K11" i="1"/>
  <c r="K12" i="1"/>
  <c r="I8" i="1"/>
  <c r="I9" i="1"/>
  <c r="I10" i="1"/>
  <c r="I11" i="1"/>
  <c r="I12" i="1"/>
  <c r="I7" i="1"/>
  <c r="H16" i="1"/>
  <c r="H15" i="1"/>
  <c r="F16" i="1"/>
  <c r="F15" i="1"/>
  <c r="D16" i="1"/>
  <c r="D15" i="1"/>
  <c r="B16" i="1"/>
  <c r="B15" i="1"/>
  <c r="G8" i="1"/>
  <c r="G9" i="1"/>
  <c r="G10" i="1"/>
  <c r="G11" i="1"/>
  <c r="G12" i="1"/>
  <c r="G7" i="1"/>
  <c r="E8" i="1"/>
  <c r="E9" i="1"/>
  <c r="E10" i="1"/>
  <c r="E11" i="1"/>
  <c r="E12" i="1"/>
  <c r="E7" i="1"/>
  <c r="C121" i="7" l="1"/>
  <c r="C120" i="7"/>
  <c r="C99" i="8"/>
  <c r="C98" i="8"/>
  <c r="D91" i="8"/>
  <c r="D90" i="8"/>
  <c r="D89" i="8"/>
  <c r="D88" i="8"/>
  <c r="C87" i="8"/>
  <c r="C86" i="8"/>
  <c r="D79" i="8"/>
  <c r="D78" i="8"/>
  <c r="D77" i="8"/>
  <c r="D76" i="8"/>
  <c r="C75" i="8"/>
  <c r="C74" i="8"/>
  <c r="D67" i="8"/>
  <c r="D66" i="8"/>
  <c r="D65" i="8"/>
  <c r="D64" i="8"/>
  <c r="C63" i="8"/>
  <c r="C62" i="8"/>
  <c r="D55" i="8"/>
  <c r="D54" i="8"/>
  <c r="D53" i="8"/>
  <c r="D52" i="8"/>
  <c r="C40" i="8"/>
  <c r="C39" i="8"/>
  <c r="D32" i="8"/>
  <c r="D31" i="8"/>
  <c r="D30" i="8"/>
  <c r="D29" i="8"/>
  <c r="C28" i="8"/>
  <c r="C27" i="8"/>
  <c r="D20" i="8"/>
  <c r="D19" i="8"/>
  <c r="D18" i="8"/>
  <c r="D17" i="8"/>
  <c r="C16" i="8"/>
  <c r="C15" i="8"/>
  <c r="D8" i="8"/>
  <c r="D7" i="8"/>
  <c r="D6" i="8"/>
  <c r="D5" i="8"/>
  <c r="C87" i="9"/>
  <c r="C86" i="9"/>
  <c r="D82" i="9"/>
  <c r="D81" i="9"/>
  <c r="D80" i="9"/>
  <c r="D79" i="9"/>
  <c r="D78" i="9"/>
  <c r="D77" i="9"/>
  <c r="C64" i="9"/>
  <c r="C63" i="9"/>
  <c r="D57" i="9"/>
  <c r="D56" i="9"/>
  <c r="D55" i="9"/>
  <c r="D54" i="9"/>
  <c r="D53" i="9"/>
  <c r="C52" i="9"/>
  <c r="C51" i="9"/>
  <c r="D44" i="9"/>
  <c r="D43" i="9"/>
  <c r="D42" i="9"/>
  <c r="D41" i="9"/>
  <c r="C28" i="9"/>
  <c r="C27" i="9"/>
  <c r="D19" i="9"/>
  <c r="D18" i="9"/>
  <c r="D17" i="9"/>
  <c r="C111" i="7"/>
  <c r="C51" i="8" s="1"/>
  <c r="C110" i="7"/>
  <c r="C50" i="8" s="1"/>
  <c r="D105" i="7"/>
  <c r="D45" i="8" s="1"/>
  <c r="D104" i="7"/>
  <c r="D44" i="8" s="1"/>
  <c r="D103" i="7"/>
  <c r="D43" i="8" s="1"/>
  <c r="D102" i="7"/>
  <c r="D42" i="8" s="1"/>
  <c r="D101" i="7"/>
  <c r="D41" i="8" s="1"/>
  <c r="C100" i="7"/>
  <c r="C99" i="7"/>
  <c r="D92" i="7"/>
  <c r="D91" i="7"/>
  <c r="D90" i="7"/>
  <c r="D89" i="7"/>
  <c r="C52" i="7"/>
  <c r="C51" i="7"/>
  <c r="D44" i="7"/>
  <c r="D43" i="7"/>
  <c r="D42" i="7"/>
  <c r="D41" i="7"/>
  <c r="C28" i="7"/>
  <c r="C27" i="7"/>
  <c r="D20" i="7"/>
  <c r="D19" i="7"/>
  <c r="D18" i="7"/>
  <c r="D17" i="7"/>
  <c r="D64" i="9" l="1"/>
  <c r="C96" i="9"/>
  <c r="C119" i="8"/>
  <c r="C97" i="9"/>
  <c r="C120" i="8"/>
  <c r="D28" i="8"/>
  <c r="D98" i="8"/>
  <c r="D51" i="9"/>
  <c r="D87" i="9"/>
  <c r="D28" i="9"/>
  <c r="D121" i="7"/>
  <c r="D100" i="7"/>
  <c r="D111" i="7"/>
  <c r="D51" i="8" s="1"/>
  <c r="D27" i="7"/>
  <c r="D52" i="7"/>
  <c r="D87" i="8"/>
  <c r="D16" i="8"/>
  <c r="D99" i="8"/>
  <c r="D39" i="8"/>
  <c r="D40" i="8"/>
  <c r="D63" i="8"/>
  <c r="D74" i="8"/>
  <c r="D120" i="7"/>
  <c r="D15" i="8"/>
  <c r="D75" i="8"/>
  <c r="D86" i="8"/>
  <c r="D27" i="8"/>
  <c r="D62" i="8"/>
  <c r="D27" i="9"/>
  <c r="D52" i="9"/>
  <c r="D63" i="9"/>
  <c r="D86" i="9"/>
  <c r="D99" i="7"/>
  <c r="D28" i="7"/>
  <c r="D51" i="7"/>
  <c r="D110" i="7"/>
  <c r="D50" i="8" s="1"/>
  <c r="K7" i="1"/>
  <c r="D119" i="8" l="1"/>
  <c r="D96" i="9"/>
  <c r="D120" i="8"/>
  <c r="D97" i="9"/>
  <c r="D26" i="1"/>
  <c r="D27" i="1"/>
  <c r="D28" i="1"/>
  <c r="D29" i="1"/>
  <c r="D30" i="1"/>
  <c r="D25" i="1"/>
  <c r="D34" i="1" l="1"/>
  <c r="D33" i="1"/>
  <c r="C15" i="1" l="1"/>
  <c r="C16" i="1"/>
  <c r="K16" i="1" l="1"/>
  <c r="K15" i="1"/>
  <c r="E16" i="1" l="1"/>
  <c r="E15" i="1"/>
  <c r="I15" i="1" l="1"/>
  <c r="I16" i="1"/>
  <c r="G16" i="1"/>
  <c r="G15" i="1"/>
</calcChain>
</file>

<file path=xl/sharedStrings.xml><?xml version="1.0" encoding="utf-8"?>
<sst xmlns="http://schemas.openxmlformats.org/spreadsheetml/2006/main" count="931" uniqueCount="80">
  <si>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</si>
  <si>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</si>
  <si>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</si>
  <si>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</si>
  <si>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</si>
  <si>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</si>
  <si>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</si>
  <si>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</si>
  <si>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</si>
  <si>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</si>
  <si>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</si>
  <si>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</si>
  <si>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</si>
  <si>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</si>
  <si>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</si>
  <si>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</si>
  <si>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School</t>
  </si>
  <si>
    <t>Middle Total</t>
  </si>
  <si>
    <t>Gifford Middle School</t>
  </si>
  <si>
    <t>Oslo Middle School</t>
  </si>
  <si>
    <t>Sebastian River Middle School</t>
  </si>
  <si>
    <t>Storm Grove Middle School</t>
  </si>
  <si>
    <t>All Middle Schools</t>
  </si>
  <si>
    <t>Grade Level</t>
  </si>
  <si>
    <t>Sebastian River High School</t>
  </si>
  <si>
    <t>Indian River Virual School</t>
  </si>
  <si>
    <t>Vero Beach High School</t>
  </si>
  <si>
    <t>12: Need for additional academic support for African American students to achieve mastery</t>
  </si>
  <si>
    <t>School Total</t>
  </si>
  <si>
    <t>District</t>
  </si>
  <si>
    <t>All High Schools</t>
  </si>
  <si>
    <t>6th Total</t>
  </si>
  <si>
    <t>7th Total</t>
  </si>
  <si>
    <t>8th Total</t>
  </si>
  <si>
    <t>9th Total</t>
  </si>
  <si>
    <t>10th Total</t>
  </si>
  <si>
    <t>11th Grade</t>
  </si>
  <si>
    <t>12th Total</t>
  </si>
  <si>
    <t>High Total</t>
  </si>
  <si>
    <t>2020-2021 SDIRC AAAP Goal 1: Student Achievement Progress Report</t>
  </si>
  <si>
    <t>5: Need for data-driven allocation of school-based resources</t>
  </si>
  <si>
    <t>6: Need for increased access and support to enroll students in advanced coursework</t>
  </si>
  <si>
    <t>7: Need for increased consistency in the quality and implementation of Tier 1 behavioral supports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</si>
  <si>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</si>
  <si>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</si>
  <si>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</si>
  <si>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</si>
  <si>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 xml:space="preserve">** To protect the privacy of individual students, data are not reported when the total number of students in a group is fewer than 10. </t>
  </si>
  <si>
    <t>19-20</t>
  </si>
  <si>
    <t>5 Year Baseline Report for Course Failures</t>
  </si>
  <si>
    <t>Indian River Charter 
High School</t>
  </si>
  <si>
    <t>Imagine Schools at South Vero 
Grades 6-8</t>
  </si>
  <si>
    <t>St. Peter's Academy
Grade 6</t>
  </si>
  <si>
    <t xml:space="preserve">Sebastian Charter Junior High </t>
  </si>
  <si>
    <t>Source: Focus School Software</t>
  </si>
  <si>
    <t>High School</t>
  </si>
  <si>
    <t>Alternative Education Center
Grades 9-12</t>
  </si>
  <si>
    <t>Source:  Focus School Software</t>
  </si>
  <si>
    <t>Alternative Center for Education
Grades 6-8</t>
  </si>
  <si>
    <t>AAAP Action Step:  1.17, 1.18</t>
  </si>
  <si>
    <t>Count of Quarter 1 Course Failures</t>
  </si>
  <si>
    <t>**</t>
  </si>
  <si>
    <t>Count of Quarter 2 Course Failures</t>
  </si>
  <si>
    <t>Count of Semester 1 Course Failures</t>
  </si>
  <si>
    <t>Ct of Quarter 1 Course Failures</t>
  </si>
  <si>
    <t>Ct of Quarter 2 Course Failures</t>
  </si>
  <si>
    <t>Course Ct</t>
  </si>
  <si>
    <t>% of Courses</t>
  </si>
  <si>
    <t>Count of Quarter 3 Course Failures</t>
  </si>
  <si>
    <t>Ct of Sem 1 Course Failures</t>
  </si>
  <si>
    <t>Ct of Quarter 3 Course Failures</t>
  </si>
  <si>
    <t>Wabasso School
Grades 9-12</t>
  </si>
  <si>
    <t>2020-21 Progress Measure Data as of June 1, 2021**   Grades 6-12</t>
  </si>
  <si>
    <t>Count of Quarter 4 Course Failures</t>
  </si>
  <si>
    <t>Count of Semester 2 Course Failures</t>
  </si>
  <si>
    <t>Ct of Quarter 4 Course Failures</t>
  </si>
  <si>
    <t xml:space="preserve">Count of Courses Failures by Middle School by Grade 6-8 as of June 1, 2021**
</t>
  </si>
  <si>
    <t>Ct of Sem 2 Course Failures</t>
  </si>
  <si>
    <t>Count of Courses Failures by High School by Grade 9 - 12 as of June 1, 2021**</t>
  </si>
  <si>
    <t>Count of Courses Failures by Grade 9 - 12 as of June 1, 2021**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</si>
</sst>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%;\(0%\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9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9" fontId="4" fillId="0" borderId="16" xfId="1" applyFont="1" applyBorder="1" applyAlignment="1">
      <alignment horizontal="center" vertical="center" wrapText="1"/>
    </xf>
    <xf numFmtId="9" fontId="4" fillId="0" borderId="8" xfId="1" applyFont="1" applyBorder="1" applyAlignment="1">
      <alignment horizontal="center" vertical="center" wrapText="1"/>
    </xf>
    <xf numFmtId="9" fontId="4" fillId="0" borderId="8" xfId="0" applyNumberFormat="1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9" fontId="4" fillId="0" borderId="11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19" xfId="0" applyNumberFormat="1" applyFont="1" applyFill="1" applyBorder="1" applyAlignment="1">
      <alignment horizontal="right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3" fillId="10" borderId="17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right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3" fillId="10" borderId="44" xfId="0" applyFont="1" applyFill="1" applyBorder="1" applyAlignment="1">
      <alignment horizontal="center" vertical="center" wrapText="1"/>
    </xf>
    <xf numFmtId="0" fontId="8" fillId="5" borderId="44" xfId="0" applyFont="1" applyFill="1" applyBorder="1" applyAlignment="1">
      <alignment horizontal="right" vertical="center" wrapText="1"/>
    </xf>
    <xf numFmtId="0" fontId="8" fillId="5" borderId="45" xfId="0" applyNumberFormat="1" applyFont="1" applyFill="1" applyBorder="1" applyAlignment="1">
      <alignment horizontal="right" vertical="center"/>
    </xf>
    <xf numFmtId="0" fontId="4" fillId="0" borderId="42" xfId="0" applyNumberFormat="1" applyFont="1" applyBorder="1" applyAlignment="1">
      <alignment horizontal="center" vertical="center"/>
    </xf>
    <xf numFmtId="9" fontId="4" fillId="0" borderId="33" xfId="0" applyNumberFormat="1" applyFont="1" applyBorder="1" applyAlignment="1">
      <alignment horizontal="center" vertical="center"/>
    </xf>
    <xf numFmtId="0" fontId="8" fillId="5" borderId="32" xfId="0" applyNumberFormat="1" applyFont="1" applyFill="1" applyBorder="1" applyAlignment="1">
      <alignment horizontal="right" vertical="center"/>
    </xf>
    <xf numFmtId="0" fontId="8" fillId="5" borderId="38" xfId="0" applyNumberFormat="1" applyFont="1" applyFill="1" applyBorder="1" applyAlignment="1">
      <alignment horizontal="right" vertical="center"/>
    </xf>
    <xf numFmtId="0" fontId="4" fillId="0" borderId="50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4" fontId="3" fillId="0" borderId="30" xfId="0" applyNumberFormat="1" applyFont="1" applyBorder="1" applyAlignment="1">
      <alignment horizontal="center" wrapText="1"/>
    </xf>
    <xf numFmtId="0" fontId="3" fillId="8" borderId="47" xfId="0" applyFont="1" applyFill="1" applyBorder="1" applyAlignment="1">
      <alignment horizontal="center" vertical="center" wrapText="1"/>
    </xf>
    <xf numFmtId="14" fontId="3" fillId="9" borderId="41" xfId="0" applyNumberFormat="1" applyFont="1" applyFill="1" applyBorder="1" applyAlignment="1">
      <alignment wrapText="1"/>
    </xf>
    <xf numFmtId="0" fontId="8" fillId="5" borderId="43" xfId="0" applyFont="1" applyFill="1" applyBorder="1" applyAlignment="1">
      <alignment horizontal="right" vertical="center" wrapText="1"/>
    </xf>
    <xf numFmtId="0" fontId="8" fillId="5" borderId="45" xfId="0" applyNumberFormat="1" applyFont="1" applyFill="1" applyBorder="1" applyAlignment="1">
      <alignment horizontal="right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right" vertical="center" wrapText="1"/>
    </xf>
    <xf numFmtId="9" fontId="4" fillId="0" borderId="11" xfId="0" applyNumberFormat="1" applyFont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 wrapText="1"/>
    </xf>
    <xf numFmtId="0" fontId="8" fillId="5" borderId="18" xfId="0" applyNumberFormat="1" applyFont="1" applyFill="1" applyBorder="1" applyAlignment="1">
      <alignment horizontal="right" vertical="center"/>
    </xf>
    <xf numFmtId="0" fontId="3" fillId="13" borderId="44" xfId="0" applyFont="1" applyFill="1" applyBorder="1" applyAlignment="1">
      <alignment horizontal="center" vertical="center" wrapText="1"/>
    </xf>
    <xf numFmtId="0" fontId="3" fillId="12" borderId="17" xfId="0" applyFont="1" applyFill="1" applyBorder="1" applyAlignment="1">
      <alignment horizontal="center" vertical="center" wrapText="1"/>
    </xf>
    <xf numFmtId="0" fontId="3" fillId="12" borderId="44" xfId="0" applyFont="1" applyFill="1" applyBorder="1" applyAlignment="1">
      <alignment horizontal="center" vertical="center" wrapText="1"/>
    </xf>
    <xf numFmtId="0" fontId="3" fillId="13" borderId="17" xfId="0" applyFont="1" applyFill="1" applyBorder="1" applyAlignment="1">
      <alignment horizontal="center" vertical="center" wrapText="1"/>
    </xf>
    <xf numFmtId="9" fontId="4" fillId="0" borderId="13" xfId="0" applyNumberFormat="1" applyFont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9" fontId="0" fillId="0" borderId="16" xfId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/>
    </xf>
    <xf numFmtId="9" fontId="0" fillId="0" borderId="16" xfId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9" fontId="0" fillId="0" borderId="8" xfId="1" applyFont="1" applyFill="1" applyBorder="1" applyAlignment="1">
      <alignment horizontal="center" vertical="center" wrapText="1"/>
    </xf>
    <xf numFmtId="3" fontId="0" fillId="0" borderId="7" xfId="0" applyNumberFormat="1" applyFont="1" applyFill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center"/>
    </xf>
    <xf numFmtId="9" fontId="0" fillId="0" borderId="8" xfId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 wrapText="1"/>
    </xf>
    <xf numFmtId="9" fontId="0" fillId="0" borderId="8" xfId="1" applyFont="1" applyBorder="1" applyAlignment="1">
      <alignment horizontal="center" vertical="center" wrapText="1"/>
    </xf>
    <xf numFmtId="1" fontId="0" fillId="0" borderId="7" xfId="1" applyNumberFormat="1" applyFont="1" applyBorder="1" applyAlignment="1">
      <alignment horizontal="center" vertical="center"/>
    </xf>
    <xf numFmtId="3" fontId="0" fillId="0" borderId="42" xfId="0" applyNumberFormat="1" applyFont="1" applyBorder="1" applyAlignment="1">
      <alignment horizontal="center" vertical="center" wrapText="1"/>
    </xf>
    <xf numFmtId="9" fontId="0" fillId="0" borderId="33" xfId="1" applyFont="1" applyBorder="1" applyAlignment="1">
      <alignment horizontal="center" vertical="center" wrapText="1"/>
    </xf>
    <xf numFmtId="1" fontId="0" fillId="0" borderId="42" xfId="1" applyNumberFormat="1" applyFont="1" applyBorder="1" applyAlignment="1">
      <alignment horizontal="center" vertical="center"/>
    </xf>
    <xf numFmtId="9" fontId="0" fillId="0" borderId="33" xfId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 wrapText="1"/>
    </xf>
    <xf numFmtId="3" fontId="0" fillId="0" borderId="24" xfId="0" applyNumberFormat="1" applyFont="1" applyFill="1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3" fontId="0" fillId="0" borderId="57" xfId="0" applyNumberFormat="1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vertical="center" wrapText="1"/>
    </xf>
    <xf numFmtId="9" fontId="0" fillId="0" borderId="11" xfId="1" applyFont="1" applyBorder="1" applyAlignment="1">
      <alignment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4" fontId="3" fillId="9" borderId="47" xfId="0" applyNumberFormat="1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14" fontId="3" fillId="0" borderId="47" xfId="0" applyNumberFormat="1" applyFont="1" applyBorder="1" applyAlignment="1">
      <alignment horizontal="center" wrapText="1"/>
    </xf>
    <xf numFmtId="0" fontId="4" fillId="0" borderId="12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NumberFormat="1"/>
    <xf numFmtId="9" fontId="4" fillId="0" borderId="22" xfId="1" applyFont="1" applyBorder="1" applyAlignment="1">
      <alignment horizontal="center" vertical="center" wrapText="1"/>
    </xf>
    <xf numFmtId="9" fontId="4" fillId="0" borderId="8" xfId="1" applyFont="1" applyBorder="1" applyAlignment="1">
      <alignment horizontal="center" vertical="center"/>
    </xf>
    <xf numFmtId="9" fontId="4" fillId="0" borderId="11" xfId="1" applyFont="1" applyBorder="1" applyAlignment="1">
      <alignment horizontal="center" vertical="center"/>
    </xf>
    <xf numFmtId="9" fontId="4" fillId="0" borderId="33" xfId="1" applyFont="1" applyBorder="1" applyAlignment="1">
      <alignment horizontal="center" vertical="center"/>
    </xf>
    <xf numFmtId="9" fontId="0" fillId="0" borderId="0" xfId="1" applyFont="1"/>
    <xf numFmtId="9" fontId="4" fillId="0" borderId="11" xfId="0" applyNumberFormat="1" applyFont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9" fontId="4" fillId="0" borderId="62" xfId="1" applyFont="1" applyBorder="1" applyAlignment="1">
      <alignment horizontal="center" vertical="center" wrapText="1"/>
    </xf>
    <xf numFmtId="9" fontId="4" fillId="0" borderId="2" xfId="1" applyFont="1" applyBorder="1" applyAlignment="1">
      <alignment horizontal="center" vertical="center" wrapText="1"/>
    </xf>
    <xf numFmtId="9" fontId="4" fillId="0" borderId="2" xfId="1" applyFont="1" applyBorder="1" applyAlignment="1">
      <alignment horizontal="center" vertical="center"/>
    </xf>
    <xf numFmtId="9" fontId="4" fillId="0" borderId="63" xfId="1" applyFont="1" applyBorder="1" applyAlignment="1">
      <alignment horizontal="center" vertical="center"/>
    </xf>
    <xf numFmtId="9" fontId="4" fillId="0" borderId="64" xfId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9" fontId="4" fillId="0" borderId="63" xfId="0" applyNumberFormat="1" applyFont="1" applyBorder="1" applyAlignment="1">
      <alignment horizontal="center" vertical="center"/>
    </xf>
    <xf numFmtId="9" fontId="4" fillId="0" borderId="64" xfId="0" applyNumberFormat="1" applyFont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3" fontId="4" fillId="12" borderId="14" xfId="0" applyNumberFormat="1" applyFont="1" applyFill="1" applyBorder="1" applyAlignment="1">
      <alignment horizontal="center" vertical="center" wrapText="1"/>
    </xf>
    <xf numFmtId="3" fontId="4" fillId="12" borderId="9" xfId="0" applyNumberFormat="1" applyFont="1" applyFill="1" applyBorder="1" applyAlignment="1">
      <alignment horizontal="center" vertical="center" wrapText="1"/>
    </xf>
    <xf numFmtId="3" fontId="4" fillId="12" borderId="9" xfId="0" applyNumberFormat="1" applyFont="1" applyFill="1" applyBorder="1" applyAlignment="1">
      <alignment horizontal="center" vertical="center"/>
    </xf>
    <xf numFmtId="164" fontId="4" fillId="12" borderId="16" xfId="0" applyNumberFormat="1" applyFont="1" applyFill="1" applyBorder="1" applyAlignment="1">
      <alignment horizontal="center" vertical="center"/>
    </xf>
    <xf numFmtId="164" fontId="4" fillId="12" borderId="11" xfId="0" applyNumberFormat="1" applyFont="1" applyFill="1" applyBorder="1" applyAlignment="1">
      <alignment horizontal="center" vertical="center"/>
    </xf>
    <xf numFmtId="0" fontId="8" fillId="5" borderId="32" xfId="0" applyNumberFormat="1" applyFont="1" applyFill="1" applyBorder="1" applyAlignment="1">
      <alignment horizontal="right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54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165" fontId="4" fillId="0" borderId="2" xfId="1" applyNumberFormat="1" applyFont="1" applyBorder="1" applyAlignment="1">
      <alignment horizontal="center" vertical="center" wrapText="1"/>
    </xf>
    <xf numFmtId="165" fontId="4" fillId="0" borderId="8" xfId="1" applyNumberFormat="1" applyFont="1" applyBorder="1" applyAlignment="1">
      <alignment horizontal="center" vertical="center" wrapText="1"/>
    </xf>
    <xf numFmtId="0" fontId="4" fillId="0" borderId="65" xfId="0" applyNumberFormat="1" applyFont="1" applyBorder="1" applyAlignment="1">
      <alignment horizontal="center" vertical="center"/>
    </xf>
    <xf numFmtId="9" fontId="4" fillId="0" borderId="33" xfId="0" applyNumberFormat="1" applyFont="1" applyBorder="1" applyAlignment="1">
      <alignment horizontal="center" vertical="center"/>
    </xf>
    <xf numFmtId="9" fontId="4" fillId="0" borderId="13" xfId="1" applyNumberFormat="1" applyFont="1" applyBorder="1" applyAlignment="1">
      <alignment horizontal="center" vertical="center" wrapText="1"/>
    </xf>
    <xf numFmtId="9" fontId="4" fillId="0" borderId="8" xfId="1" applyNumberFormat="1" applyFont="1" applyBorder="1" applyAlignment="1">
      <alignment horizontal="center" vertical="center" wrapText="1"/>
    </xf>
    <xf numFmtId="9" fontId="0" fillId="0" borderId="1" xfId="1" applyFont="1" applyBorder="1" applyAlignment="1">
      <alignment horizontal="center"/>
    </xf>
    <xf numFmtId="9" fontId="0" fillId="0" borderId="8" xfId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9" fontId="0" fillId="0" borderId="15" xfId="1" applyFont="1" applyBorder="1" applyAlignment="1">
      <alignment horizontal="center"/>
    </xf>
    <xf numFmtId="9" fontId="0" fillId="0" borderId="16" xfId="1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3" xfId="0" applyBorder="1" applyAlignment="1">
      <alignment horizontal="center"/>
    </xf>
    <xf numFmtId="9" fontId="4" fillId="0" borderId="57" xfId="0" applyNumberFormat="1" applyFont="1" applyBorder="1" applyAlignment="1">
      <alignment horizontal="center" vertical="center"/>
    </xf>
    <xf numFmtId="9" fontId="4" fillId="0" borderId="63" xfId="0" applyNumberFormat="1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/>
    </xf>
    <xf numFmtId="165" fontId="0" fillId="0" borderId="3" xfId="1" applyNumberFormat="1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9" fontId="0" fillId="0" borderId="64" xfId="1" applyFont="1" applyBorder="1" applyAlignment="1">
      <alignment horizontal="center"/>
    </xf>
    <xf numFmtId="9" fontId="0" fillId="0" borderId="19" xfId="1" applyFont="1" applyBorder="1" applyAlignment="1">
      <alignment horizontal="center"/>
    </xf>
    <xf numFmtId="3" fontId="3" fillId="8" borderId="55" xfId="0" applyNumberFormat="1" applyFont="1" applyFill="1" applyBorder="1" applyAlignment="1">
      <alignment horizontal="center" vertical="center"/>
    </xf>
    <xf numFmtId="0" fontId="3" fillId="8" borderId="56" xfId="0" applyNumberFormat="1" applyFont="1" applyFill="1" applyBorder="1" applyAlignment="1">
      <alignment horizontal="center" vertical="center"/>
    </xf>
    <xf numFmtId="0" fontId="3" fillId="8" borderId="36" xfId="0" applyNumberFormat="1" applyFont="1" applyFill="1" applyBorder="1" applyAlignment="1">
      <alignment horizontal="center" vertical="center"/>
    </xf>
    <xf numFmtId="0" fontId="3" fillId="8" borderId="60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9" fontId="4" fillId="0" borderId="23" xfId="0" applyNumberFormat="1" applyFont="1" applyBorder="1" applyAlignment="1">
      <alignment horizontal="center" vertical="center"/>
    </xf>
    <xf numFmtId="9" fontId="4" fillId="0" borderId="62" xfId="0" applyNumberFormat="1" applyFont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9" fontId="0" fillId="0" borderId="2" xfId="1" applyFont="1" applyBorder="1" applyAlignment="1">
      <alignment horizontal="center"/>
    </xf>
    <xf numFmtId="9" fontId="0" fillId="0" borderId="3" xfId="1" applyFon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7" borderId="9" xfId="0" applyNumberFormat="1" applyFont="1" applyFill="1" applyBorder="1" applyAlignment="1">
      <alignment horizontal="left" vertical="center"/>
    </xf>
    <xf numFmtId="0" fontId="4" fillId="7" borderId="25" xfId="0" applyNumberFormat="1" applyFont="1" applyFill="1" applyBorder="1" applyAlignment="1">
      <alignment horizontal="left" vertical="center"/>
    </xf>
    <xf numFmtId="0" fontId="4" fillId="7" borderId="10" xfId="0" applyNumberFormat="1" applyFont="1" applyFill="1" applyBorder="1" applyAlignment="1">
      <alignment horizontal="left" vertical="center"/>
    </xf>
    <xf numFmtId="0" fontId="4" fillId="7" borderId="11" xfId="0" applyNumberFormat="1" applyFont="1" applyFill="1" applyBorder="1" applyAlignment="1">
      <alignment horizontal="left" vertical="center"/>
    </xf>
    <xf numFmtId="9" fontId="0" fillId="0" borderId="21" xfId="1" applyFont="1" applyBorder="1" applyAlignment="1">
      <alignment horizontal="center"/>
    </xf>
    <xf numFmtId="165" fontId="0" fillId="0" borderId="21" xfId="1" applyNumberFormat="1" applyFon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3" fillId="6" borderId="14" xfId="0" applyNumberFormat="1" applyFont="1" applyFill="1" applyBorder="1" applyAlignment="1">
      <alignment horizontal="left" vertical="center"/>
    </xf>
    <xf numFmtId="0" fontId="3" fillId="6" borderId="23" xfId="0" applyNumberFormat="1" applyFont="1" applyFill="1" applyBorder="1" applyAlignment="1">
      <alignment horizontal="left" vertical="center"/>
    </xf>
    <xf numFmtId="0" fontId="3" fillId="6" borderId="15" xfId="0" applyNumberFormat="1" applyFont="1" applyFill="1" applyBorder="1" applyAlignment="1">
      <alignment horizontal="left" vertical="center"/>
    </xf>
    <xf numFmtId="0" fontId="3" fillId="6" borderId="16" xfId="0" applyNumberFormat="1" applyFont="1" applyFill="1" applyBorder="1" applyAlignment="1">
      <alignment horizontal="left" vertical="center"/>
    </xf>
    <xf numFmtId="0" fontId="8" fillId="2" borderId="43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4" fillId="7" borderId="17" xfId="0" applyNumberFormat="1" applyFont="1" applyFill="1" applyBorder="1" applyAlignment="1">
      <alignment horizontal="left" vertical="center"/>
    </xf>
    <xf numFmtId="0" fontId="4" fillId="7" borderId="3" xfId="0" applyNumberFormat="1" applyFont="1" applyFill="1" applyBorder="1" applyAlignment="1">
      <alignment horizontal="left" vertical="center"/>
    </xf>
    <xf numFmtId="0" fontId="4" fillId="7" borderId="21" xfId="0" applyNumberFormat="1" applyFont="1" applyFill="1" applyBorder="1" applyAlignment="1">
      <alignment horizontal="left" vertical="center"/>
    </xf>
    <xf numFmtId="0" fontId="3" fillId="0" borderId="53" xfId="0" applyFont="1" applyBorder="1" applyAlignment="1">
      <alignment horizontal="center" vertical="center" wrapText="1"/>
    </xf>
    <xf numFmtId="9" fontId="4" fillId="0" borderId="33" xfId="0" applyNumberFormat="1" applyFont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6" fillId="4" borderId="1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49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52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9" fontId="0" fillId="0" borderId="48" xfId="1" applyFont="1" applyBorder="1" applyAlignment="1">
      <alignment horizontal="center"/>
    </xf>
    <xf numFmtId="9" fontId="0" fillId="0" borderId="20" xfId="1" applyFont="1" applyBorder="1" applyAlignment="1">
      <alignment horizontal="center"/>
    </xf>
    <xf numFmtId="0" fontId="4" fillId="12" borderId="52" xfId="0" applyFont="1" applyFill="1" applyBorder="1" applyAlignment="1">
      <alignment horizontal="left" wrapText="1"/>
    </xf>
    <xf numFmtId="0" fontId="4" fillId="12" borderId="58" xfId="0" applyFont="1" applyFill="1" applyBorder="1" applyAlignment="1">
      <alignment horizontal="left" wrapText="1"/>
    </xf>
    <xf numFmtId="0" fontId="4" fillId="12" borderId="53" xfId="0" applyFont="1" applyFill="1" applyBorder="1" applyAlignment="1">
      <alignment horizontal="left" wrapText="1"/>
    </xf>
    <xf numFmtId="0" fontId="0" fillId="0" borderId="4" xfId="0" applyNumberFormat="1" applyBorder="1" applyAlignment="1">
      <alignment horizontal="center"/>
    </xf>
    <xf numFmtId="0" fontId="0" fillId="0" borderId="51" xfId="0" applyNumberFormat="1" applyBorder="1" applyAlignment="1">
      <alignment horizontal="center"/>
    </xf>
    <xf numFmtId="9" fontId="0" fillId="0" borderId="4" xfId="1" applyFont="1" applyBorder="1" applyAlignment="1">
      <alignment horizontal="center"/>
    </xf>
    <xf numFmtId="9" fontId="0" fillId="0" borderId="62" xfId="1" applyFont="1" applyBorder="1" applyAlignment="1">
      <alignment horizontal="center"/>
    </xf>
    <xf numFmtId="9" fontId="0" fillId="0" borderId="6" xfId="1" applyFont="1" applyBorder="1" applyAlignment="1">
      <alignment horizontal="center"/>
    </xf>
    <xf numFmtId="0" fontId="4" fillId="7" borderId="7" xfId="0" applyNumberFormat="1" applyFont="1" applyFill="1" applyBorder="1" applyAlignment="1">
      <alignment horizontal="left" vertical="center"/>
    </xf>
    <xf numFmtId="0" fontId="4" fillId="7" borderId="24" xfId="0" applyNumberFormat="1" applyFont="1" applyFill="1" applyBorder="1" applyAlignment="1">
      <alignment horizontal="left" vertical="center"/>
    </xf>
    <xf numFmtId="0" fontId="4" fillId="7" borderId="1" xfId="0" applyNumberFormat="1" applyFont="1" applyFill="1" applyBorder="1" applyAlignment="1">
      <alignment horizontal="left" vertical="center"/>
    </xf>
    <xf numFmtId="0" fontId="4" fillId="7" borderId="8" xfId="0" applyNumberFormat="1" applyFont="1" applyFill="1" applyBorder="1" applyAlignment="1">
      <alignment horizontal="left" vertical="center"/>
    </xf>
    <xf numFmtId="3" fontId="3" fillId="8" borderId="52" xfId="0" applyNumberFormat="1" applyFont="1" applyFill="1" applyBorder="1" applyAlignment="1">
      <alignment horizontal="center" vertical="center" wrapText="1"/>
    </xf>
    <xf numFmtId="0" fontId="3" fillId="8" borderId="53" xfId="0" applyFont="1" applyFill="1" applyBorder="1" applyAlignment="1">
      <alignment horizontal="center" vertical="center" wrapText="1"/>
    </xf>
    <xf numFmtId="3" fontId="3" fillId="8" borderId="29" xfId="0" applyNumberFormat="1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/>
    </xf>
    <xf numFmtId="9" fontId="4" fillId="0" borderId="16" xfId="0" applyNumberFormat="1" applyFont="1" applyBorder="1" applyAlignment="1">
      <alignment horizontal="center" vertical="center"/>
    </xf>
    <xf numFmtId="0" fontId="3" fillId="8" borderId="37" xfId="0" applyNumberFormat="1" applyFont="1" applyFill="1" applyBorder="1" applyAlignment="1">
      <alignment horizontal="center" vertical="center"/>
    </xf>
    <xf numFmtId="3" fontId="3" fillId="8" borderId="54" xfId="0" applyNumberFormat="1" applyFont="1" applyFill="1" applyBorder="1" applyAlignment="1">
      <alignment horizontal="center" vertical="center"/>
    </xf>
    <xf numFmtId="3" fontId="3" fillId="8" borderId="37" xfId="0" applyNumberFormat="1" applyFont="1" applyFill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/>
    </xf>
    <xf numFmtId="165" fontId="0" fillId="0" borderId="8" xfId="1" applyNumberFormat="1" applyFont="1" applyBorder="1" applyAlignment="1">
      <alignment horizontal="center"/>
    </xf>
    <xf numFmtId="3" fontId="3" fillId="8" borderId="68" xfId="0" applyNumberFormat="1" applyFont="1" applyFill="1" applyBorder="1" applyAlignment="1">
      <alignment horizontal="center" vertical="center"/>
    </xf>
    <xf numFmtId="0" fontId="3" fillId="8" borderId="69" xfId="0" applyNumberFormat="1" applyFont="1" applyFill="1" applyBorder="1" applyAlignment="1">
      <alignment horizontal="center" vertical="center"/>
    </xf>
    <xf numFmtId="0" fontId="3" fillId="8" borderId="7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67" xfId="0" applyBorder="1" applyAlignment="1">
      <alignment horizontal="center"/>
    </xf>
    <xf numFmtId="9" fontId="0" fillId="0" borderId="49" xfId="0" applyNumberFormat="1" applyBorder="1" applyAlignment="1">
      <alignment horizontal="center"/>
    </xf>
    <xf numFmtId="9" fontId="0" fillId="0" borderId="67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9" xfId="0" applyBorder="1" applyAlignment="1">
      <alignment horizontal="center"/>
    </xf>
    <xf numFmtId="0" fontId="6" fillId="11" borderId="26" xfId="0" applyFont="1" applyFill="1" applyBorder="1" applyAlignment="1">
      <alignment horizontal="center" vertical="center" wrapText="1"/>
    </xf>
    <xf numFmtId="0" fontId="6" fillId="11" borderId="27" xfId="0" applyFont="1" applyFill="1" applyBorder="1" applyAlignment="1">
      <alignment horizontal="center" vertical="center" wrapText="1"/>
    </xf>
    <xf numFmtId="0" fontId="6" fillId="11" borderId="28" xfId="0" applyFont="1" applyFill="1" applyBorder="1" applyAlignment="1">
      <alignment horizontal="center" vertical="center" wrapText="1"/>
    </xf>
    <xf numFmtId="0" fontId="6" fillId="11" borderId="29" xfId="0" applyFont="1" applyFill="1" applyBorder="1" applyAlignment="1">
      <alignment horizontal="center" vertical="center" wrapText="1"/>
    </xf>
    <xf numFmtId="0" fontId="6" fillId="11" borderId="30" xfId="0" applyFont="1" applyFill="1" applyBorder="1" applyAlignment="1">
      <alignment horizontal="center" vertical="center" wrapText="1"/>
    </xf>
    <xf numFmtId="0" fontId="6" fillId="11" borderId="31" xfId="0" applyFont="1" applyFill="1" applyBorder="1" applyAlignment="1">
      <alignment horizontal="center" vertical="center" wrapText="1"/>
    </xf>
    <xf numFmtId="0" fontId="4" fillId="12" borderId="52" xfId="0" applyFont="1" applyFill="1" applyBorder="1" applyAlignment="1">
      <alignment horizontal="left" vertical="top" wrapText="1"/>
    </xf>
    <xf numFmtId="0" fontId="4" fillId="12" borderId="58" xfId="0" applyFont="1" applyFill="1" applyBorder="1" applyAlignment="1">
      <alignment horizontal="left" vertical="top" wrapText="1"/>
    </xf>
    <xf numFmtId="0" fontId="4" fillId="12" borderId="53" xfId="0" applyFont="1" applyFill="1" applyBorder="1" applyAlignment="1">
      <alignment horizontal="left" vertical="top" wrapText="1"/>
    </xf>
    <xf numFmtId="0" fontId="0" fillId="12" borderId="52" xfId="0" applyNumberFormat="1" applyFont="1" applyFill="1" applyBorder="1" applyAlignment="1">
      <alignment horizontal="left" vertical="center" wrapText="1"/>
    </xf>
    <xf numFmtId="0" fontId="0" fillId="12" borderId="58" xfId="0" applyNumberFormat="1" applyFont="1" applyFill="1" applyBorder="1" applyAlignment="1">
      <alignment horizontal="left" vertical="center" wrapText="1"/>
    </xf>
    <xf numFmtId="0" fontId="0" fillId="12" borderId="53" xfId="0" applyNumberFormat="1" applyFont="1" applyFill="1" applyBorder="1" applyAlignment="1">
      <alignment horizontal="left" vertical="center" wrapText="1"/>
    </xf>
    <xf numFmtId="0" fontId="3" fillId="13" borderId="17" xfId="0" applyNumberFormat="1" applyFont="1" applyFill="1" applyBorder="1" applyAlignment="1">
      <alignment horizontal="center" vertical="center"/>
    </xf>
    <xf numFmtId="0" fontId="3" fillId="13" borderId="21" xfId="0" applyNumberFormat="1" applyFont="1" applyFill="1" applyBorder="1" applyAlignment="1">
      <alignment horizontal="center" vertical="center"/>
    </xf>
    <xf numFmtId="0" fontId="3" fillId="10" borderId="7" xfId="0" applyNumberFormat="1" applyFont="1" applyFill="1" applyBorder="1" applyAlignment="1">
      <alignment horizontal="center" vertical="center"/>
    </xf>
    <xf numFmtId="0" fontId="3" fillId="10" borderId="2" xfId="0" applyNumberFormat="1" applyFont="1" applyFill="1" applyBorder="1" applyAlignment="1">
      <alignment horizontal="center" vertical="center"/>
    </xf>
    <xf numFmtId="0" fontId="3" fillId="13" borderId="3" xfId="0" applyNumberFormat="1" applyFont="1" applyFill="1" applyBorder="1" applyAlignment="1">
      <alignment horizontal="center" vertical="center"/>
    </xf>
    <xf numFmtId="0" fontId="3" fillId="12" borderId="17" xfId="0" applyNumberFormat="1" applyFont="1" applyFill="1" applyBorder="1" applyAlignment="1">
      <alignment horizontal="center" vertical="center"/>
    </xf>
    <xf numFmtId="0" fontId="3" fillId="12" borderId="21" xfId="0" applyNumberFormat="1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 textRotation="90" wrapText="1"/>
    </xf>
    <xf numFmtId="0" fontId="2" fillId="4" borderId="40" xfId="0" applyFont="1" applyFill="1" applyBorder="1" applyAlignment="1">
      <alignment horizontal="center" vertical="center" textRotation="90"/>
    </xf>
    <xf numFmtId="0" fontId="2" fillId="4" borderId="41" xfId="0" applyFont="1" applyFill="1" applyBorder="1" applyAlignment="1">
      <alignment horizontal="center" vertical="center" textRotation="90"/>
    </xf>
    <xf numFmtId="0" fontId="3" fillId="13" borderId="7" xfId="0" applyNumberFormat="1" applyFont="1" applyFill="1" applyBorder="1" applyAlignment="1">
      <alignment horizontal="center" vertical="center"/>
    </xf>
    <xf numFmtId="0" fontId="3" fillId="13" borderId="8" xfId="0" applyNumberFormat="1" applyFont="1" applyFill="1" applyBorder="1" applyAlignment="1">
      <alignment horizontal="center" vertical="center"/>
    </xf>
    <xf numFmtId="0" fontId="3" fillId="12" borderId="7" xfId="0" applyNumberFormat="1" applyFont="1" applyFill="1" applyBorder="1" applyAlignment="1">
      <alignment horizontal="center" vertical="center"/>
    </xf>
    <xf numFmtId="0" fontId="3" fillId="12" borderId="8" xfId="0" applyNumberFormat="1" applyFont="1" applyFill="1" applyBorder="1" applyAlignment="1">
      <alignment horizontal="center" vertical="center"/>
    </xf>
    <xf numFmtId="0" fontId="3" fillId="10" borderId="8" xfId="0" applyNumberFormat="1" applyFont="1" applyFill="1" applyBorder="1" applyAlignment="1">
      <alignment horizontal="center" vertical="center"/>
    </xf>
    <xf numFmtId="0" fontId="3" fillId="10" borderId="17" xfId="0" applyNumberFormat="1" applyFont="1" applyFill="1" applyBorder="1" applyAlignment="1">
      <alignment horizontal="center" vertical="center"/>
    </xf>
    <xf numFmtId="0" fontId="3" fillId="10" borderId="21" xfId="0" applyNumberFormat="1" applyFont="1" applyFill="1" applyBorder="1" applyAlignment="1">
      <alignment horizontal="center" vertical="center"/>
    </xf>
    <xf numFmtId="0" fontId="3" fillId="13" borderId="2" xfId="0" applyNumberFormat="1" applyFont="1" applyFill="1" applyBorder="1" applyAlignment="1">
      <alignment horizontal="center" vertical="center"/>
    </xf>
    <xf numFmtId="0" fontId="3" fillId="10" borderId="3" xfId="0" applyNumberFormat="1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>
      <alignment horizontal="center" vertical="center"/>
    </xf>
    <xf numFmtId="0" fontId="3" fillId="12" borderId="3" xfId="0" applyNumberFormat="1" applyFont="1" applyFill="1" applyBorder="1" applyAlignment="1">
      <alignment horizontal="center" vertical="center"/>
    </xf>
    <xf numFmtId="0" fontId="3" fillId="13" borderId="9" xfId="0" applyNumberFormat="1" applyFont="1" applyFill="1" applyBorder="1" applyAlignment="1">
      <alignment horizontal="center" vertical="center"/>
    </xf>
    <xf numFmtId="0" fontId="3" fillId="13" borderId="11" xfId="0" applyNumberFormat="1" applyFont="1" applyFill="1" applyBorder="1" applyAlignment="1">
      <alignment horizontal="center" vertical="center"/>
    </xf>
    <xf numFmtId="0" fontId="2" fillId="9" borderId="39" xfId="0" applyFont="1" applyFill="1" applyBorder="1" applyAlignment="1">
      <alignment horizontal="center"/>
    </xf>
    <xf numFmtId="0" fontId="2" fillId="9" borderId="40" xfId="0" applyFont="1" applyFill="1" applyBorder="1" applyAlignment="1">
      <alignment horizontal="center"/>
    </xf>
    <xf numFmtId="0" fontId="2" fillId="9" borderId="41" xfId="0" applyFont="1" applyFill="1" applyBorder="1" applyAlignment="1">
      <alignment horizontal="center"/>
    </xf>
    <xf numFmtId="0" fontId="8" fillId="2" borderId="45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textRotation="90"/>
    </xf>
    <xf numFmtId="0" fontId="2" fillId="6" borderId="40" xfId="0" applyFont="1" applyFill="1" applyBorder="1" applyAlignment="1">
      <alignment horizontal="center" vertical="center" textRotation="90"/>
    </xf>
    <xf numFmtId="0" fontId="2" fillId="6" borderId="41" xfId="0" applyFont="1" applyFill="1" applyBorder="1" applyAlignment="1">
      <alignment horizontal="center" vertical="center" textRotation="90"/>
    </xf>
    <xf numFmtId="0" fontId="2" fillId="4" borderId="40" xfId="0" applyFont="1" applyFill="1" applyBorder="1" applyAlignment="1">
      <alignment horizontal="center" vertical="center" textRotation="90" wrapText="1"/>
    </xf>
    <xf numFmtId="0" fontId="2" fillId="4" borderId="41" xfId="0" applyFont="1" applyFill="1" applyBorder="1" applyAlignment="1">
      <alignment horizontal="center" vertical="center" textRotation="90" wrapText="1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0" fillId="12" borderId="52" xfId="0" applyFill="1" applyBorder="1" applyAlignment="1">
      <alignment horizontal="left"/>
    </xf>
    <xf numFmtId="0" fontId="0" fillId="12" borderId="58" xfId="0" applyFill="1" applyBorder="1" applyAlignment="1">
      <alignment horizontal="left"/>
    </xf>
    <xf numFmtId="0" fontId="0" fillId="12" borderId="53" xfId="0" applyFill="1" applyBorder="1" applyAlignment="1">
      <alignment horizontal="left"/>
    </xf>
    <xf numFmtId="0" fontId="3" fillId="13" borderId="7" xfId="1" applyNumberFormat="1" applyFont="1" applyFill="1" applyBorder="1" applyAlignment="1">
      <alignment horizontal="center" vertical="center"/>
    </xf>
    <xf numFmtId="0" fontId="3" fillId="13" borderId="8" xfId="1" applyNumberFormat="1" applyFont="1" applyFill="1" applyBorder="1" applyAlignment="1">
      <alignment horizontal="center" vertical="center"/>
    </xf>
    <xf numFmtId="0" fontId="3" fillId="10" borderId="7" xfId="1" applyNumberFormat="1" applyFont="1" applyFill="1" applyBorder="1" applyAlignment="1">
      <alignment horizontal="center" vertical="center"/>
    </xf>
    <xf numFmtId="0" fontId="3" fillId="10" borderId="2" xfId="1" applyNumberFormat="1" applyFont="1" applyFill="1" applyBorder="1" applyAlignment="1">
      <alignment horizontal="center" vertical="center"/>
    </xf>
    <xf numFmtId="0" fontId="3" fillId="13" borderId="2" xfId="1" applyNumberFormat="1" applyFont="1" applyFill="1" applyBorder="1" applyAlignment="1">
      <alignment horizontal="center" vertical="center"/>
    </xf>
    <xf numFmtId="0" fontId="2" fillId="6" borderId="39" xfId="0" applyFont="1" applyFill="1" applyBorder="1" applyAlignment="1">
      <alignment horizontal="center" vertical="center" textRotation="90" wrapText="1"/>
    </xf>
    <xf numFmtId="0" fontId="2" fillId="4" borderId="39" xfId="0" applyFont="1" applyFill="1" applyBorder="1" applyAlignment="1">
      <alignment horizontal="center" vertical="center" textRotation="90"/>
    </xf>
    <xf numFmtId="0" fontId="3" fillId="10" borderId="8" xfId="1" applyNumberFormat="1" applyFont="1" applyFill="1" applyBorder="1" applyAlignment="1">
      <alignment horizontal="center" vertical="center"/>
    </xf>
    <xf numFmtId="0" fontId="4" fillId="12" borderId="52" xfId="0" applyFont="1" applyFill="1" applyBorder="1" applyAlignment="1">
      <alignment horizontal="left" vertical="top" wrapText="1" indent="1"/>
    </xf>
    <xf numFmtId="0" fontId="4" fillId="12" borderId="58" xfId="0" applyFont="1" applyFill="1" applyBorder="1" applyAlignment="1">
      <alignment horizontal="left" vertical="top" wrapText="1" indent="1"/>
    </xf>
    <xf numFmtId="0" fontId="4" fillId="12" borderId="53" xfId="0" applyFont="1" applyFill="1" applyBorder="1" applyAlignment="1">
      <alignment horizontal="left" vertical="top" wrapText="1" indent="1"/>
    </xf>
    <xf numFmtId="0" fontId="3" fillId="12" borderId="7" xfId="1" applyNumberFormat="1" applyFont="1" applyFill="1" applyBorder="1" applyAlignment="1">
      <alignment horizontal="center" vertical="center"/>
    </xf>
    <xf numFmtId="0" fontId="3" fillId="12" borderId="8" xfId="1" applyNumberFormat="1" applyFont="1" applyFill="1" applyBorder="1" applyAlignment="1">
      <alignment horizontal="center" vertical="center"/>
    </xf>
    <xf numFmtId="0" fontId="3" fillId="12" borderId="2" xfId="1" applyNumberFormat="1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0" fontId="2" fillId="4" borderId="39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wrapText="1"/>
    </xf>
    <xf numFmtId="0" fontId="2" fillId="6" borderId="40" xfId="0" applyFont="1" applyFill="1" applyBorder="1" applyAlignment="1">
      <alignment horizontal="center" vertical="center" wrapText="1"/>
    </xf>
    <xf numFmtId="0" fontId="2" fillId="6" borderId="41" xfId="0" applyFont="1" applyFill="1" applyBorder="1" applyAlignment="1">
      <alignment horizontal="center" vertical="center" wrapText="1"/>
    </xf>
    <xf numFmtId="0" fontId="2" fillId="9" borderId="39" xfId="0" applyFont="1" applyFill="1" applyBorder="1" applyAlignment="1">
      <alignment horizontal="center" wrapText="1"/>
    </xf>
    <xf numFmtId="0" fontId="2" fillId="9" borderId="40" xfId="0" applyFont="1" applyFill="1" applyBorder="1" applyAlignment="1">
      <alignment horizontal="center" wrapText="1"/>
    </xf>
    <xf numFmtId="0" fontId="2" fillId="9" borderId="41" xfId="0" applyFont="1" applyFill="1" applyBorder="1" applyAlignment="1">
      <alignment horizontal="center" wrapText="1"/>
    </xf>
    <xf numFmtId="0" fontId="2" fillId="4" borderId="39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6" borderId="39" xfId="0" applyFont="1" applyFill="1" applyBorder="1" applyAlignment="1">
      <alignment horizontal="center" vertical="center"/>
    </xf>
    <xf numFmtId="0" fontId="2" fillId="6" borderId="40" xfId="0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wrapText="1"/>
    </xf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53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Y47"/>
  <sheetViews>
    <sheetView tabSelected="1" topLeftCell="A10" zoomScale="95" workbookViewId="0">
      <selection sqref="A1:K1"/>
    </sheetView>
  </sheetViews>
  <sheetFormatPr defaultRowHeight="15" x14ac:dyDescent="0.25"/>
  <cols>
    <col min="1" max="1" width="13.140625" customWidth="1"/>
    <col min="2" max="11" width="8.140625" customWidth="1"/>
  </cols>
  <sheetData>
    <row r="1" spans="1:11" ht="18.75" customHeight="1" x14ac:dyDescent="0.3">
      <c r="A1" s="187" t="s">
        <v>39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ht="3.75" customHeight="1" thickBot="1" x14ac:dyDescent="0.35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1" ht="15" customHeight="1" x14ac:dyDescent="0.25">
      <c r="A3" s="188" t="s">
        <v>49</v>
      </c>
      <c r="B3" s="189"/>
      <c r="C3" s="189"/>
      <c r="D3" s="189"/>
      <c r="E3" s="189"/>
      <c r="F3" s="189"/>
      <c r="G3" s="189"/>
      <c r="H3" s="189"/>
      <c r="I3" s="189"/>
      <c r="J3" s="189"/>
      <c r="K3" s="190"/>
    </row>
    <row r="4" spans="1:11" ht="9" customHeight="1" thickBot="1" x14ac:dyDescent="0.3">
      <c r="A4" s="191"/>
      <c r="B4" s="192"/>
      <c r="C4" s="192"/>
      <c r="D4" s="192"/>
      <c r="E4" s="192"/>
      <c r="F4" s="192"/>
      <c r="G4" s="192"/>
      <c r="H4" s="193"/>
      <c r="I4" s="193"/>
      <c r="J4" s="192"/>
      <c r="K4" s="194"/>
    </row>
    <row r="5" spans="1:11" ht="39" thickBot="1" x14ac:dyDescent="0.3">
      <c r="A5" s="80" t="s">
        <v>59</v>
      </c>
      <c r="B5" s="196" t="s">
        <v>13</v>
      </c>
      <c r="C5" s="197"/>
      <c r="D5" s="196" t="s">
        <v>1</v>
      </c>
      <c r="E5" s="197"/>
      <c r="F5" s="196" t="s">
        <v>2</v>
      </c>
      <c r="G5" s="197"/>
      <c r="H5" s="198" t="s">
        <v>3</v>
      </c>
      <c r="I5" s="199"/>
      <c r="J5" s="196" t="s">
        <v>48</v>
      </c>
      <c r="K5" s="197"/>
    </row>
    <row r="6" spans="1:11" ht="26.25" thickBot="1" x14ac:dyDescent="0.3">
      <c r="A6" s="38" t="s">
        <v>0</v>
      </c>
      <c r="B6" s="78" t="s">
        <v>66</v>
      </c>
      <c r="C6" s="79" t="s">
        <v>67</v>
      </c>
      <c r="D6" s="78" t="s">
        <v>66</v>
      </c>
      <c r="E6" s="79" t="s">
        <v>67</v>
      </c>
      <c r="F6" s="78" t="s">
        <v>66</v>
      </c>
      <c r="G6" s="79" t="s">
        <v>67</v>
      </c>
      <c r="H6" s="78" t="s">
        <v>66</v>
      </c>
      <c r="I6" s="79" t="s">
        <v>67</v>
      </c>
      <c r="J6" s="78" t="s">
        <v>66</v>
      </c>
      <c r="K6" s="79" t="s">
        <v>67</v>
      </c>
    </row>
    <row r="7" spans="1:11" ht="15" customHeight="1" x14ac:dyDescent="0.25">
      <c r="A7" s="22" t="s">
        <v>4</v>
      </c>
      <c r="B7" s="54">
        <v>2580</v>
      </c>
      <c r="C7" s="55">
        <f>B7/$B$14</f>
        <v>0.43470935130581295</v>
      </c>
      <c r="D7" s="70">
        <v>2634</v>
      </c>
      <c r="E7" s="55">
        <f>D7/$D$14</f>
        <v>0.41591662719090478</v>
      </c>
      <c r="F7" s="54">
        <v>2347</v>
      </c>
      <c r="G7" s="55">
        <f>F7/$F$14</f>
        <v>0.42820653165480754</v>
      </c>
      <c r="H7" s="54">
        <v>2638</v>
      </c>
      <c r="I7" s="55">
        <f>H7/$H$14</f>
        <v>0.42282417054015065</v>
      </c>
      <c r="J7" s="56">
        <v>1843</v>
      </c>
      <c r="K7" s="57">
        <f>J7/$J$14</f>
        <v>0.41211985688729874</v>
      </c>
    </row>
    <row r="8" spans="1:11" ht="15" customHeight="1" x14ac:dyDescent="0.25">
      <c r="A8" s="14" t="s">
        <v>5</v>
      </c>
      <c r="B8" s="60">
        <v>1529</v>
      </c>
      <c r="C8" s="59">
        <f t="shared" ref="C8:C12" si="0">B8/$B$14</f>
        <v>0.25762426284751472</v>
      </c>
      <c r="D8" s="71">
        <v>1672</v>
      </c>
      <c r="E8" s="59">
        <f t="shared" ref="E8:E12" si="1">D8/$D$14</f>
        <v>0.26401389546818255</v>
      </c>
      <c r="F8" s="60">
        <v>1571</v>
      </c>
      <c r="G8" s="59">
        <f t="shared" ref="G8:G12" si="2">F8/$F$14</f>
        <v>0.28662652800583838</v>
      </c>
      <c r="H8" s="60">
        <v>1765</v>
      </c>
      <c r="I8" s="59">
        <f t="shared" ref="I8:I12" si="3">H8/$H$14</f>
        <v>0.28289790030453599</v>
      </c>
      <c r="J8" s="61">
        <v>1332</v>
      </c>
      <c r="K8" s="62">
        <f t="shared" ref="K8:K12" si="4">J8/$J$14</f>
        <v>0.29785330948121647</v>
      </c>
    </row>
    <row r="9" spans="1:11" ht="15" customHeight="1" x14ac:dyDescent="0.25">
      <c r="A9" s="14" t="s">
        <v>6</v>
      </c>
      <c r="B9" s="63">
        <v>1555</v>
      </c>
      <c r="C9" s="64">
        <f t="shared" si="0"/>
        <v>0.26200505475989888</v>
      </c>
      <c r="D9" s="72">
        <v>1730</v>
      </c>
      <c r="E9" s="64">
        <f t="shared" si="1"/>
        <v>0.27317227222485396</v>
      </c>
      <c r="F9" s="63">
        <v>1279</v>
      </c>
      <c r="G9" s="64">
        <f t="shared" si="2"/>
        <v>0.23335157817916438</v>
      </c>
      <c r="H9" s="63">
        <v>1480</v>
      </c>
      <c r="I9" s="64">
        <f t="shared" si="3"/>
        <v>0.2372175028049367</v>
      </c>
      <c r="J9" s="61">
        <v>1062</v>
      </c>
      <c r="K9" s="62">
        <f t="shared" si="4"/>
        <v>0.23747763864042934</v>
      </c>
    </row>
    <row r="10" spans="1:11" ht="15" customHeight="1" x14ac:dyDescent="0.25">
      <c r="A10" s="14" t="s">
        <v>7</v>
      </c>
      <c r="B10" s="58">
        <v>199</v>
      </c>
      <c r="C10" s="59">
        <f t="shared" si="0"/>
        <v>3.3529907329401851E-2</v>
      </c>
      <c r="D10" s="73">
        <v>220</v>
      </c>
      <c r="E10" s="59">
        <f t="shared" si="1"/>
        <v>3.4738670456339805E-2</v>
      </c>
      <c r="F10" s="58">
        <v>217</v>
      </c>
      <c r="G10" s="59">
        <f t="shared" si="2"/>
        <v>3.9591315453384422E-2</v>
      </c>
      <c r="H10" s="58">
        <v>283</v>
      </c>
      <c r="I10" s="59">
        <f t="shared" si="3"/>
        <v>4.5359833306619649E-2</v>
      </c>
      <c r="J10" s="61">
        <v>176</v>
      </c>
      <c r="K10" s="62">
        <f t="shared" si="4"/>
        <v>3.9355992844364938E-2</v>
      </c>
    </row>
    <row r="11" spans="1:11" ht="15" customHeight="1" x14ac:dyDescent="0.25">
      <c r="A11" s="14" t="s">
        <v>8</v>
      </c>
      <c r="B11" s="63">
        <v>41</v>
      </c>
      <c r="C11" s="64">
        <f t="shared" si="0"/>
        <v>6.9081718618365625E-3</v>
      </c>
      <c r="D11" s="72">
        <v>38</v>
      </c>
      <c r="E11" s="64">
        <f t="shared" si="1"/>
        <v>6.0003158060950579E-3</v>
      </c>
      <c r="F11" s="63">
        <v>39</v>
      </c>
      <c r="G11" s="64">
        <f t="shared" si="2"/>
        <v>7.1154898741105635E-3</v>
      </c>
      <c r="H11" s="63">
        <v>48</v>
      </c>
      <c r="I11" s="64">
        <f t="shared" si="3"/>
        <v>7.6935406315114599E-3</v>
      </c>
      <c r="J11" s="65">
        <v>29</v>
      </c>
      <c r="K11" s="62">
        <f t="shared" si="4"/>
        <v>6.4847942754919499E-3</v>
      </c>
    </row>
    <row r="12" spans="1:11" ht="15" customHeight="1" x14ac:dyDescent="0.25">
      <c r="A12" s="14" t="s">
        <v>9</v>
      </c>
      <c r="B12" s="58">
        <v>31</v>
      </c>
      <c r="C12" s="59">
        <f t="shared" si="0"/>
        <v>5.2232518955349621E-3</v>
      </c>
      <c r="D12" s="73">
        <v>39</v>
      </c>
      <c r="E12" s="59">
        <f t="shared" si="1"/>
        <v>6.1582188536238747E-3</v>
      </c>
      <c r="F12" s="58">
        <v>28</v>
      </c>
      <c r="G12" s="59">
        <f t="shared" si="2"/>
        <v>5.108556832694764E-3</v>
      </c>
      <c r="H12" s="58">
        <v>25</v>
      </c>
      <c r="I12" s="59">
        <f t="shared" si="3"/>
        <v>4.0070524122455525E-3</v>
      </c>
      <c r="J12" s="65">
        <v>30</v>
      </c>
      <c r="K12" s="62">
        <f t="shared" si="4"/>
        <v>6.7084078711985686E-3</v>
      </c>
    </row>
    <row r="13" spans="1:11" ht="15" customHeight="1" thickBot="1" x14ac:dyDescent="0.3">
      <c r="A13" s="74" t="s">
        <v>10</v>
      </c>
      <c r="B13" s="76"/>
      <c r="C13" s="77"/>
      <c r="D13" s="75"/>
      <c r="E13" s="67"/>
      <c r="F13" s="66"/>
      <c r="G13" s="67"/>
      <c r="H13" s="66"/>
      <c r="I13" s="67"/>
      <c r="J13" s="68"/>
      <c r="K13" s="69"/>
    </row>
    <row r="14" spans="1:11" ht="15" customHeight="1" thickBot="1" x14ac:dyDescent="0.3">
      <c r="A14" s="37" t="s">
        <v>11</v>
      </c>
      <c r="B14" s="216">
        <v>5935</v>
      </c>
      <c r="C14" s="217"/>
      <c r="D14" s="214">
        <v>6333</v>
      </c>
      <c r="E14" s="215"/>
      <c r="F14" s="214">
        <v>5481</v>
      </c>
      <c r="G14" s="215"/>
      <c r="H14" s="214">
        <v>6239</v>
      </c>
      <c r="I14" s="215"/>
      <c r="J14" s="221">
        <v>4472</v>
      </c>
      <c r="K14" s="222"/>
    </row>
    <row r="15" spans="1:11" ht="15" customHeight="1" x14ac:dyDescent="0.25">
      <c r="A15" s="39" t="s">
        <v>14</v>
      </c>
      <c r="B15" s="102">
        <f t="shared" ref="B15:K15" si="5">B7-B9</f>
        <v>1025</v>
      </c>
      <c r="C15" s="105">
        <f t="shared" si="5"/>
        <v>0.17270429654591407</v>
      </c>
      <c r="D15" s="102">
        <f t="shared" si="5"/>
        <v>904</v>
      </c>
      <c r="E15" s="105">
        <f t="shared" si="5"/>
        <v>0.14274435496605081</v>
      </c>
      <c r="F15" s="102">
        <f t="shared" si="5"/>
        <v>1068</v>
      </c>
      <c r="G15" s="105">
        <f t="shared" si="5"/>
        <v>0.19485495347564316</v>
      </c>
      <c r="H15" s="102">
        <f t="shared" si="5"/>
        <v>1158</v>
      </c>
      <c r="I15" s="105">
        <f t="shared" si="5"/>
        <v>0.18560666773521395</v>
      </c>
      <c r="J15" s="102">
        <f t="shared" si="5"/>
        <v>781</v>
      </c>
      <c r="K15" s="105">
        <f t="shared" si="5"/>
        <v>0.1746422182468694</v>
      </c>
    </row>
    <row r="16" spans="1:11" ht="15" customHeight="1" thickBot="1" x14ac:dyDescent="0.3">
      <c r="A16" s="40" t="s">
        <v>15</v>
      </c>
      <c r="B16" s="103">
        <f t="shared" ref="B16:K16" si="6">B7-B8</f>
        <v>1051</v>
      </c>
      <c r="C16" s="106">
        <f t="shared" si="6"/>
        <v>0.17708508845829823</v>
      </c>
      <c r="D16" s="103">
        <f t="shared" si="6"/>
        <v>962</v>
      </c>
      <c r="E16" s="106">
        <f t="shared" si="6"/>
        <v>0.15190273172272223</v>
      </c>
      <c r="F16" s="104">
        <f t="shared" si="6"/>
        <v>776</v>
      </c>
      <c r="G16" s="106">
        <f t="shared" si="6"/>
        <v>0.14158000364896917</v>
      </c>
      <c r="H16" s="104">
        <f t="shared" si="6"/>
        <v>873</v>
      </c>
      <c r="I16" s="106">
        <f t="shared" si="6"/>
        <v>0.13992627023561466</v>
      </c>
      <c r="J16" s="104">
        <f t="shared" si="6"/>
        <v>511</v>
      </c>
      <c r="K16" s="106">
        <f t="shared" si="6"/>
        <v>0.11426654740608228</v>
      </c>
    </row>
    <row r="17" spans="1:25" ht="15.75" customHeight="1" thickBot="1" x14ac:dyDescent="0.3">
      <c r="A17" s="202" t="s">
        <v>54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4"/>
    </row>
    <row r="18" spans="1:25" ht="3.75" customHeight="1" thickBot="1" x14ac:dyDescent="0.3">
      <c r="A18" s="2"/>
      <c r="B18" s="1"/>
      <c r="C18" s="3"/>
      <c r="D18" s="4"/>
      <c r="E18" s="5"/>
      <c r="F18" s="1"/>
      <c r="G18" s="3"/>
      <c r="H18" s="4"/>
      <c r="I18" s="5"/>
      <c r="J18" s="6"/>
      <c r="K18" s="7"/>
    </row>
    <row r="19" spans="1:25" ht="15" customHeight="1" x14ac:dyDescent="0.25">
      <c r="A19" s="234" t="s">
        <v>72</v>
      </c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6"/>
    </row>
    <row r="20" spans="1:25" ht="21.75" customHeight="1" thickBot="1" x14ac:dyDescent="0.3">
      <c r="A20" s="237"/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9"/>
    </row>
    <row r="21" spans="1:25" ht="15" customHeight="1" x14ac:dyDescent="0.25">
      <c r="A21" s="179" t="s">
        <v>59</v>
      </c>
      <c r="B21" s="121" t="s">
        <v>60</v>
      </c>
      <c r="C21" s="122"/>
      <c r="D21" s="122"/>
      <c r="E21" s="123"/>
      <c r="F21" s="121" t="s">
        <v>62</v>
      </c>
      <c r="G21" s="122"/>
      <c r="H21" s="122"/>
      <c r="I21" s="123"/>
      <c r="J21" s="121" t="s">
        <v>63</v>
      </c>
      <c r="K21" s="122"/>
      <c r="L21" s="122"/>
      <c r="M21" s="123"/>
      <c r="N21" s="121" t="s">
        <v>68</v>
      </c>
      <c r="O21" s="122"/>
      <c r="P21" s="122"/>
      <c r="Q21" s="123"/>
      <c r="R21" s="121" t="s">
        <v>73</v>
      </c>
      <c r="S21" s="122"/>
      <c r="T21" s="122"/>
      <c r="U21" s="123"/>
      <c r="V21" s="121" t="s">
        <v>74</v>
      </c>
      <c r="W21" s="122"/>
      <c r="X21" s="122"/>
      <c r="Y21" s="123"/>
    </row>
    <row r="22" spans="1:25" x14ac:dyDescent="0.25">
      <c r="A22" s="180"/>
      <c r="B22" s="124"/>
      <c r="C22" s="125"/>
      <c r="D22" s="125"/>
      <c r="E22" s="126"/>
      <c r="F22" s="124"/>
      <c r="G22" s="125"/>
      <c r="H22" s="125"/>
      <c r="I22" s="126"/>
      <c r="J22" s="124"/>
      <c r="K22" s="125"/>
      <c r="L22" s="125"/>
      <c r="M22" s="126"/>
      <c r="N22" s="124"/>
      <c r="O22" s="125"/>
      <c r="P22" s="125"/>
      <c r="Q22" s="126"/>
      <c r="R22" s="124"/>
      <c r="S22" s="125"/>
      <c r="T22" s="125"/>
      <c r="U22" s="126"/>
      <c r="V22" s="124"/>
      <c r="W22" s="125"/>
      <c r="X22" s="125"/>
      <c r="Y22" s="126"/>
    </row>
    <row r="23" spans="1:25" ht="15" customHeight="1" thickBot="1" x14ac:dyDescent="0.3">
      <c r="A23" s="181"/>
      <c r="B23" s="151"/>
      <c r="C23" s="152"/>
      <c r="D23" s="152"/>
      <c r="E23" s="153"/>
      <c r="F23" s="151"/>
      <c r="G23" s="152"/>
      <c r="H23" s="152"/>
      <c r="I23" s="153"/>
      <c r="J23" s="151"/>
      <c r="K23" s="152"/>
      <c r="L23" s="152"/>
      <c r="M23" s="153"/>
      <c r="N23" s="124"/>
      <c r="O23" s="125"/>
      <c r="P23" s="125"/>
      <c r="Q23" s="126"/>
      <c r="R23" s="124"/>
      <c r="S23" s="125"/>
      <c r="T23" s="125"/>
      <c r="U23" s="126"/>
      <c r="V23" s="124"/>
      <c r="W23" s="125"/>
      <c r="X23" s="125"/>
      <c r="Y23" s="126"/>
    </row>
    <row r="24" spans="1:25" ht="15" customHeight="1" thickBot="1" x14ac:dyDescent="0.3">
      <c r="A24" s="82" t="s">
        <v>0</v>
      </c>
      <c r="B24" s="154" t="s">
        <v>66</v>
      </c>
      <c r="C24" s="155"/>
      <c r="D24" s="156" t="s">
        <v>67</v>
      </c>
      <c r="E24" s="185"/>
      <c r="F24" s="154" t="s">
        <v>66</v>
      </c>
      <c r="G24" s="155"/>
      <c r="H24" s="156" t="s">
        <v>67</v>
      </c>
      <c r="I24" s="185"/>
      <c r="J24" s="154" t="s">
        <v>66</v>
      </c>
      <c r="K24" s="155"/>
      <c r="L24" s="156" t="s">
        <v>67</v>
      </c>
      <c r="M24" s="157"/>
      <c r="N24" s="127" t="s">
        <v>66</v>
      </c>
      <c r="O24" s="128"/>
      <c r="P24" s="128" t="s">
        <v>67</v>
      </c>
      <c r="Q24" s="129"/>
      <c r="R24" s="127" t="s">
        <v>66</v>
      </c>
      <c r="S24" s="128"/>
      <c r="T24" s="128" t="s">
        <v>67</v>
      </c>
      <c r="U24" s="129"/>
      <c r="V24" s="127" t="s">
        <v>66</v>
      </c>
      <c r="W24" s="128"/>
      <c r="X24" s="128" t="s">
        <v>67</v>
      </c>
      <c r="Y24" s="129"/>
    </row>
    <row r="25" spans="1:25" ht="15" customHeight="1" x14ac:dyDescent="0.25">
      <c r="A25" s="81" t="s">
        <v>4</v>
      </c>
      <c r="B25" s="173">
        <v>1387</v>
      </c>
      <c r="C25" s="174"/>
      <c r="D25" s="200">
        <f>B25/$B$32</f>
        <v>0.40214554943461872</v>
      </c>
      <c r="E25" s="201"/>
      <c r="F25" s="205">
        <v>1680</v>
      </c>
      <c r="G25" s="206"/>
      <c r="H25" s="200">
        <f t="shared" ref="H25:H30" si="7">F25/$F$32</f>
        <v>0.42813455657492355</v>
      </c>
      <c r="I25" s="207"/>
      <c r="J25" s="173">
        <v>739</v>
      </c>
      <c r="K25" s="174"/>
      <c r="L25" s="208">
        <f t="shared" ref="L25:L30" si="8">J25/$J$32</f>
        <v>0.38670852956567242</v>
      </c>
      <c r="M25" s="209"/>
      <c r="N25" s="130">
        <v>2495</v>
      </c>
      <c r="O25" s="131"/>
      <c r="P25" s="132">
        <f>N25/$N$32</f>
        <v>0.44089061671673441</v>
      </c>
      <c r="Q25" s="133"/>
      <c r="R25" s="130">
        <v>2547</v>
      </c>
      <c r="S25" s="131"/>
      <c r="T25" s="132">
        <f t="shared" ref="T25:T30" si="9">R25/$R$32</f>
        <v>0.42792338709677419</v>
      </c>
      <c r="U25" s="133"/>
      <c r="V25" s="130">
        <v>1395</v>
      </c>
      <c r="W25" s="131"/>
      <c r="X25" s="132">
        <f t="shared" ref="X25:X30" si="10">V25/$V$32</f>
        <v>0.43950850661625707</v>
      </c>
      <c r="Y25" s="133"/>
    </row>
    <row r="26" spans="1:25" ht="15" customHeight="1" x14ac:dyDescent="0.25">
      <c r="A26" s="26" t="s">
        <v>5</v>
      </c>
      <c r="B26" s="160">
        <v>1021</v>
      </c>
      <c r="C26" s="161"/>
      <c r="D26" s="158">
        <f t="shared" ref="D26:D30" si="11">B26/$B$32</f>
        <v>0.29602783415482747</v>
      </c>
      <c r="E26" s="171"/>
      <c r="F26" s="218">
        <v>1071</v>
      </c>
      <c r="G26" s="161"/>
      <c r="H26" s="158">
        <f t="shared" si="7"/>
        <v>0.27293577981651373</v>
      </c>
      <c r="I26" s="159"/>
      <c r="J26" s="160">
        <v>510</v>
      </c>
      <c r="K26" s="161"/>
      <c r="L26" s="158">
        <f t="shared" si="8"/>
        <v>0.26687598116169547</v>
      </c>
      <c r="M26" s="159"/>
      <c r="N26" s="162">
        <v>1581</v>
      </c>
      <c r="O26" s="163"/>
      <c r="P26" s="117">
        <f t="shared" ref="P26:P30" si="12">N26/$N$32</f>
        <v>0.27937798197561409</v>
      </c>
      <c r="Q26" s="118"/>
      <c r="R26" s="162">
        <v>1644</v>
      </c>
      <c r="S26" s="163"/>
      <c r="T26" s="117">
        <f t="shared" si="9"/>
        <v>0.27620967741935482</v>
      </c>
      <c r="U26" s="118"/>
      <c r="V26" s="162">
        <v>857</v>
      </c>
      <c r="W26" s="163"/>
      <c r="X26" s="117">
        <f t="shared" si="10"/>
        <v>0.27000630119722746</v>
      </c>
      <c r="Y26" s="118"/>
    </row>
    <row r="27" spans="1:25" ht="15" customHeight="1" x14ac:dyDescent="0.25">
      <c r="A27" s="26" t="s">
        <v>6</v>
      </c>
      <c r="B27" s="160">
        <v>840</v>
      </c>
      <c r="C27" s="161"/>
      <c r="D27" s="158">
        <f t="shared" si="11"/>
        <v>0.2435488547405045</v>
      </c>
      <c r="E27" s="171"/>
      <c r="F27" s="218">
        <v>933</v>
      </c>
      <c r="G27" s="161"/>
      <c r="H27" s="158">
        <f t="shared" si="7"/>
        <v>0.23776758409785934</v>
      </c>
      <c r="I27" s="159"/>
      <c r="J27" s="160">
        <v>515</v>
      </c>
      <c r="K27" s="161"/>
      <c r="L27" s="158">
        <f t="shared" si="8"/>
        <v>0.26949241234955523</v>
      </c>
      <c r="M27" s="159"/>
      <c r="N27" s="119">
        <v>1254</v>
      </c>
      <c r="O27" s="120"/>
      <c r="P27" s="117">
        <f t="shared" si="12"/>
        <v>0.22159392118748897</v>
      </c>
      <c r="Q27" s="118"/>
      <c r="R27" s="119">
        <v>1402</v>
      </c>
      <c r="S27" s="120"/>
      <c r="T27" s="117">
        <f t="shared" si="9"/>
        <v>0.23555107526881722</v>
      </c>
      <c r="U27" s="118"/>
      <c r="V27" s="119">
        <v>737</v>
      </c>
      <c r="W27" s="120"/>
      <c r="X27" s="117">
        <f t="shared" si="10"/>
        <v>0.23219911783238814</v>
      </c>
      <c r="Y27" s="118"/>
    </row>
    <row r="28" spans="1:25" ht="15" customHeight="1" x14ac:dyDescent="0.25">
      <c r="A28" s="26" t="s">
        <v>7</v>
      </c>
      <c r="B28" s="160">
        <v>157</v>
      </c>
      <c r="C28" s="161"/>
      <c r="D28" s="158">
        <f t="shared" si="11"/>
        <v>4.5520440707451433E-2</v>
      </c>
      <c r="E28" s="171"/>
      <c r="F28" s="218">
        <v>191</v>
      </c>
      <c r="G28" s="161"/>
      <c r="H28" s="158">
        <f t="shared" si="7"/>
        <v>4.8674821610601424E-2</v>
      </c>
      <c r="I28" s="159"/>
      <c r="J28" s="160">
        <v>115</v>
      </c>
      <c r="K28" s="161"/>
      <c r="L28" s="158">
        <f t="shared" si="8"/>
        <v>6.0177917320774467E-2</v>
      </c>
      <c r="M28" s="159"/>
      <c r="N28" s="162">
        <v>269</v>
      </c>
      <c r="O28" s="163"/>
      <c r="P28" s="117">
        <f t="shared" si="12"/>
        <v>4.7534900159038697E-2</v>
      </c>
      <c r="Q28" s="118"/>
      <c r="R28" s="162">
        <v>289</v>
      </c>
      <c r="S28" s="163"/>
      <c r="T28" s="117">
        <f t="shared" si="9"/>
        <v>4.8555107526881719E-2</v>
      </c>
      <c r="U28" s="118"/>
      <c r="V28" s="162">
        <v>150</v>
      </c>
      <c r="W28" s="163"/>
      <c r="X28" s="117">
        <f t="shared" si="10"/>
        <v>4.725897920604915E-2</v>
      </c>
      <c r="Y28" s="118"/>
    </row>
    <row r="29" spans="1:25" ht="15" customHeight="1" x14ac:dyDescent="0.25">
      <c r="A29" s="26" t="s">
        <v>8</v>
      </c>
      <c r="B29" s="160">
        <v>33</v>
      </c>
      <c r="C29" s="161"/>
      <c r="D29" s="158">
        <f t="shared" si="11"/>
        <v>9.5679907219483901E-3</v>
      </c>
      <c r="E29" s="171"/>
      <c r="F29" s="218">
        <v>30</v>
      </c>
      <c r="G29" s="161"/>
      <c r="H29" s="158">
        <f t="shared" si="7"/>
        <v>7.6452599388379203E-3</v>
      </c>
      <c r="I29" s="159"/>
      <c r="J29" s="160">
        <v>21</v>
      </c>
      <c r="K29" s="161"/>
      <c r="L29" s="158">
        <f t="shared" si="8"/>
        <v>1.098901098901099E-2</v>
      </c>
      <c r="M29" s="159"/>
      <c r="N29" s="119">
        <v>40</v>
      </c>
      <c r="O29" s="120"/>
      <c r="P29" s="117">
        <f t="shared" si="12"/>
        <v>7.0683866407492491E-3</v>
      </c>
      <c r="Q29" s="118"/>
      <c r="R29" s="119">
        <v>43</v>
      </c>
      <c r="S29" s="120"/>
      <c r="T29" s="117">
        <f t="shared" si="9"/>
        <v>7.2244623655913975E-3</v>
      </c>
      <c r="U29" s="118"/>
      <c r="V29" s="119">
        <v>22</v>
      </c>
      <c r="W29" s="120"/>
      <c r="X29" s="117">
        <f t="shared" si="10"/>
        <v>6.9313169502205419E-3</v>
      </c>
      <c r="Y29" s="118"/>
    </row>
    <row r="30" spans="1:25" ht="15" customHeight="1" x14ac:dyDescent="0.25">
      <c r="A30" s="26" t="s">
        <v>9</v>
      </c>
      <c r="B30" s="160">
        <v>11</v>
      </c>
      <c r="C30" s="161"/>
      <c r="D30" s="138">
        <f t="shared" si="11"/>
        <v>3.1893302406494637E-3</v>
      </c>
      <c r="E30" s="172"/>
      <c r="F30" s="218">
        <v>19</v>
      </c>
      <c r="G30" s="161"/>
      <c r="H30" s="138">
        <f t="shared" si="7"/>
        <v>4.8419979612640161E-3</v>
      </c>
      <c r="I30" s="139"/>
      <c r="J30" s="160">
        <v>11</v>
      </c>
      <c r="K30" s="161"/>
      <c r="L30" s="138">
        <f t="shared" si="8"/>
        <v>5.7561486132914706E-3</v>
      </c>
      <c r="M30" s="139"/>
      <c r="N30" s="162">
        <v>20</v>
      </c>
      <c r="O30" s="163"/>
      <c r="P30" s="223">
        <f t="shared" si="12"/>
        <v>3.5341933203746245E-3</v>
      </c>
      <c r="Q30" s="224"/>
      <c r="R30" s="162">
        <v>27</v>
      </c>
      <c r="S30" s="163"/>
      <c r="T30" s="223">
        <f t="shared" si="9"/>
        <v>4.5362903225806455E-3</v>
      </c>
      <c r="U30" s="224"/>
      <c r="V30" s="162">
        <v>13</v>
      </c>
      <c r="W30" s="163"/>
      <c r="X30" s="223">
        <f t="shared" si="10"/>
        <v>4.0957781978575927E-3</v>
      </c>
      <c r="Y30" s="224"/>
    </row>
    <row r="31" spans="1:25" ht="15" customHeight="1" thickBot="1" x14ac:dyDescent="0.3">
      <c r="A31" s="41" t="s">
        <v>10</v>
      </c>
      <c r="B31" s="140"/>
      <c r="C31" s="141"/>
      <c r="D31" s="158"/>
      <c r="E31" s="171"/>
      <c r="F31" s="218"/>
      <c r="G31" s="161"/>
      <c r="H31" s="158"/>
      <c r="I31" s="159"/>
      <c r="J31" s="140"/>
      <c r="K31" s="141"/>
      <c r="L31" s="142"/>
      <c r="M31" s="143"/>
      <c r="N31" s="166"/>
      <c r="O31" s="164"/>
      <c r="P31" s="164"/>
      <c r="Q31" s="165"/>
      <c r="R31" s="166"/>
      <c r="S31" s="164"/>
      <c r="T31" s="164"/>
      <c r="U31" s="165"/>
      <c r="V31" s="166"/>
      <c r="W31" s="164"/>
      <c r="X31" s="164"/>
      <c r="Y31" s="165"/>
    </row>
    <row r="32" spans="1:25" ht="15" customHeight="1" thickBot="1" x14ac:dyDescent="0.3">
      <c r="A32" s="37" t="s">
        <v>11</v>
      </c>
      <c r="B32" s="144">
        <v>3449</v>
      </c>
      <c r="C32" s="145"/>
      <c r="D32" s="146"/>
      <c r="E32" s="220"/>
      <c r="F32" s="144">
        <v>3924</v>
      </c>
      <c r="G32" s="145"/>
      <c r="H32" s="146"/>
      <c r="I32" s="220"/>
      <c r="J32" s="144">
        <v>1911</v>
      </c>
      <c r="K32" s="145"/>
      <c r="L32" s="146"/>
      <c r="M32" s="147"/>
      <c r="N32" s="225">
        <v>5659</v>
      </c>
      <c r="O32" s="226"/>
      <c r="P32" s="226"/>
      <c r="Q32" s="227"/>
      <c r="R32" s="225">
        <v>5952</v>
      </c>
      <c r="S32" s="226"/>
      <c r="T32" s="226"/>
      <c r="U32" s="227"/>
      <c r="V32" s="225">
        <v>3174</v>
      </c>
      <c r="W32" s="226"/>
      <c r="X32" s="226"/>
      <c r="Y32" s="227"/>
    </row>
    <row r="33" spans="1:25" ht="15.75" customHeight="1" x14ac:dyDescent="0.25">
      <c r="A33" s="42" t="s">
        <v>14</v>
      </c>
      <c r="B33" s="130">
        <f>B25-B27</f>
        <v>547</v>
      </c>
      <c r="C33" s="148"/>
      <c r="D33" s="149">
        <f>D25-D27</f>
        <v>0.15859669469411422</v>
      </c>
      <c r="E33" s="219"/>
      <c r="F33" s="130">
        <f>F25-F27</f>
        <v>747</v>
      </c>
      <c r="G33" s="148"/>
      <c r="H33" s="149">
        <f>H25-H27</f>
        <v>0.19036697247706422</v>
      </c>
      <c r="I33" s="219"/>
      <c r="J33" s="130">
        <f>J25-J27</f>
        <v>224</v>
      </c>
      <c r="K33" s="148"/>
      <c r="L33" s="149">
        <f>L25-L27</f>
        <v>0.11721611721611719</v>
      </c>
      <c r="M33" s="150"/>
      <c r="N33" s="228">
        <f>N25-N27</f>
        <v>1241</v>
      </c>
      <c r="O33" s="229"/>
      <c r="P33" s="231">
        <f>P25-P27</f>
        <v>0.21929669552924544</v>
      </c>
      <c r="Q33" s="232"/>
      <c r="R33" s="228">
        <f>R25-R27</f>
        <v>1145</v>
      </c>
      <c r="S33" s="229"/>
      <c r="T33" s="231">
        <f>T25-T27</f>
        <v>0.19237231182795697</v>
      </c>
      <c r="U33" s="232"/>
      <c r="V33" s="228">
        <f>V25-V27</f>
        <v>658</v>
      </c>
      <c r="W33" s="229"/>
      <c r="X33" s="231">
        <f>X25-X27</f>
        <v>0.20730938878386893</v>
      </c>
      <c r="Y33" s="232"/>
    </row>
    <row r="34" spans="1:25" ht="15.75" thickBot="1" x14ac:dyDescent="0.3">
      <c r="A34" s="107" t="s">
        <v>15</v>
      </c>
      <c r="B34" s="134">
        <f>B25-B26</f>
        <v>366</v>
      </c>
      <c r="C34" s="135"/>
      <c r="D34" s="136">
        <f>D25-D26</f>
        <v>0.10611771527979125</v>
      </c>
      <c r="E34" s="186"/>
      <c r="F34" s="134">
        <f>F25-F26</f>
        <v>609</v>
      </c>
      <c r="G34" s="135"/>
      <c r="H34" s="136">
        <f>H25-H26</f>
        <v>0.15519877675840982</v>
      </c>
      <c r="I34" s="186"/>
      <c r="J34" s="134">
        <f>J25-J26</f>
        <v>229</v>
      </c>
      <c r="K34" s="135"/>
      <c r="L34" s="136">
        <f>L25-L26</f>
        <v>0.11983254840397695</v>
      </c>
      <c r="M34" s="137"/>
      <c r="N34" s="134">
        <f>N25-N26</f>
        <v>914</v>
      </c>
      <c r="O34" s="233"/>
      <c r="P34" s="230">
        <f>P25-P26</f>
        <v>0.16151263474112032</v>
      </c>
      <c r="Q34" s="135"/>
      <c r="R34" s="134">
        <f>R25-R26</f>
        <v>903</v>
      </c>
      <c r="S34" s="233"/>
      <c r="T34" s="230">
        <f>T25-T26</f>
        <v>0.15171370967741937</v>
      </c>
      <c r="U34" s="135"/>
      <c r="V34" s="134">
        <f>V25-V26</f>
        <v>538</v>
      </c>
      <c r="W34" s="233"/>
      <c r="X34" s="230">
        <f>X25-X26</f>
        <v>0.16950220541902961</v>
      </c>
      <c r="Y34" s="135"/>
    </row>
    <row r="35" spans="1:25" ht="15.75" customHeight="1" thickBot="1" x14ac:dyDescent="0.3">
      <c r="A35" s="243" t="s">
        <v>57</v>
      </c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5"/>
    </row>
    <row r="36" spans="1:25" ht="19.5" customHeight="1" thickBot="1" x14ac:dyDescent="0.3">
      <c r="A36" s="240" t="s">
        <v>47</v>
      </c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2"/>
    </row>
    <row r="37" spans="1:25" ht="4.5" customHeight="1" thickBot="1" x14ac:dyDescent="0.3">
      <c r="A37" s="2"/>
      <c r="B37" s="1"/>
      <c r="C37" s="3"/>
      <c r="D37" s="4"/>
      <c r="E37" s="5"/>
      <c r="F37" s="1"/>
      <c r="G37" s="3"/>
      <c r="H37" s="4"/>
      <c r="I37" s="5"/>
      <c r="J37" s="6"/>
      <c r="K37" s="7"/>
    </row>
    <row r="38" spans="1:25" x14ac:dyDescent="0.25">
      <c r="A38" s="175" t="s">
        <v>12</v>
      </c>
      <c r="B38" s="176"/>
      <c r="C38" s="176"/>
      <c r="D38" s="176"/>
      <c r="E38" s="176"/>
      <c r="F38" s="177"/>
      <c r="G38" s="177"/>
      <c r="H38" s="177"/>
      <c r="I38" s="177"/>
      <c r="J38" s="177"/>
      <c r="K38" s="178"/>
    </row>
    <row r="39" spans="1:25" x14ac:dyDescent="0.25">
      <c r="A39" s="210" t="s">
        <v>40</v>
      </c>
      <c r="B39" s="211"/>
      <c r="C39" s="211"/>
      <c r="D39" s="211"/>
      <c r="E39" s="211"/>
      <c r="F39" s="212"/>
      <c r="G39" s="212"/>
      <c r="H39" s="212"/>
      <c r="I39" s="212"/>
      <c r="J39" s="212"/>
      <c r="K39" s="213"/>
    </row>
    <row r="40" spans="1:25" x14ac:dyDescent="0.25">
      <c r="A40" s="210" t="s">
        <v>41</v>
      </c>
      <c r="B40" s="211"/>
      <c r="C40" s="211"/>
      <c r="D40" s="211"/>
      <c r="E40" s="211"/>
      <c r="F40" s="212"/>
      <c r="G40" s="212"/>
      <c r="H40" s="212"/>
      <c r="I40" s="212"/>
      <c r="J40" s="212"/>
      <c r="K40" s="213"/>
    </row>
    <row r="41" spans="1:25" x14ac:dyDescent="0.25">
      <c r="A41" s="210" t="s">
        <v>42</v>
      </c>
      <c r="B41" s="211"/>
      <c r="C41" s="211"/>
      <c r="D41" s="211"/>
      <c r="E41" s="211"/>
      <c r="F41" s="212"/>
      <c r="G41" s="212"/>
      <c r="H41" s="212"/>
      <c r="I41" s="212"/>
      <c r="J41" s="212"/>
      <c r="K41" s="213"/>
    </row>
    <row r="42" spans="1:25" x14ac:dyDescent="0.25">
      <c r="A42" s="210" t="s">
        <v>43</v>
      </c>
      <c r="B42" s="211"/>
      <c r="C42" s="211"/>
      <c r="D42" s="211"/>
      <c r="E42" s="211"/>
      <c r="F42" s="212"/>
      <c r="G42" s="212"/>
      <c r="H42" s="212"/>
      <c r="I42" s="212"/>
      <c r="J42" s="212"/>
      <c r="K42" s="213"/>
    </row>
    <row r="43" spans="1:25" x14ac:dyDescent="0.25">
      <c r="A43" s="210" t="s">
        <v>44</v>
      </c>
      <c r="B43" s="211"/>
      <c r="C43" s="211"/>
      <c r="D43" s="211"/>
      <c r="E43" s="211"/>
      <c r="F43" s="212"/>
      <c r="G43" s="212"/>
      <c r="H43" s="212"/>
      <c r="I43" s="212"/>
      <c r="J43" s="212"/>
      <c r="K43" s="213"/>
    </row>
    <row r="44" spans="1:25" x14ac:dyDescent="0.25">
      <c r="A44" s="210" t="s">
        <v>45</v>
      </c>
      <c r="B44" s="211"/>
      <c r="C44" s="211"/>
      <c r="D44" s="211"/>
      <c r="E44" s="211"/>
      <c r="F44" s="212"/>
      <c r="G44" s="212"/>
      <c r="H44" s="212"/>
      <c r="I44" s="212"/>
      <c r="J44" s="212"/>
      <c r="K44" s="213"/>
    </row>
    <row r="45" spans="1:25" x14ac:dyDescent="0.25">
      <c r="A45" s="182" t="s">
        <v>46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4"/>
    </row>
    <row r="46" spans="1:25" ht="15.75" thickBot="1" x14ac:dyDescent="0.3">
      <c r="A46" s="167" t="s">
        <v>27</v>
      </c>
      <c r="B46" s="168"/>
      <c r="C46" s="168"/>
      <c r="D46" s="168"/>
      <c r="E46" s="168"/>
      <c r="F46" s="169"/>
      <c r="G46" s="169"/>
      <c r="H46" s="169"/>
      <c r="I46" s="169"/>
      <c r="J46" s="169"/>
      <c r="K46" s="170"/>
    </row>
    <row r="47" spans="1:25" ht="4.5" customHeight="1" x14ac:dyDescent="0.25">
      <c r="K47" s="7"/>
    </row>
  </sheetData>
  <mergeCells count="159">
    <mergeCell ref="T33:U33"/>
    <mergeCell ref="R34:S34"/>
    <mergeCell ref="T34:U34"/>
    <mergeCell ref="V21:Y23"/>
    <mergeCell ref="V24:W24"/>
    <mergeCell ref="X24:Y24"/>
    <mergeCell ref="V25:W25"/>
    <mergeCell ref="X25:Y25"/>
    <mergeCell ref="V26:W26"/>
    <mergeCell ref="X26:Y26"/>
    <mergeCell ref="V27:W27"/>
    <mergeCell ref="X27:Y27"/>
    <mergeCell ref="V28:W28"/>
    <mergeCell ref="X28:Y28"/>
    <mergeCell ref="V29:W29"/>
    <mergeCell ref="X29:Y29"/>
    <mergeCell ref="V30:W30"/>
    <mergeCell ref="X30:Y30"/>
    <mergeCell ref="V31:W31"/>
    <mergeCell ref="X31:Y31"/>
    <mergeCell ref="V32:Y32"/>
    <mergeCell ref="V33:W33"/>
    <mergeCell ref="A41:K41"/>
    <mergeCell ref="A39:K39"/>
    <mergeCell ref="A40:K40"/>
    <mergeCell ref="F32:I32"/>
    <mergeCell ref="F33:G33"/>
    <mergeCell ref="H33:I33"/>
    <mergeCell ref="P34:Q34"/>
    <mergeCell ref="P33:Q33"/>
    <mergeCell ref="N34:O34"/>
    <mergeCell ref="N33:O33"/>
    <mergeCell ref="N32:Q32"/>
    <mergeCell ref="P30:Q30"/>
    <mergeCell ref="N30:O30"/>
    <mergeCell ref="X33:Y33"/>
    <mergeCell ref="V34:W34"/>
    <mergeCell ref="X34:Y34"/>
    <mergeCell ref="A36:Y36"/>
    <mergeCell ref="A35:Y35"/>
    <mergeCell ref="B33:C33"/>
    <mergeCell ref="B34:C34"/>
    <mergeCell ref="R21:U23"/>
    <mergeCell ref="R24:S24"/>
    <mergeCell ref="T24:U24"/>
    <mergeCell ref="R25:S25"/>
    <mergeCell ref="T25:U25"/>
    <mergeCell ref="R26:S26"/>
    <mergeCell ref="T26:U26"/>
    <mergeCell ref="R27:S27"/>
    <mergeCell ref="T27:U27"/>
    <mergeCell ref="R28:S28"/>
    <mergeCell ref="T28:U28"/>
    <mergeCell ref="R29:S29"/>
    <mergeCell ref="T29:U29"/>
    <mergeCell ref="R30:S30"/>
    <mergeCell ref="T30:U30"/>
    <mergeCell ref="R31:S31"/>
    <mergeCell ref="T31:U31"/>
    <mergeCell ref="H30:I30"/>
    <mergeCell ref="F31:G31"/>
    <mergeCell ref="H31:I31"/>
    <mergeCell ref="R32:U32"/>
    <mergeCell ref="R33:S33"/>
    <mergeCell ref="J28:K28"/>
    <mergeCell ref="A44:K44"/>
    <mergeCell ref="H14:I14"/>
    <mergeCell ref="B14:C14"/>
    <mergeCell ref="D14:E14"/>
    <mergeCell ref="F14:G14"/>
    <mergeCell ref="D27:E27"/>
    <mergeCell ref="F26:G26"/>
    <mergeCell ref="H26:I26"/>
    <mergeCell ref="F27:G27"/>
    <mergeCell ref="H27:I27"/>
    <mergeCell ref="F28:G28"/>
    <mergeCell ref="H28:I28"/>
    <mergeCell ref="F29:G29"/>
    <mergeCell ref="H29:I29"/>
    <mergeCell ref="F30:G30"/>
    <mergeCell ref="A42:K42"/>
    <mergeCell ref="A43:K43"/>
    <mergeCell ref="D33:E33"/>
    <mergeCell ref="D34:E34"/>
    <mergeCell ref="D31:E31"/>
    <mergeCell ref="B32:E32"/>
    <mergeCell ref="J14:K14"/>
    <mergeCell ref="B31:C31"/>
    <mergeCell ref="P27:Q27"/>
    <mergeCell ref="N27:O27"/>
    <mergeCell ref="A1:K1"/>
    <mergeCell ref="A3:K4"/>
    <mergeCell ref="A2:K2"/>
    <mergeCell ref="F5:G5"/>
    <mergeCell ref="H5:I5"/>
    <mergeCell ref="J5:K5"/>
    <mergeCell ref="B5:C5"/>
    <mergeCell ref="D5:E5"/>
    <mergeCell ref="J25:K25"/>
    <mergeCell ref="D24:E24"/>
    <mergeCell ref="D25:E25"/>
    <mergeCell ref="A17:K17"/>
    <mergeCell ref="F21:I23"/>
    <mergeCell ref="F25:G25"/>
    <mergeCell ref="H25:I25"/>
    <mergeCell ref="L25:M25"/>
    <mergeCell ref="J26:K26"/>
    <mergeCell ref="L26:M26"/>
    <mergeCell ref="J27:K27"/>
    <mergeCell ref="L27:M27"/>
    <mergeCell ref="A19:Y20"/>
    <mergeCell ref="P31:Q31"/>
    <mergeCell ref="N31:O31"/>
    <mergeCell ref="A46:K46"/>
    <mergeCell ref="B21:E23"/>
    <mergeCell ref="D28:E28"/>
    <mergeCell ref="D29:E29"/>
    <mergeCell ref="D30:E30"/>
    <mergeCell ref="B24:C24"/>
    <mergeCell ref="B25:C25"/>
    <mergeCell ref="B27:C27"/>
    <mergeCell ref="B26:C26"/>
    <mergeCell ref="B28:C28"/>
    <mergeCell ref="B29:C29"/>
    <mergeCell ref="B30:C30"/>
    <mergeCell ref="A38:K38"/>
    <mergeCell ref="A21:A23"/>
    <mergeCell ref="D26:E26"/>
    <mergeCell ref="A45:K45"/>
    <mergeCell ref="F24:G24"/>
    <mergeCell ref="H24:I24"/>
    <mergeCell ref="F34:G34"/>
    <mergeCell ref="H34:I34"/>
    <mergeCell ref="P28:Q28"/>
    <mergeCell ref="N28:O28"/>
    <mergeCell ref="P29:Q29"/>
    <mergeCell ref="N29:O29"/>
    <mergeCell ref="N21:Q23"/>
    <mergeCell ref="N24:O24"/>
    <mergeCell ref="P24:Q24"/>
    <mergeCell ref="N25:O25"/>
    <mergeCell ref="P25:Q25"/>
    <mergeCell ref="J34:K34"/>
    <mergeCell ref="L34:M34"/>
    <mergeCell ref="L30:M30"/>
    <mergeCell ref="J31:K31"/>
    <mergeCell ref="L31:M31"/>
    <mergeCell ref="J32:M32"/>
    <mergeCell ref="J33:K33"/>
    <mergeCell ref="L33:M33"/>
    <mergeCell ref="J21:M23"/>
    <mergeCell ref="J24:K24"/>
    <mergeCell ref="L24:M24"/>
    <mergeCell ref="L28:M28"/>
    <mergeCell ref="J29:K29"/>
    <mergeCell ref="L29:M29"/>
    <mergeCell ref="J30:K30"/>
    <mergeCell ref="P26:Q26"/>
    <mergeCell ref="N26:O26"/>
  </mergeCells>
  <conditionalFormatting sqref="A5">
    <cfRule type="expression" dxfId="536" priority="196">
      <formula>MOD(ROW(),2)=0</formula>
    </cfRule>
  </conditionalFormatting>
  <conditionalFormatting sqref="A7:A13">
    <cfRule type="expression" dxfId="535" priority="195">
      <formula>MOD(ROW(),2)=0</formula>
    </cfRule>
  </conditionalFormatting>
  <conditionalFormatting sqref="B6:C6">
    <cfRule type="expression" dxfId="534" priority="176">
      <formula>MOD(ROW(),2)=0</formula>
    </cfRule>
  </conditionalFormatting>
  <conditionalFormatting sqref="J7:J10 K7:K13">
    <cfRule type="expression" dxfId="533" priority="140">
      <formula>MOD(ROW(),2)=0</formula>
    </cfRule>
  </conditionalFormatting>
  <conditionalFormatting sqref="J11:J13">
    <cfRule type="expression" dxfId="532" priority="101">
      <formula>MOD(ROW(),2)=0</formula>
    </cfRule>
  </conditionalFormatting>
  <conditionalFormatting sqref="A25:A31">
    <cfRule type="expression" dxfId="531" priority="89">
      <formula>MOD(ROW(),2)=0</formula>
    </cfRule>
  </conditionalFormatting>
  <conditionalFormatting sqref="A24">
    <cfRule type="expression" dxfId="530" priority="88">
      <formula>MOD(ROW(),2)=0</formula>
    </cfRule>
  </conditionalFormatting>
  <conditionalFormatting sqref="B24:B31">
    <cfRule type="expression" dxfId="529" priority="72">
      <formula>MOD(ROW(),2)=0</formula>
    </cfRule>
  </conditionalFormatting>
  <conditionalFormatting sqref="D25:D31">
    <cfRule type="expression" dxfId="528" priority="66">
      <formula>MOD(ROW(),2)=0</formula>
    </cfRule>
  </conditionalFormatting>
  <conditionalFormatting sqref="A6">
    <cfRule type="expression" dxfId="527" priority="62">
      <formula>MOD(ROW(),2)=0</formula>
    </cfRule>
  </conditionalFormatting>
  <conditionalFormatting sqref="B7">
    <cfRule type="expression" dxfId="526" priority="57">
      <formula>MOD(ROW(),2)=0</formula>
    </cfRule>
  </conditionalFormatting>
  <conditionalFormatting sqref="D24">
    <cfRule type="expression" dxfId="525" priority="56">
      <formula>MOD(ROW(),2)=0</formula>
    </cfRule>
  </conditionalFormatting>
  <conditionalFormatting sqref="B8 D8:I8">
    <cfRule type="expression" dxfId="524" priority="55">
      <formula>MOD(ROW(),2)=0</formula>
    </cfRule>
  </conditionalFormatting>
  <conditionalFormatting sqref="B10 D10:I10">
    <cfRule type="expression" dxfId="523" priority="54">
      <formula>MOD(ROW(),2)=0</formula>
    </cfRule>
  </conditionalFormatting>
  <conditionalFormatting sqref="B12 D12:I12">
    <cfRule type="expression" dxfId="522" priority="53">
      <formula>MOD(ROW(),2)=0</formula>
    </cfRule>
  </conditionalFormatting>
  <conditionalFormatting sqref="C8">
    <cfRule type="expression" dxfId="521" priority="52">
      <formula>MOD(ROW(),2)=0</formula>
    </cfRule>
  </conditionalFormatting>
  <conditionalFormatting sqref="C10">
    <cfRule type="expression" dxfId="520" priority="51">
      <formula>MOD(ROW(),2)=0</formula>
    </cfRule>
  </conditionalFormatting>
  <conditionalFormatting sqref="C12">
    <cfRule type="expression" dxfId="519" priority="50">
      <formula>MOD(ROW(),2)=0</formula>
    </cfRule>
  </conditionalFormatting>
  <conditionalFormatting sqref="F25:F31">
    <cfRule type="expression" dxfId="518" priority="49">
      <formula>MOD(ROW(),2)=0</formula>
    </cfRule>
  </conditionalFormatting>
  <conditionalFormatting sqref="H25:H31">
    <cfRule type="expression" dxfId="517" priority="48">
      <formula>MOD(ROW(),2)=0</formula>
    </cfRule>
  </conditionalFormatting>
  <conditionalFormatting sqref="J25:J31">
    <cfRule type="expression" dxfId="516" priority="46">
      <formula>MOD(ROW(),2)=0</formula>
    </cfRule>
  </conditionalFormatting>
  <conditionalFormatting sqref="L25:L29 L31">
    <cfRule type="expression" dxfId="515" priority="45">
      <formula>MOD(ROW(),2)=0</formula>
    </cfRule>
  </conditionalFormatting>
  <conditionalFormatting sqref="D6">
    <cfRule type="expression" dxfId="514" priority="43">
      <formula>MOD(ROW(),2)=0</formula>
    </cfRule>
  </conditionalFormatting>
  <conditionalFormatting sqref="F6">
    <cfRule type="expression" dxfId="513" priority="42">
      <formula>MOD(ROW(),2)=0</formula>
    </cfRule>
  </conditionalFormatting>
  <conditionalFormatting sqref="H6">
    <cfRule type="expression" dxfId="512" priority="41">
      <formula>MOD(ROW(),2)=0</formula>
    </cfRule>
  </conditionalFormatting>
  <conditionalFormatting sqref="J6">
    <cfRule type="expression" dxfId="511" priority="40">
      <formula>MOD(ROW(),2)=0</formula>
    </cfRule>
  </conditionalFormatting>
  <conditionalFormatting sqref="E6">
    <cfRule type="expression" dxfId="510" priority="39">
      <formula>MOD(ROW(),2)=0</formula>
    </cfRule>
  </conditionalFormatting>
  <conditionalFormatting sqref="G6">
    <cfRule type="expression" dxfId="509" priority="38">
      <formula>MOD(ROW(),2)=0</formula>
    </cfRule>
  </conditionalFormatting>
  <conditionalFormatting sqref="I6">
    <cfRule type="expression" dxfId="508" priority="37">
      <formula>MOD(ROW(),2)=0</formula>
    </cfRule>
  </conditionalFormatting>
  <conditionalFormatting sqref="K6">
    <cfRule type="expression" dxfId="507" priority="36">
      <formula>MOD(ROW(),2)=0</formula>
    </cfRule>
  </conditionalFormatting>
  <conditionalFormatting sqref="F24">
    <cfRule type="expression" dxfId="506" priority="35">
      <formula>MOD(ROW(),2)=0</formula>
    </cfRule>
  </conditionalFormatting>
  <conditionalFormatting sqref="J24">
    <cfRule type="expression" dxfId="505" priority="34">
      <formula>MOD(ROW(),2)=0</formula>
    </cfRule>
  </conditionalFormatting>
  <conditionalFormatting sqref="H24">
    <cfRule type="expression" dxfId="504" priority="33">
      <formula>MOD(ROW(),2)=0</formula>
    </cfRule>
  </conditionalFormatting>
  <conditionalFormatting sqref="L24">
    <cfRule type="expression" dxfId="503" priority="32">
      <formula>MOD(ROW(),2)=0</formula>
    </cfRule>
  </conditionalFormatting>
  <conditionalFormatting sqref="N24">
    <cfRule type="expression" dxfId="502" priority="31">
      <formula>MOD(ROW(),2)=0</formula>
    </cfRule>
  </conditionalFormatting>
  <conditionalFormatting sqref="P24">
    <cfRule type="expression" dxfId="501" priority="30">
      <formula>MOD(ROW(),2)=0</formula>
    </cfRule>
  </conditionalFormatting>
  <conditionalFormatting sqref="P26">
    <cfRule type="expression" dxfId="500" priority="20">
      <formula>MOD(ROW(),2)=0</formula>
    </cfRule>
  </conditionalFormatting>
  <conditionalFormatting sqref="P30">
    <cfRule type="expression" dxfId="499" priority="17">
      <formula>MOD(ROW(),2)=0</formula>
    </cfRule>
  </conditionalFormatting>
  <conditionalFormatting sqref="N28">
    <cfRule type="expression" dxfId="498" priority="26">
      <formula>MOD(ROW(),2)=0</formula>
    </cfRule>
  </conditionalFormatting>
  <conditionalFormatting sqref="N30">
    <cfRule type="expression" dxfId="497" priority="25">
      <formula>MOD(ROW(),2)=0</formula>
    </cfRule>
  </conditionalFormatting>
  <conditionalFormatting sqref="N26">
    <cfRule type="expression" dxfId="496" priority="24">
      <formula>MOD(ROW(),2)=0</formula>
    </cfRule>
  </conditionalFormatting>
  <conditionalFormatting sqref="P28">
    <cfRule type="expression" dxfId="495" priority="19">
      <formula>MOD(ROW(),2)=0</formula>
    </cfRule>
  </conditionalFormatting>
  <conditionalFormatting sqref="L30">
    <cfRule type="expression" dxfId="494" priority="18">
      <formula>MOD(ROW(),2)=0</formula>
    </cfRule>
  </conditionalFormatting>
  <conditionalFormatting sqref="R24">
    <cfRule type="expression" dxfId="493" priority="16">
      <formula>MOD(ROW(),2)=0</formula>
    </cfRule>
  </conditionalFormatting>
  <conditionalFormatting sqref="T24">
    <cfRule type="expression" dxfId="492" priority="15">
      <formula>MOD(ROW(),2)=0</formula>
    </cfRule>
  </conditionalFormatting>
  <conditionalFormatting sqref="T26">
    <cfRule type="expression" dxfId="491" priority="11">
      <formula>MOD(ROW(),2)=0</formula>
    </cfRule>
  </conditionalFormatting>
  <conditionalFormatting sqref="T30">
    <cfRule type="expression" dxfId="490" priority="9">
      <formula>MOD(ROW(),2)=0</formula>
    </cfRule>
  </conditionalFormatting>
  <conditionalFormatting sqref="R28">
    <cfRule type="expression" dxfId="489" priority="14">
      <formula>MOD(ROW(),2)=0</formula>
    </cfRule>
  </conditionalFormatting>
  <conditionalFormatting sqref="R30">
    <cfRule type="expression" dxfId="488" priority="13">
      <formula>MOD(ROW(),2)=0</formula>
    </cfRule>
  </conditionalFormatting>
  <conditionalFormatting sqref="R26">
    <cfRule type="expression" dxfId="487" priority="12">
      <formula>MOD(ROW(),2)=0</formula>
    </cfRule>
  </conditionalFormatting>
  <conditionalFormatting sqref="T28">
    <cfRule type="expression" dxfId="486" priority="10">
      <formula>MOD(ROW(),2)=0</formula>
    </cfRule>
  </conditionalFormatting>
  <conditionalFormatting sqref="V24">
    <cfRule type="expression" dxfId="485" priority="8">
      <formula>MOD(ROW(),2)=0</formula>
    </cfRule>
  </conditionalFormatting>
  <conditionalFormatting sqref="X24">
    <cfRule type="expression" dxfId="484" priority="7">
      <formula>MOD(ROW(),2)=0</formula>
    </cfRule>
  </conditionalFormatting>
  <conditionalFormatting sqref="X26">
    <cfRule type="expression" dxfId="483" priority="3">
      <formula>MOD(ROW(),2)=0</formula>
    </cfRule>
  </conditionalFormatting>
  <conditionalFormatting sqref="X30">
    <cfRule type="expression" dxfId="482" priority="1">
      <formula>MOD(ROW(),2)=0</formula>
    </cfRule>
  </conditionalFormatting>
  <conditionalFormatting sqref="V28">
    <cfRule type="expression" dxfId="481" priority="6">
      <formula>MOD(ROW(),2)=0</formula>
    </cfRule>
  </conditionalFormatting>
  <conditionalFormatting sqref="V30">
    <cfRule type="expression" dxfId="480" priority="5">
      <formula>MOD(ROW(),2)=0</formula>
    </cfRule>
  </conditionalFormatting>
  <conditionalFormatting sqref="V26">
    <cfRule type="expression" dxfId="479" priority="4">
      <formula>MOD(ROW(),2)=0</formula>
    </cfRule>
  </conditionalFormatting>
  <conditionalFormatting sqref="X28">
    <cfRule type="expression" dxfId="478" priority="2">
      <formula>MOD(ROW(),2)=0</formula>
    </cfRule>
  </conditionalFormatting>
  <printOptions horizontalCentered="1"/>
  <pageMargins left="0" right="0" top="0" bottom="0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sheetPr>
    <pageSetUpPr fitToPage="1"/>
  </sheetPr>
  <dimension ref="A1:N123"/>
  <sheetViews>
    <sheetView zoomScaleNormal="100" workbookViewId="0">
      <selection activeCell="B37" sqref="B37"/>
    </sheetView>
  </sheetViews>
  <sheetFormatPr defaultRowHeight="15" x14ac:dyDescent="0.25"/>
  <cols>
    <col min="2" max="2" width="15.7109375" customWidth="1"/>
    <col min="3" max="3" width="12.7109375" style="84" customWidth="1"/>
    <col min="4" max="11" width="12.7109375" style="8" customWidth="1"/>
    <col min="12" max="14" width="12.7109375" customWidth="1"/>
  </cols>
  <sheetData>
    <row r="1" spans="1:14" ht="15" customHeight="1" x14ac:dyDescent="0.25">
      <c r="A1" s="269" t="s">
        <v>16</v>
      </c>
      <c r="B1" s="179" t="s">
        <v>59</v>
      </c>
      <c r="C1" s="315" t="s">
        <v>76</v>
      </c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7"/>
    </row>
    <row r="2" spans="1:14" ht="15.75" thickBot="1" x14ac:dyDescent="0.3">
      <c r="A2" s="270"/>
      <c r="B2" s="180"/>
      <c r="C2" s="278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318"/>
    </row>
    <row r="3" spans="1:14" ht="31.5" customHeight="1" thickBot="1" x14ac:dyDescent="0.3">
      <c r="A3" s="270"/>
      <c r="B3" s="272"/>
      <c r="C3" s="196" t="s">
        <v>64</v>
      </c>
      <c r="D3" s="197"/>
      <c r="E3" s="196" t="s">
        <v>65</v>
      </c>
      <c r="F3" s="197"/>
      <c r="G3" s="196" t="s">
        <v>69</v>
      </c>
      <c r="H3" s="197"/>
      <c r="I3" s="121" t="s">
        <v>70</v>
      </c>
      <c r="J3" s="123"/>
      <c r="K3" s="121" t="s">
        <v>75</v>
      </c>
      <c r="L3" s="123"/>
      <c r="M3" s="121" t="s">
        <v>77</v>
      </c>
      <c r="N3" s="123"/>
    </row>
    <row r="4" spans="1:14" ht="15.75" customHeight="1" thickBot="1" x14ac:dyDescent="0.3">
      <c r="A4" s="271"/>
      <c r="B4" s="36" t="s">
        <v>0</v>
      </c>
      <c r="C4" s="34" t="s">
        <v>66</v>
      </c>
      <c r="D4" s="35" t="s">
        <v>67</v>
      </c>
      <c r="E4" s="34" t="s">
        <v>66</v>
      </c>
      <c r="F4" s="35" t="s">
        <v>67</v>
      </c>
      <c r="G4" s="34" t="s">
        <v>66</v>
      </c>
      <c r="H4" s="108" t="s">
        <v>67</v>
      </c>
      <c r="I4" s="109" t="s">
        <v>66</v>
      </c>
      <c r="J4" s="110" t="s">
        <v>67</v>
      </c>
      <c r="K4" s="109" t="s">
        <v>66</v>
      </c>
      <c r="L4" s="110" t="s">
        <v>67</v>
      </c>
      <c r="M4" s="109" t="s">
        <v>66</v>
      </c>
      <c r="N4" s="110" t="s">
        <v>67</v>
      </c>
    </row>
    <row r="5" spans="1:14" ht="15.75" customHeight="1" x14ac:dyDescent="0.25">
      <c r="A5" s="253" t="s">
        <v>58</v>
      </c>
      <c r="B5" s="22" t="s">
        <v>4</v>
      </c>
      <c r="C5" s="21" t="s">
        <v>61</v>
      </c>
      <c r="D5" s="11" t="s">
        <v>61</v>
      </c>
      <c r="E5" s="21" t="s">
        <v>61</v>
      </c>
      <c r="F5" s="11" t="s">
        <v>61</v>
      </c>
      <c r="G5" s="21" t="s">
        <v>61</v>
      </c>
      <c r="H5" s="11" t="s">
        <v>61</v>
      </c>
      <c r="I5" s="21" t="s">
        <v>61</v>
      </c>
      <c r="J5" s="11" t="s">
        <v>61</v>
      </c>
      <c r="K5" s="21" t="s">
        <v>61</v>
      </c>
      <c r="L5" s="11" t="s">
        <v>61</v>
      </c>
      <c r="M5" s="21" t="s">
        <v>61</v>
      </c>
      <c r="N5" s="11" t="s">
        <v>61</v>
      </c>
    </row>
    <row r="6" spans="1:14" x14ac:dyDescent="0.25">
      <c r="A6" s="276"/>
      <c r="B6" s="14" t="s">
        <v>5</v>
      </c>
      <c r="C6" s="9"/>
      <c r="D6" s="12"/>
      <c r="E6" s="9"/>
      <c r="F6" s="12"/>
      <c r="G6" s="9"/>
      <c r="H6" s="12"/>
      <c r="I6" s="9"/>
      <c r="J6" s="12"/>
      <c r="K6" s="9"/>
      <c r="L6" s="12"/>
      <c r="M6" s="9"/>
      <c r="N6" s="12"/>
    </row>
    <row r="7" spans="1:14" x14ac:dyDescent="0.25">
      <c r="A7" s="276"/>
      <c r="B7" s="14" t="s">
        <v>6</v>
      </c>
      <c r="C7" s="9" t="s">
        <v>61</v>
      </c>
      <c r="D7" s="12" t="s">
        <v>61</v>
      </c>
      <c r="E7" s="9">
        <v>13</v>
      </c>
      <c r="F7" s="12">
        <f>E7/E12</f>
        <v>0.8125</v>
      </c>
      <c r="G7" s="9">
        <v>12</v>
      </c>
      <c r="H7" s="12">
        <f>G7/G12</f>
        <v>0.92307692307692313</v>
      </c>
      <c r="I7" s="9">
        <v>10</v>
      </c>
      <c r="J7" s="12">
        <f>I7/I12</f>
        <v>0.7142857142857143</v>
      </c>
      <c r="K7" s="9">
        <v>13</v>
      </c>
      <c r="L7" s="12">
        <f>K7/K12</f>
        <v>0.68421052631578949</v>
      </c>
      <c r="M7" s="9">
        <v>10</v>
      </c>
      <c r="N7" s="12">
        <f>M7/M12</f>
        <v>0.83333333333333337</v>
      </c>
    </row>
    <row r="8" spans="1:14" x14ac:dyDescent="0.25">
      <c r="A8" s="276"/>
      <c r="B8" s="14" t="s">
        <v>7</v>
      </c>
      <c r="C8" s="9"/>
      <c r="D8" s="12"/>
      <c r="E8" s="9"/>
      <c r="F8" s="12"/>
      <c r="G8" s="9"/>
      <c r="H8" s="12"/>
      <c r="I8" s="9"/>
      <c r="J8" s="12"/>
      <c r="K8" s="9"/>
      <c r="L8" s="12"/>
      <c r="M8" s="9"/>
      <c r="N8" s="12"/>
    </row>
    <row r="9" spans="1:14" x14ac:dyDescent="0.25">
      <c r="A9" s="276"/>
      <c r="B9" s="14" t="s">
        <v>8</v>
      </c>
      <c r="C9" s="9"/>
      <c r="D9" s="12"/>
      <c r="E9" s="9"/>
      <c r="F9" s="12"/>
      <c r="G9" s="9"/>
      <c r="H9" s="12"/>
      <c r="I9" s="9"/>
      <c r="J9" s="12"/>
      <c r="K9" s="9"/>
      <c r="L9" s="12"/>
      <c r="M9" s="9"/>
      <c r="N9" s="12"/>
    </row>
    <row r="10" spans="1:14" x14ac:dyDescent="0.25">
      <c r="A10" s="276"/>
      <c r="B10" s="14" t="s">
        <v>9</v>
      </c>
      <c r="C10" s="9"/>
      <c r="D10" s="12"/>
      <c r="E10" s="9"/>
      <c r="F10" s="12"/>
      <c r="G10" s="9"/>
      <c r="H10" s="12"/>
      <c r="I10" s="9"/>
      <c r="J10" s="12"/>
      <c r="K10" s="9"/>
      <c r="L10" s="12"/>
      <c r="M10" s="9"/>
      <c r="N10" s="12"/>
    </row>
    <row r="11" spans="1:14" x14ac:dyDescent="0.25">
      <c r="A11" s="276"/>
      <c r="B11" s="14" t="s">
        <v>10</v>
      </c>
      <c r="C11" s="9"/>
      <c r="D11" s="12"/>
      <c r="E11" s="9"/>
      <c r="F11" s="12"/>
      <c r="G11" s="9"/>
      <c r="H11" s="12"/>
      <c r="I11" s="9"/>
      <c r="J11" s="12"/>
      <c r="K11" s="9"/>
      <c r="L11" s="12"/>
      <c r="M11" s="9"/>
      <c r="N11" s="12"/>
    </row>
    <row r="12" spans="1:14" x14ac:dyDescent="0.25">
      <c r="A12" s="276"/>
      <c r="B12" s="48" t="s">
        <v>28</v>
      </c>
      <c r="C12" s="258" t="s">
        <v>61</v>
      </c>
      <c r="D12" s="259"/>
      <c r="E12" s="258">
        <v>16</v>
      </c>
      <c r="F12" s="259"/>
      <c r="G12" s="258">
        <v>13</v>
      </c>
      <c r="H12" s="259"/>
      <c r="I12" s="258">
        <v>14</v>
      </c>
      <c r="J12" s="259"/>
      <c r="K12" s="258">
        <v>19</v>
      </c>
      <c r="L12" s="259"/>
      <c r="M12" s="258">
        <v>12</v>
      </c>
      <c r="N12" s="259"/>
    </row>
    <row r="13" spans="1:14" x14ac:dyDescent="0.25">
      <c r="A13" s="276"/>
      <c r="B13" s="23" t="s">
        <v>17</v>
      </c>
      <c r="C13" s="248">
        <f>C$108</f>
        <v>1365</v>
      </c>
      <c r="D13" s="260"/>
      <c r="E13" s="248">
        <f>E$108</f>
        <v>1489</v>
      </c>
      <c r="F13" s="260"/>
      <c r="G13" s="248">
        <f>G$108</f>
        <v>753</v>
      </c>
      <c r="H13" s="260"/>
      <c r="I13" s="261">
        <f>$I$108</f>
        <v>2229</v>
      </c>
      <c r="J13" s="262"/>
      <c r="K13" s="261">
        <f>$K$108</f>
        <v>2171</v>
      </c>
      <c r="L13" s="262"/>
      <c r="M13" s="248">
        <f>$M$97</f>
        <v>1082</v>
      </c>
      <c r="N13" s="260"/>
    </row>
    <row r="14" spans="1:14" ht="15.75" thickBot="1" x14ac:dyDescent="0.3">
      <c r="A14" s="276"/>
      <c r="B14" s="50" t="s">
        <v>11</v>
      </c>
      <c r="C14" s="267">
        <f>C$119</f>
        <v>3449</v>
      </c>
      <c r="D14" s="268"/>
      <c r="E14" s="267">
        <f>E$119</f>
        <v>3924</v>
      </c>
      <c r="F14" s="268"/>
      <c r="G14" s="267">
        <f>G$119</f>
        <v>1911</v>
      </c>
      <c r="H14" s="268"/>
      <c r="I14" s="256">
        <f>$I$119</f>
        <v>5659</v>
      </c>
      <c r="J14" s="257"/>
      <c r="K14" s="256">
        <v>5952</v>
      </c>
      <c r="L14" s="257"/>
      <c r="M14" s="256">
        <f>$M$119</f>
        <v>3174</v>
      </c>
      <c r="N14" s="257"/>
    </row>
    <row r="15" spans="1:14" x14ac:dyDescent="0.25">
      <c r="A15" s="276"/>
      <c r="B15" s="28" t="s">
        <v>14</v>
      </c>
      <c r="C15" s="83" t="s">
        <v>61</v>
      </c>
      <c r="D15" s="51" t="s">
        <v>61</v>
      </c>
      <c r="E15" s="83" t="s">
        <v>61</v>
      </c>
      <c r="F15" s="51" t="s">
        <v>61</v>
      </c>
      <c r="G15" s="83" t="s">
        <v>61</v>
      </c>
      <c r="H15" s="51" t="s">
        <v>61</v>
      </c>
      <c r="I15" s="83" t="s">
        <v>61</v>
      </c>
      <c r="J15" s="51" t="s">
        <v>61</v>
      </c>
      <c r="K15" s="83" t="s">
        <v>61</v>
      </c>
      <c r="L15" s="51" t="s">
        <v>61</v>
      </c>
      <c r="M15" s="83" t="s">
        <v>61</v>
      </c>
      <c r="N15" s="51" t="s">
        <v>61</v>
      </c>
    </row>
    <row r="16" spans="1:14" ht="15.75" thickBot="1" x14ac:dyDescent="0.3">
      <c r="A16" s="277"/>
      <c r="B16" s="29" t="s">
        <v>15</v>
      </c>
      <c r="C16" s="10"/>
      <c r="D16" s="91"/>
      <c r="E16" s="10"/>
      <c r="F16" s="92"/>
      <c r="G16" s="10"/>
      <c r="H16" s="92"/>
      <c r="I16" s="30"/>
      <c r="J16" s="31"/>
      <c r="K16" s="30"/>
      <c r="L16" s="114"/>
      <c r="M16" s="30"/>
      <c r="N16" s="114"/>
    </row>
    <row r="17" spans="1:14" ht="15" customHeight="1" x14ac:dyDescent="0.25">
      <c r="A17" s="273" t="s">
        <v>18</v>
      </c>
      <c r="B17" s="25" t="s">
        <v>4</v>
      </c>
      <c r="C17" s="21">
        <v>63</v>
      </c>
      <c r="D17" s="11">
        <f>C17/$C$24</f>
        <v>0.25</v>
      </c>
      <c r="E17" s="21">
        <v>89</v>
      </c>
      <c r="F17" s="11">
        <f>E17/$E$24</f>
        <v>0.3111888111888112</v>
      </c>
      <c r="G17" s="21">
        <v>48</v>
      </c>
      <c r="H17" s="93">
        <f>G17/$G$24</f>
        <v>0.27906976744186046</v>
      </c>
      <c r="I17" s="21">
        <v>136</v>
      </c>
      <c r="J17" s="93">
        <f>I17/$I$24</f>
        <v>0.30839002267573695</v>
      </c>
      <c r="K17" s="21">
        <v>142</v>
      </c>
      <c r="L17" s="11">
        <f>K17/$K$24</f>
        <v>0.27151051625239003</v>
      </c>
      <c r="M17" s="21">
        <v>92</v>
      </c>
      <c r="N17" s="11">
        <f>M17/$M$24</f>
        <v>0.32055749128919858</v>
      </c>
    </row>
    <row r="18" spans="1:14" ht="15.75" customHeight="1" x14ac:dyDescent="0.25">
      <c r="A18" s="274"/>
      <c r="B18" s="26" t="s">
        <v>5</v>
      </c>
      <c r="C18" s="9">
        <v>60</v>
      </c>
      <c r="D18" s="12">
        <f t="shared" ref="D18:D20" si="0">C18/$C$24</f>
        <v>0.23809523809523808</v>
      </c>
      <c r="E18" s="9">
        <v>58</v>
      </c>
      <c r="F18" s="12">
        <f>E18/$E$24</f>
        <v>0.20279720279720279</v>
      </c>
      <c r="G18" s="9">
        <v>36</v>
      </c>
      <c r="H18" s="94">
        <f>G18/$G$24</f>
        <v>0.20930232558139536</v>
      </c>
      <c r="I18" s="9">
        <v>90</v>
      </c>
      <c r="J18" s="94">
        <f t="shared" ref="J18:J20" si="1">I18/$I$24</f>
        <v>0.20408163265306123</v>
      </c>
      <c r="K18" s="9">
        <v>119</v>
      </c>
      <c r="L18" s="12">
        <f t="shared" ref="L18:L20" si="2">K18/$K$24</f>
        <v>0.22753346080305928</v>
      </c>
      <c r="M18" s="9">
        <v>63</v>
      </c>
      <c r="N18" s="12">
        <f t="shared" ref="N18:N19" si="3">M18/$M$24</f>
        <v>0.21951219512195122</v>
      </c>
    </row>
    <row r="19" spans="1:14" x14ac:dyDescent="0.25">
      <c r="A19" s="274"/>
      <c r="B19" s="26" t="s">
        <v>6</v>
      </c>
      <c r="C19" s="9">
        <v>117</v>
      </c>
      <c r="D19" s="12">
        <f t="shared" si="0"/>
        <v>0.4642857142857143</v>
      </c>
      <c r="E19" s="9">
        <v>128</v>
      </c>
      <c r="F19" s="12">
        <f>E19/$E$24</f>
        <v>0.44755244755244755</v>
      </c>
      <c r="G19" s="9">
        <v>77</v>
      </c>
      <c r="H19" s="94">
        <f>G19/$G$24</f>
        <v>0.44767441860465118</v>
      </c>
      <c r="I19" s="9">
        <v>201</v>
      </c>
      <c r="J19" s="94">
        <f t="shared" si="1"/>
        <v>0.45578231292517007</v>
      </c>
      <c r="K19" s="9">
        <v>230</v>
      </c>
      <c r="L19" s="12">
        <f t="shared" si="2"/>
        <v>0.43977055449330782</v>
      </c>
      <c r="M19" s="9">
        <v>121</v>
      </c>
      <c r="N19" s="12">
        <f t="shared" si="3"/>
        <v>0.42160278745644597</v>
      </c>
    </row>
    <row r="20" spans="1:14" x14ac:dyDescent="0.25">
      <c r="A20" s="274"/>
      <c r="B20" s="26" t="s">
        <v>7</v>
      </c>
      <c r="C20" s="9">
        <v>10</v>
      </c>
      <c r="D20" s="12">
        <f t="shared" si="0"/>
        <v>3.968253968253968E-2</v>
      </c>
      <c r="E20" s="9" t="s">
        <v>61</v>
      </c>
      <c r="F20" s="12" t="s">
        <v>61</v>
      </c>
      <c r="G20" s="9">
        <v>11</v>
      </c>
      <c r="H20" s="94">
        <f>G20/$G$24</f>
        <v>6.3953488372093026E-2</v>
      </c>
      <c r="I20" s="9">
        <v>11</v>
      </c>
      <c r="J20" s="94">
        <f t="shared" si="1"/>
        <v>2.4943310657596373E-2</v>
      </c>
      <c r="K20" s="9">
        <v>26</v>
      </c>
      <c r="L20" s="12">
        <f t="shared" si="2"/>
        <v>4.9713193116634802E-2</v>
      </c>
      <c r="M20" s="9" t="s">
        <v>61</v>
      </c>
      <c r="N20" s="12" t="s">
        <v>61</v>
      </c>
    </row>
    <row r="21" spans="1:14" x14ac:dyDescent="0.25">
      <c r="A21" s="274"/>
      <c r="B21" s="26" t="s">
        <v>8</v>
      </c>
      <c r="C21" s="9" t="s">
        <v>61</v>
      </c>
      <c r="D21" s="12" t="s">
        <v>61</v>
      </c>
      <c r="E21" s="9" t="s">
        <v>61</v>
      </c>
      <c r="F21" s="12" t="s">
        <v>61</v>
      </c>
      <c r="G21" s="9"/>
      <c r="H21" s="94"/>
      <c r="I21" s="9" t="s">
        <v>61</v>
      </c>
      <c r="J21" s="94" t="s">
        <v>61</v>
      </c>
      <c r="K21" s="9" t="s">
        <v>61</v>
      </c>
      <c r="L21" s="12" t="s">
        <v>61</v>
      </c>
      <c r="M21" s="9" t="s">
        <v>61</v>
      </c>
      <c r="N21" s="12" t="s">
        <v>61</v>
      </c>
    </row>
    <row r="22" spans="1:14" x14ac:dyDescent="0.25">
      <c r="A22" s="274"/>
      <c r="B22" s="26" t="s">
        <v>9</v>
      </c>
      <c r="C22" s="9"/>
      <c r="D22" s="12"/>
      <c r="E22" s="9"/>
      <c r="F22" s="12"/>
      <c r="G22" s="9"/>
      <c r="H22" s="94"/>
      <c r="I22" s="9"/>
      <c r="J22" s="94"/>
      <c r="K22" s="9"/>
      <c r="L22" s="12"/>
      <c r="M22" s="9"/>
      <c r="N22" s="12"/>
    </row>
    <row r="23" spans="1:14" x14ac:dyDescent="0.25">
      <c r="A23" s="274"/>
      <c r="B23" s="26" t="s">
        <v>10</v>
      </c>
      <c r="C23" s="9"/>
      <c r="D23" s="12"/>
      <c r="E23" s="9"/>
      <c r="F23" s="12"/>
      <c r="G23" s="9"/>
      <c r="H23" s="94"/>
      <c r="I23" s="9"/>
      <c r="J23" s="94"/>
      <c r="K23" s="9"/>
      <c r="L23" s="12"/>
      <c r="M23" s="9"/>
      <c r="N23" s="12"/>
    </row>
    <row r="24" spans="1:14" x14ac:dyDescent="0.25">
      <c r="A24" s="274"/>
      <c r="B24" s="49" t="s">
        <v>28</v>
      </c>
      <c r="C24" s="258">
        <v>252</v>
      </c>
      <c r="D24" s="259"/>
      <c r="E24" s="258">
        <v>286</v>
      </c>
      <c r="F24" s="259"/>
      <c r="G24" s="258">
        <v>172</v>
      </c>
      <c r="H24" s="265"/>
      <c r="I24" s="258">
        <v>441</v>
      </c>
      <c r="J24" s="265"/>
      <c r="K24" s="258">
        <v>523</v>
      </c>
      <c r="L24" s="259"/>
      <c r="M24" s="258">
        <v>287</v>
      </c>
      <c r="N24" s="259"/>
    </row>
    <row r="25" spans="1:14" x14ac:dyDescent="0.25">
      <c r="A25" s="274"/>
      <c r="B25" s="27" t="s">
        <v>17</v>
      </c>
      <c r="C25" s="261">
        <f>C$108</f>
        <v>1365</v>
      </c>
      <c r="D25" s="262"/>
      <c r="E25" s="261">
        <f>E$108</f>
        <v>1489</v>
      </c>
      <c r="F25" s="262"/>
      <c r="G25" s="261">
        <f>G$108</f>
        <v>753</v>
      </c>
      <c r="H25" s="264"/>
      <c r="I25" s="248">
        <f>$I$108</f>
        <v>2229</v>
      </c>
      <c r="J25" s="249"/>
      <c r="K25" s="248">
        <f>$K$108</f>
        <v>2171</v>
      </c>
      <c r="L25" s="260"/>
      <c r="M25" s="248">
        <f>$M$97</f>
        <v>1082</v>
      </c>
      <c r="N25" s="260"/>
    </row>
    <row r="26" spans="1:14" x14ac:dyDescent="0.25">
      <c r="A26" s="274"/>
      <c r="B26" s="47" t="s">
        <v>11</v>
      </c>
      <c r="C26" s="246">
        <f>C$119</f>
        <v>3449</v>
      </c>
      <c r="D26" s="247"/>
      <c r="E26" s="246">
        <f>E$119</f>
        <v>3924</v>
      </c>
      <c r="F26" s="247"/>
      <c r="G26" s="246">
        <f>G$119</f>
        <v>1911</v>
      </c>
      <c r="H26" s="250"/>
      <c r="I26" s="256">
        <f>$I$119</f>
        <v>5659</v>
      </c>
      <c r="J26" s="263"/>
      <c r="K26" s="256">
        <v>5952</v>
      </c>
      <c r="L26" s="257"/>
      <c r="M26" s="256">
        <f>$M$119</f>
        <v>3174</v>
      </c>
      <c r="N26" s="257"/>
    </row>
    <row r="27" spans="1:14" x14ac:dyDescent="0.25">
      <c r="A27" s="274"/>
      <c r="B27" s="28" t="s">
        <v>14</v>
      </c>
      <c r="C27" s="9">
        <f t="shared" ref="C27:H27" si="4">C17-C19</f>
        <v>-54</v>
      </c>
      <c r="D27" s="13">
        <f t="shared" si="4"/>
        <v>-0.2142857142857143</v>
      </c>
      <c r="E27" s="9">
        <f t="shared" si="4"/>
        <v>-39</v>
      </c>
      <c r="F27" s="13">
        <f t="shared" si="4"/>
        <v>-0.13636363636363635</v>
      </c>
      <c r="G27" s="9">
        <f t="shared" si="4"/>
        <v>-29</v>
      </c>
      <c r="H27" s="98">
        <f t="shared" si="4"/>
        <v>-0.16860465116279072</v>
      </c>
      <c r="I27" s="9">
        <f t="shared" ref="I27:N27" si="5">I17-I19</f>
        <v>-65</v>
      </c>
      <c r="J27" s="98">
        <f t="shared" si="5"/>
        <v>-0.14739229024943312</v>
      </c>
      <c r="K27" s="9">
        <f t="shared" si="5"/>
        <v>-88</v>
      </c>
      <c r="L27" s="13">
        <f t="shared" si="5"/>
        <v>-0.16826003824091779</v>
      </c>
      <c r="M27" s="9">
        <f t="shared" si="5"/>
        <v>-29</v>
      </c>
      <c r="N27" s="13">
        <f t="shared" si="5"/>
        <v>-0.10104529616724739</v>
      </c>
    </row>
    <row r="28" spans="1:14" ht="15.75" thickBot="1" x14ac:dyDescent="0.3">
      <c r="A28" s="275"/>
      <c r="B28" s="29" t="s">
        <v>15</v>
      </c>
      <c r="C28" s="10">
        <f t="shared" ref="C28:H28" si="6">C17-C18</f>
        <v>3</v>
      </c>
      <c r="D28" s="91">
        <f t="shared" si="6"/>
        <v>1.1904761904761918E-2</v>
      </c>
      <c r="E28" s="10">
        <f t="shared" si="6"/>
        <v>31</v>
      </c>
      <c r="F28" s="92">
        <f t="shared" si="6"/>
        <v>0.10839160839160841</v>
      </c>
      <c r="G28" s="10">
        <f t="shared" si="6"/>
        <v>12</v>
      </c>
      <c r="H28" s="100">
        <f t="shared" si="6"/>
        <v>6.9767441860465101E-2</v>
      </c>
      <c r="I28" s="10">
        <f t="shared" ref="I28:N28" si="7">I17-I18</f>
        <v>46</v>
      </c>
      <c r="J28" s="100">
        <f t="shared" si="7"/>
        <v>0.10430839002267572</v>
      </c>
      <c r="K28" s="10">
        <f t="shared" si="7"/>
        <v>23</v>
      </c>
      <c r="L28" s="101">
        <f t="shared" si="7"/>
        <v>4.3977055449330754E-2</v>
      </c>
      <c r="M28" s="10">
        <f t="shared" si="7"/>
        <v>29</v>
      </c>
      <c r="N28" s="101">
        <f t="shared" si="7"/>
        <v>0.10104529616724736</v>
      </c>
    </row>
    <row r="29" spans="1:14" ht="15" customHeight="1" x14ac:dyDescent="0.25">
      <c r="A29" s="253" t="s">
        <v>51</v>
      </c>
      <c r="B29" s="22" t="s">
        <v>4</v>
      </c>
      <c r="C29" s="21">
        <v>42</v>
      </c>
      <c r="D29" s="11">
        <f>C29/$C$36</f>
        <v>0.71186440677966101</v>
      </c>
      <c r="E29" s="21">
        <v>68</v>
      </c>
      <c r="F29" s="11">
        <f>E29/$E$36</f>
        <v>0.77272727272727271</v>
      </c>
      <c r="G29" s="21">
        <v>27</v>
      </c>
      <c r="H29" s="11">
        <f>G29/$G$36</f>
        <v>0.75</v>
      </c>
      <c r="I29" s="21">
        <v>69</v>
      </c>
      <c r="J29" s="11">
        <f>I29/$I$36</f>
        <v>0.83132530120481929</v>
      </c>
      <c r="K29" s="21">
        <v>77</v>
      </c>
      <c r="L29" s="11">
        <f>K29/$K$36</f>
        <v>0.76237623762376239</v>
      </c>
      <c r="M29" s="21">
        <v>10</v>
      </c>
      <c r="N29" s="11">
        <f>M29/M36</f>
        <v>0.7142857142857143</v>
      </c>
    </row>
    <row r="30" spans="1:14" x14ac:dyDescent="0.25">
      <c r="A30" s="276"/>
      <c r="B30" s="14" t="s">
        <v>5</v>
      </c>
      <c r="C30" s="9">
        <v>11</v>
      </c>
      <c r="D30" s="12">
        <f t="shared" ref="D30" si="8">C30/$C$36</f>
        <v>0.1864406779661017</v>
      </c>
      <c r="E30" s="9">
        <v>17</v>
      </c>
      <c r="F30" s="12">
        <f>E30/$E$36</f>
        <v>0.19318181818181818</v>
      </c>
      <c r="G30" s="9" t="s">
        <v>61</v>
      </c>
      <c r="H30" s="12" t="s">
        <v>61</v>
      </c>
      <c r="I30" s="9">
        <v>12</v>
      </c>
      <c r="J30" s="45">
        <f t="shared" ref="J30" si="9">I30/$I$36</f>
        <v>0.14457831325301204</v>
      </c>
      <c r="K30" s="9">
        <v>20</v>
      </c>
      <c r="L30" s="45">
        <f>K30/$K$36</f>
        <v>0.19801980198019803</v>
      </c>
      <c r="M30" s="9" t="s">
        <v>61</v>
      </c>
      <c r="N30" s="45" t="s">
        <v>61</v>
      </c>
    </row>
    <row r="31" spans="1:14" ht="15.75" customHeight="1" x14ac:dyDescent="0.25">
      <c r="A31" s="276"/>
      <c r="B31" s="14" t="s">
        <v>6</v>
      </c>
      <c r="C31" s="9" t="s">
        <v>61</v>
      </c>
      <c r="D31" s="12" t="s">
        <v>61</v>
      </c>
      <c r="E31" s="9" t="s">
        <v>61</v>
      </c>
      <c r="F31" s="12" t="s">
        <v>61</v>
      </c>
      <c r="G31" s="9" t="s">
        <v>61</v>
      </c>
      <c r="H31" s="12" t="s">
        <v>61</v>
      </c>
      <c r="I31" s="9" t="s">
        <v>61</v>
      </c>
      <c r="J31" s="45" t="s">
        <v>61</v>
      </c>
      <c r="K31" s="9" t="s">
        <v>61</v>
      </c>
      <c r="L31" s="45" t="s">
        <v>61</v>
      </c>
      <c r="M31" s="9"/>
      <c r="N31" s="45"/>
    </row>
    <row r="32" spans="1:14" x14ac:dyDescent="0.25">
      <c r="A32" s="276"/>
      <c r="B32" s="14" t="s">
        <v>7</v>
      </c>
      <c r="C32" s="9" t="s">
        <v>61</v>
      </c>
      <c r="D32" s="12" t="s">
        <v>61</v>
      </c>
      <c r="E32" s="9" t="s">
        <v>61</v>
      </c>
      <c r="F32" s="12" t="s">
        <v>61</v>
      </c>
      <c r="G32" s="9" t="s">
        <v>61</v>
      </c>
      <c r="H32" s="12" t="s">
        <v>61</v>
      </c>
      <c r="I32" s="9" t="s">
        <v>61</v>
      </c>
      <c r="J32" s="45" t="s">
        <v>61</v>
      </c>
      <c r="K32" s="9" t="s">
        <v>61</v>
      </c>
      <c r="L32" s="45" t="s">
        <v>61</v>
      </c>
      <c r="M32" s="9"/>
      <c r="N32" s="45"/>
    </row>
    <row r="33" spans="1:14" x14ac:dyDescent="0.25">
      <c r="A33" s="276"/>
      <c r="B33" s="14" t="s">
        <v>8</v>
      </c>
      <c r="C33" s="9"/>
      <c r="D33" s="12"/>
      <c r="E33" s="9"/>
      <c r="F33" s="12"/>
      <c r="G33" s="9"/>
      <c r="H33" s="12"/>
      <c r="I33" s="9"/>
      <c r="J33" s="45"/>
      <c r="K33" s="9"/>
      <c r="L33" s="45"/>
      <c r="M33" s="9"/>
      <c r="N33" s="45"/>
    </row>
    <row r="34" spans="1:14" x14ac:dyDescent="0.25">
      <c r="A34" s="276"/>
      <c r="B34" s="14" t="s">
        <v>9</v>
      </c>
      <c r="C34" s="9"/>
      <c r="D34" s="12"/>
      <c r="E34" s="9"/>
      <c r="F34" s="12"/>
      <c r="G34" s="9"/>
      <c r="H34" s="12"/>
      <c r="I34" s="9"/>
      <c r="J34" s="45"/>
      <c r="K34" s="9"/>
      <c r="L34" s="45"/>
      <c r="M34" s="9"/>
      <c r="N34" s="45"/>
    </row>
    <row r="35" spans="1:14" x14ac:dyDescent="0.25">
      <c r="A35" s="276"/>
      <c r="B35" s="14" t="s">
        <v>10</v>
      </c>
      <c r="C35" s="9"/>
      <c r="D35" s="12"/>
      <c r="E35" s="9"/>
      <c r="F35" s="12"/>
      <c r="G35" s="9"/>
      <c r="H35" s="12"/>
      <c r="I35" s="9"/>
      <c r="J35" s="45"/>
      <c r="K35" s="9"/>
      <c r="L35" s="45"/>
      <c r="M35" s="9"/>
      <c r="N35" s="45"/>
    </row>
    <row r="36" spans="1:14" x14ac:dyDescent="0.25">
      <c r="A36" s="276"/>
      <c r="B36" s="48" t="s">
        <v>28</v>
      </c>
      <c r="C36" s="258">
        <v>59</v>
      </c>
      <c r="D36" s="259"/>
      <c r="E36" s="258">
        <v>88</v>
      </c>
      <c r="F36" s="259"/>
      <c r="G36" s="258">
        <v>36</v>
      </c>
      <c r="H36" s="259"/>
      <c r="I36" s="258">
        <v>83</v>
      </c>
      <c r="J36" s="259"/>
      <c r="K36" s="258">
        <v>101</v>
      </c>
      <c r="L36" s="259"/>
      <c r="M36" s="258">
        <v>14</v>
      </c>
      <c r="N36" s="259"/>
    </row>
    <row r="37" spans="1:14" x14ac:dyDescent="0.25">
      <c r="A37" s="276"/>
      <c r="B37" s="23" t="s">
        <v>17</v>
      </c>
      <c r="C37" s="261">
        <f>C$108</f>
        <v>1365</v>
      </c>
      <c r="D37" s="262"/>
      <c r="E37" s="261">
        <f>E$108</f>
        <v>1489</v>
      </c>
      <c r="F37" s="262"/>
      <c r="G37" s="261">
        <f>G$108</f>
        <v>753</v>
      </c>
      <c r="H37" s="262"/>
      <c r="I37" s="261">
        <f>$I$108</f>
        <v>2229</v>
      </c>
      <c r="J37" s="262"/>
      <c r="K37" s="261">
        <f>$K$108</f>
        <v>2171</v>
      </c>
      <c r="L37" s="262"/>
      <c r="M37" s="248">
        <f>$M$97</f>
        <v>1082</v>
      </c>
      <c r="N37" s="260"/>
    </row>
    <row r="38" spans="1:14" x14ac:dyDescent="0.25">
      <c r="A38" s="276"/>
      <c r="B38" s="47" t="s">
        <v>11</v>
      </c>
      <c r="C38" s="246">
        <f>C$119</f>
        <v>3449</v>
      </c>
      <c r="D38" s="247"/>
      <c r="E38" s="246">
        <f>E$119</f>
        <v>3924</v>
      </c>
      <c r="F38" s="247"/>
      <c r="G38" s="246">
        <f>G$119</f>
        <v>1911</v>
      </c>
      <c r="H38" s="247"/>
      <c r="I38" s="256">
        <f>$I$119</f>
        <v>5659</v>
      </c>
      <c r="J38" s="257"/>
      <c r="K38" s="256">
        <v>5952</v>
      </c>
      <c r="L38" s="257"/>
      <c r="M38" s="256">
        <f>$M$119</f>
        <v>3174</v>
      </c>
      <c r="N38" s="257"/>
    </row>
    <row r="39" spans="1:14" x14ac:dyDescent="0.25">
      <c r="A39" s="276"/>
      <c r="B39" s="24" t="s">
        <v>14</v>
      </c>
      <c r="C39" s="9" t="s">
        <v>61</v>
      </c>
      <c r="D39" s="13" t="s">
        <v>61</v>
      </c>
      <c r="E39" s="9" t="s">
        <v>61</v>
      </c>
      <c r="F39" s="13" t="s">
        <v>61</v>
      </c>
      <c r="G39" s="9" t="s">
        <v>61</v>
      </c>
      <c r="H39" s="13" t="s">
        <v>61</v>
      </c>
      <c r="I39" s="9" t="s">
        <v>61</v>
      </c>
      <c r="J39" s="13" t="s">
        <v>61</v>
      </c>
      <c r="K39" s="9" t="s">
        <v>61</v>
      </c>
      <c r="L39" s="13" t="s">
        <v>61</v>
      </c>
      <c r="M39" s="9"/>
      <c r="N39" s="13"/>
    </row>
    <row r="40" spans="1:14" ht="15.75" thickBot="1" x14ac:dyDescent="0.3">
      <c r="A40" s="277"/>
      <c r="B40" s="46" t="s">
        <v>15</v>
      </c>
      <c r="C40" s="10">
        <f>C29-C30</f>
        <v>31</v>
      </c>
      <c r="D40" s="101">
        <f>D29-D30</f>
        <v>0.52542372881355925</v>
      </c>
      <c r="E40" s="10">
        <f>E29-E30</f>
        <v>51</v>
      </c>
      <c r="F40" s="101">
        <f>F29-F30</f>
        <v>0.57954545454545459</v>
      </c>
      <c r="G40" s="10" t="s">
        <v>61</v>
      </c>
      <c r="H40" s="101" t="s">
        <v>61</v>
      </c>
      <c r="I40" s="10">
        <f>I29-I30</f>
        <v>57</v>
      </c>
      <c r="J40" s="101">
        <f>J29-J30</f>
        <v>0.68674698795180722</v>
      </c>
      <c r="K40" s="10">
        <f>K29-K30</f>
        <v>57</v>
      </c>
      <c r="L40" s="101">
        <f>L29-L30</f>
        <v>0.56435643564356441</v>
      </c>
      <c r="M40" s="10" t="s">
        <v>61</v>
      </c>
      <c r="N40" s="101" t="s">
        <v>61</v>
      </c>
    </row>
    <row r="41" spans="1:14" ht="15" customHeight="1" x14ac:dyDescent="0.25">
      <c r="A41" s="273" t="s">
        <v>19</v>
      </c>
      <c r="B41" s="25" t="s">
        <v>4</v>
      </c>
      <c r="C41" s="21">
        <v>152</v>
      </c>
      <c r="D41" s="11">
        <f t="shared" ref="D41:D44" si="10">C41/$C$48</f>
        <v>0.36450839328537171</v>
      </c>
      <c r="E41" s="21">
        <v>116</v>
      </c>
      <c r="F41" s="11">
        <f>E41/$E$48</f>
        <v>0.34218289085545722</v>
      </c>
      <c r="G41" s="21">
        <v>48</v>
      </c>
      <c r="H41" s="93">
        <f>G41/$G$48</f>
        <v>0.2711864406779661</v>
      </c>
      <c r="I41" s="21">
        <v>323</v>
      </c>
      <c r="J41" s="93">
        <f>I41/$I$48</f>
        <v>0.42277486910994766</v>
      </c>
      <c r="K41" s="21">
        <v>298</v>
      </c>
      <c r="L41" s="11">
        <f>K41/$K$48</f>
        <v>0.42693409742120342</v>
      </c>
      <c r="M41" s="21">
        <v>208</v>
      </c>
      <c r="N41" s="11">
        <f>M41/$M$48</f>
        <v>0.46952595936794583</v>
      </c>
    </row>
    <row r="42" spans="1:14" x14ac:dyDescent="0.25">
      <c r="A42" s="274"/>
      <c r="B42" s="26" t="s">
        <v>5</v>
      </c>
      <c r="C42" s="9">
        <v>119</v>
      </c>
      <c r="D42" s="12">
        <f t="shared" si="10"/>
        <v>0.28537170263788969</v>
      </c>
      <c r="E42" s="9">
        <v>88</v>
      </c>
      <c r="F42" s="12">
        <f>E42/$E$48</f>
        <v>0.25958702064896755</v>
      </c>
      <c r="G42" s="9">
        <v>50</v>
      </c>
      <c r="H42" s="94">
        <f>G42/$G$48</f>
        <v>0.2824858757062147</v>
      </c>
      <c r="I42" s="9">
        <v>177</v>
      </c>
      <c r="J42" s="94">
        <f t="shared" ref="J42:J44" si="11">I42/$I$48</f>
        <v>0.23167539267015708</v>
      </c>
      <c r="K42" s="9">
        <v>144</v>
      </c>
      <c r="L42" s="12">
        <f t="shared" ref="L42:L44" si="12">K42/$K$48</f>
        <v>0.20630372492836677</v>
      </c>
      <c r="M42" s="9">
        <v>84</v>
      </c>
      <c r="N42" s="12">
        <f t="shared" ref="N42:N44" si="13">M42/$M$48</f>
        <v>0.18961625282167044</v>
      </c>
    </row>
    <row r="43" spans="1:14" x14ac:dyDescent="0.25">
      <c r="A43" s="274"/>
      <c r="B43" s="26" t="s">
        <v>6</v>
      </c>
      <c r="C43" s="9">
        <v>118</v>
      </c>
      <c r="D43" s="12">
        <f t="shared" si="10"/>
        <v>0.28297362110311752</v>
      </c>
      <c r="E43" s="9">
        <v>107</v>
      </c>
      <c r="F43" s="12">
        <f>E43/$E$48</f>
        <v>0.31563421828908556</v>
      </c>
      <c r="G43" s="9">
        <v>58</v>
      </c>
      <c r="H43" s="94">
        <f>G43/$G$48</f>
        <v>0.32768361581920902</v>
      </c>
      <c r="I43" s="9">
        <v>209</v>
      </c>
      <c r="J43" s="94">
        <f t="shared" si="11"/>
        <v>0.27356020942408377</v>
      </c>
      <c r="K43" s="9">
        <v>191</v>
      </c>
      <c r="L43" s="12">
        <f t="shared" si="12"/>
        <v>0.27363896848137537</v>
      </c>
      <c r="M43" s="9">
        <v>117</v>
      </c>
      <c r="N43" s="12">
        <f t="shared" si="13"/>
        <v>0.26410835214446954</v>
      </c>
    </row>
    <row r="44" spans="1:14" ht="15.75" customHeight="1" x14ac:dyDescent="0.25">
      <c r="A44" s="274"/>
      <c r="B44" s="26" t="s">
        <v>7</v>
      </c>
      <c r="C44" s="9">
        <v>24</v>
      </c>
      <c r="D44" s="12">
        <f t="shared" si="10"/>
        <v>5.7553956834532377E-2</v>
      </c>
      <c r="E44" s="9">
        <v>25</v>
      </c>
      <c r="F44" s="12">
        <f>E44/$E$48</f>
        <v>7.3746312684365781E-2</v>
      </c>
      <c r="G44" s="9">
        <v>19</v>
      </c>
      <c r="H44" s="94">
        <f>G44/$G$48</f>
        <v>0.10734463276836158</v>
      </c>
      <c r="I44" s="9">
        <v>50</v>
      </c>
      <c r="J44" s="94">
        <f t="shared" si="11"/>
        <v>6.5445026178010471E-2</v>
      </c>
      <c r="K44" s="9">
        <v>60</v>
      </c>
      <c r="L44" s="12">
        <f t="shared" si="12"/>
        <v>8.5959885386819479E-2</v>
      </c>
      <c r="M44" s="9">
        <v>33</v>
      </c>
      <c r="N44" s="12">
        <f t="shared" si="13"/>
        <v>7.4492099322799099E-2</v>
      </c>
    </row>
    <row r="45" spans="1:14" x14ac:dyDescent="0.25">
      <c r="A45" s="274"/>
      <c r="B45" s="26" t="s">
        <v>8</v>
      </c>
      <c r="C45" s="9" t="s">
        <v>61</v>
      </c>
      <c r="D45" s="12" t="s">
        <v>61</v>
      </c>
      <c r="E45" s="9" t="s">
        <v>61</v>
      </c>
      <c r="F45" s="12" t="s">
        <v>61</v>
      </c>
      <c r="G45" s="9" t="s">
        <v>61</v>
      </c>
      <c r="H45" s="94" t="s">
        <v>61</v>
      </c>
      <c r="I45" s="9" t="s">
        <v>61</v>
      </c>
      <c r="J45" s="94" t="s">
        <v>61</v>
      </c>
      <c r="K45" s="9" t="s">
        <v>61</v>
      </c>
      <c r="L45" s="12" t="s">
        <v>61</v>
      </c>
      <c r="M45" s="9" t="s">
        <v>61</v>
      </c>
      <c r="N45" s="12" t="s">
        <v>61</v>
      </c>
    </row>
    <row r="46" spans="1:14" x14ac:dyDescent="0.25">
      <c r="A46" s="274"/>
      <c r="B46" s="26" t="s">
        <v>9</v>
      </c>
      <c r="C46" s="9"/>
      <c r="D46" s="12"/>
      <c r="E46" s="9"/>
      <c r="F46" s="12"/>
      <c r="G46" s="9"/>
      <c r="H46" s="94"/>
      <c r="I46" s="9"/>
      <c r="J46" s="94"/>
      <c r="K46" s="9"/>
      <c r="L46" s="12"/>
      <c r="M46" s="9"/>
      <c r="N46" s="12"/>
    </row>
    <row r="47" spans="1:14" x14ac:dyDescent="0.25">
      <c r="A47" s="274"/>
      <c r="B47" s="26" t="s">
        <v>10</v>
      </c>
      <c r="C47" s="9"/>
      <c r="D47" s="12"/>
      <c r="E47" s="9"/>
      <c r="F47" s="12"/>
      <c r="G47" s="9"/>
      <c r="H47" s="94"/>
      <c r="I47" s="9"/>
      <c r="J47" s="94"/>
      <c r="K47" s="9"/>
      <c r="L47" s="12"/>
      <c r="M47" s="9"/>
      <c r="N47" s="12"/>
    </row>
    <row r="48" spans="1:14" x14ac:dyDescent="0.25">
      <c r="A48" s="274"/>
      <c r="B48" s="49" t="s">
        <v>28</v>
      </c>
      <c r="C48" s="251">
        <v>417</v>
      </c>
      <c r="D48" s="252"/>
      <c r="E48" s="251">
        <v>339</v>
      </c>
      <c r="F48" s="252"/>
      <c r="G48" s="251">
        <v>177</v>
      </c>
      <c r="H48" s="266"/>
      <c r="I48" s="258">
        <v>764</v>
      </c>
      <c r="J48" s="265"/>
      <c r="K48" s="258">
        <v>698</v>
      </c>
      <c r="L48" s="259"/>
      <c r="M48" s="258">
        <v>443</v>
      </c>
      <c r="N48" s="259"/>
    </row>
    <row r="49" spans="1:14" x14ac:dyDescent="0.25">
      <c r="A49" s="274"/>
      <c r="B49" s="27" t="s">
        <v>17</v>
      </c>
      <c r="C49" s="261">
        <f>C$108</f>
        <v>1365</v>
      </c>
      <c r="D49" s="262"/>
      <c r="E49" s="261">
        <f>E$108</f>
        <v>1489</v>
      </c>
      <c r="F49" s="262"/>
      <c r="G49" s="261">
        <f>G$108</f>
        <v>753</v>
      </c>
      <c r="H49" s="264"/>
      <c r="I49" s="248">
        <f>$I$108</f>
        <v>2229</v>
      </c>
      <c r="J49" s="249"/>
      <c r="K49" s="248">
        <f>$K$108</f>
        <v>2171</v>
      </c>
      <c r="L49" s="260"/>
      <c r="M49" s="248">
        <f>$M$97</f>
        <v>1082</v>
      </c>
      <c r="N49" s="260"/>
    </row>
    <row r="50" spans="1:14" x14ac:dyDescent="0.25">
      <c r="A50" s="274"/>
      <c r="B50" s="47" t="s">
        <v>11</v>
      </c>
      <c r="C50" s="246">
        <f>C$119</f>
        <v>3449</v>
      </c>
      <c r="D50" s="247"/>
      <c r="E50" s="246">
        <f>E$119</f>
        <v>3924</v>
      </c>
      <c r="F50" s="247"/>
      <c r="G50" s="246">
        <f>G$119</f>
        <v>1911</v>
      </c>
      <c r="H50" s="250"/>
      <c r="I50" s="256">
        <f>$I$119</f>
        <v>5659</v>
      </c>
      <c r="J50" s="263"/>
      <c r="K50" s="256">
        <v>5952</v>
      </c>
      <c r="L50" s="257"/>
      <c r="M50" s="256">
        <f>$M$119</f>
        <v>3174</v>
      </c>
      <c r="N50" s="257"/>
    </row>
    <row r="51" spans="1:14" x14ac:dyDescent="0.25">
      <c r="A51" s="274"/>
      <c r="B51" s="28" t="s">
        <v>14</v>
      </c>
      <c r="C51" s="9">
        <f t="shared" ref="C51:H51" si="14">C41-C43</f>
        <v>34</v>
      </c>
      <c r="D51" s="13">
        <f t="shared" si="14"/>
        <v>8.1534772182254189E-2</v>
      </c>
      <c r="E51" s="9">
        <f t="shared" si="14"/>
        <v>9</v>
      </c>
      <c r="F51" s="13">
        <f t="shared" si="14"/>
        <v>2.6548672566371667E-2</v>
      </c>
      <c r="G51" s="9">
        <f t="shared" si="14"/>
        <v>-10</v>
      </c>
      <c r="H51" s="98">
        <f t="shared" si="14"/>
        <v>-5.6497175141242917E-2</v>
      </c>
      <c r="I51" s="9">
        <f t="shared" ref="I51:N51" si="15">I41-I43</f>
        <v>114</v>
      </c>
      <c r="J51" s="98">
        <f t="shared" si="15"/>
        <v>0.14921465968586389</v>
      </c>
      <c r="K51" s="9">
        <f t="shared" si="15"/>
        <v>107</v>
      </c>
      <c r="L51" s="13">
        <f t="shared" si="15"/>
        <v>0.15329512893982805</v>
      </c>
      <c r="M51" s="9">
        <f t="shared" si="15"/>
        <v>91</v>
      </c>
      <c r="N51" s="13">
        <f t="shared" si="15"/>
        <v>0.2054176072234763</v>
      </c>
    </row>
    <row r="52" spans="1:14" ht="15.75" thickBot="1" x14ac:dyDescent="0.3">
      <c r="A52" s="275"/>
      <c r="B52" s="29" t="s">
        <v>15</v>
      </c>
      <c r="C52" s="10">
        <f t="shared" ref="C52:H52" si="16">C41-C42</f>
        <v>33</v>
      </c>
      <c r="D52" s="91">
        <f t="shared" si="16"/>
        <v>7.9136690647482022E-2</v>
      </c>
      <c r="E52" s="10">
        <f t="shared" si="16"/>
        <v>28</v>
      </c>
      <c r="F52" s="92">
        <f t="shared" si="16"/>
        <v>8.2595870206489674E-2</v>
      </c>
      <c r="G52" s="10">
        <f t="shared" si="16"/>
        <v>-2</v>
      </c>
      <c r="H52" s="100">
        <f t="shared" si="16"/>
        <v>-1.1299435028248594E-2</v>
      </c>
      <c r="I52" s="10">
        <f t="shared" ref="I52:N52" si="17">I41-I42</f>
        <v>146</v>
      </c>
      <c r="J52" s="100">
        <f t="shared" si="17"/>
        <v>0.19109947643979058</v>
      </c>
      <c r="K52" s="10">
        <f t="shared" si="17"/>
        <v>154</v>
      </c>
      <c r="L52" s="101">
        <f t="shared" si="17"/>
        <v>0.22063037249283665</v>
      </c>
      <c r="M52" s="10">
        <f t="shared" si="17"/>
        <v>124</v>
      </c>
      <c r="N52" s="101">
        <f t="shared" si="17"/>
        <v>0.27990970654627539</v>
      </c>
    </row>
    <row r="53" spans="1:14" ht="15" customHeight="1" x14ac:dyDescent="0.25">
      <c r="A53" s="253" t="s">
        <v>53</v>
      </c>
      <c r="B53" s="22" t="s">
        <v>4</v>
      </c>
      <c r="C53" s="21">
        <v>25</v>
      </c>
      <c r="D53" s="11">
        <f t="shared" ref="D53:D54" si="18">C53/$C$60</f>
        <v>0.49019607843137253</v>
      </c>
      <c r="E53" s="21">
        <v>17</v>
      </c>
      <c r="F53" s="11">
        <f>E53/$E$60</f>
        <v>0.5</v>
      </c>
      <c r="G53" s="21" t="s">
        <v>61</v>
      </c>
      <c r="H53" s="11" t="s">
        <v>61</v>
      </c>
      <c r="I53" s="83">
        <v>25</v>
      </c>
      <c r="J53" s="45">
        <f>I53/$I$60</f>
        <v>0.83333333333333337</v>
      </c>
      <c r="K53" s="83">
        <v>20</v>
      </c>
      <c r="L53" s="45">
        <f>K53/$K$60</f>
        <v>0.55555555555555558</v>
      </c>
      <c r="M53" s="83" t="s">
        <v>61</v>
      </c>
      <c r="N53" s="45" t="s">
        <v>61</v>
      </c>
    </row>
    <row r="54" spans="1:14" x14ac:dyDescent="0.25">
      <c r="A54" s="254"/>
      <c r="B54" s="14" t="s">
        <v>5</v>
      </c>
      <c r="C54" s="9">
        <v>17</v>
      </c>
      <c r="D54" s="12">
        <f t="shared" si="18"/>
        <v>0.33333333333333331</v>
      </c>
      <c r="E54" s="9" t="s">
        <v>61</v>
      </c>
      <c r="F54" s="12" t="s">
        <v>61</v>
      </c>
      <c r="G54" s="9" t="s">
        <v>61</v>
      </c>
      <c r="H54" s="12" t="s">
        <v>61</v>
      </c>
      <c r="I54" s="9" t="s">
        <v>61</v>
      </c>
      <c r="J54" s="45" t="s">
        <v>61</v>
      </c>
      <c r="K54" s="9" t="s">
        <v>61</v>
      </c>
      <c r="L54" s="45" t="s">
        <v>61</v>
      </c>
      <c r="M54" s="9" t="s">
        <v>61</v>
      </c>
      <c r="N54" s="45" t="s">
        <v>61</v>
      </c>
    </row>
    <row r="55" spans="1:14" x14ac:dyDescent="0.25">
      <c r="A55" s="254"/>
      <c r="B55" s="14" t="s">
        <v>6</v>
      </c>
      <c r="C55" s="9" t="s">
        <v>61</v>
      </c>
      <c r="D55" s="12" t="s">
        <v>61</v>
      </c>
      <c r="E55" s="9" t="s">
        <v>61</v>
      </c>
      <c r="F55" s="12" t="s">
        <v>61</v>
      </c>
      <c r="G55" s="9" t="s">
        <v>61</v>
      </c>
      <c r="H55" s="12" t="s">
        <v>61</v>
      </c>
      <c r="I55" s="9" t="s">
        <v>61</v>
      </c>
      <c r="J55" s="45" t="s">
        <v>61</v>
      </c>
      <c r="K55" s="9" t="s">
        <v>61</v>
      </c>
      <c r="L55" s="45" t="s">
        <v>61</v>
      </c>
      <c r="M55" s="9" t="s">
        <v>61</v>
      </c>
      <c r="N55" s="45" t="s">
        <v>61</v>
      </c>
    </row>
    <row r="56" spans="1:14" x14ac:dyDescent="0.25">
      <c r="A56" s="254"/>
      <c r="B56" s="14" t="s">
        <v>7</v>
      </c>
      <c r="C56" s="9" t="s">
        <v>61</v>
      </c>
      <c r="D56" s="12" t="s">
        <v>61</v>
      </c>
      <c r="E56" s="9" t="s">
        <v>61</v>
      </c>
      <c r="F56" s="12" t="s">
        <v>61</v>
      </c>
      <c r="G56" s="9"/>
      <c r="H56" s="12"/>
      <c r="I56" s="9" t="s">
        <v>61</v>
      </c>
      <c r="J56" s="45" t="s">
        <v>61</v>
      </c>
      <c r="K56" s="9" t="s">
        <v>61</v>
      </c>
      <c r="L56" s="45" t="s">
        <v>61</v>
      </c>
      <c r="M56" s="9"/>
      <c r="N56" s="45"/>
    </row>
    <row r="57" spans="1:14" ht="15.75" customHeight="1" x14ac:dyDescent="0.25">
      <c r="A57" s="254"/>
      <c r="B57" s="14" t="s">
        <v>8</v>
      </c>
      <c r="C57" s="9" t="s">
        <v>61</v>
      </c>
      <c r="D57" s="12" t="s">
        <v>61</v>
      </c>
      <c r="E57" s="9"/>
      <c r="F57" s="12"/>
      <c r="G57" s="9"/>
      <c r="H57" s="12"/>
      <c r="I57" s="9"/>
      <c r="J57" s="45"/>
      <c r="K57" s="9"/>
      <c r="L57" s="45"/>
      <c r="M57" s="9"/>
      <c r="N57" s="45"/>
    </row>
    <row r="58" spans="1:14" x14ac:dyDescent="0.25">
      <c r="A58" s="254"/>
      <c r="B58" s="14" t="s">
        <v>9</v>
      </c>
      <c r="C58" s="9"/>
      <c r="D58" s="12"/>
      <c r="E58" s="9"/>
      <c r="F58" s="12"/>
      <c r="G58" s="9"/>
      <c r="H58" s="12"/>
      <c r="I58" s="9"/>
      <c r="J58" s="45"/>
      <c r="K58" s="9"/>
      <c r="L58" s="45"/>
      <c r="M58" s="9"/>
      <c r="N58" s="45"/>
    </row>
    <row r="59" spans="1:14" x14ac:dyDescent="0.25">
      <c r="A59" s="254"/>
      <c r="B59" s="14" t="s">
        <v>10</v>
      </c>
      <c r="C59" s="9"/>
      <c r="D59" s="12"/>
      <c r="E59" s="9"/>
      <c r="F59" s="12"/>
      <c r="G59" s="9"/>
      <c r="H59" s="12"/>
      <c r="I59" s="9"/>
      <c r="J59" s="45"/>
      <c r="K59" s="9"/>
      <c r="L59" s="45"/>
      <c r="M59" s="9"/>
      <c r="N59" s="45"/>
    </row>
    <row r="60" spans="1:14" x14ac:dyDescent="0.25">
      <c r="A60" s="254"/>
      <c r="B60" s="48" t="s">
        <v>28</v>
      </c>
      <c r="C60" s="251">
        <v>51</v>
      </c>
      <c r="D60" s="252"/>
      <c r="E60" s="251">
        <v>34</v>
      </c>
      <c r="F60" s="252"/>
      <c r="G60" s="251" t="s">
        <v>61</v>
      </c>
      <c r="H60" s="252"/>
      <c r="I60" s="251">
        <v>30</v>
      </c>
      <c r="J60" s="252"/>
      <c r="K60" s="251">
        <v>36</v>
      </c>
      <c r="L60" s="252"/>
      <c r="M60" s="251">
        <v>10</v>
      </c>
      <c r="N60" s="252"/>
    </row>
    <row r="61" spans="1:14" x14ac:dyDescent="0.25">
      <c r="A61" s="254"/>
      <c r="B61" s="23" t="s">
        <v>17</v>
      </c>
      <c r="C61" s="261">
        <f>C$108</f>
        <v>1365</v>
      </c>
      <c r="D61" s="262"/>
      <c r="E61" s="261">
        <f>E$108</f>
        <v>1489</v>
      </c>
      <c r="F61" s="262"/>
      <c r="G61" s="261">
        <f>G$108</f>
        <v>753</v>
      </c>
      <c r="H61" s="262"/>
      <c r="I61" s="261">
        <f>$I$108</f>
        <v>2229</v>
      </c>
      <c r="J61" s="262"/>
      <c r="K61" s="261">
        <f>$K$108</f>
        <v>2171</v>
      </c>
      <c r="L61" s="262"/>
      <c r="M61" s="248">
        <f>$M$97</f>
        <v>1082</v>
      </c>
      <c r="N61" s="260"/>
    </row>
    <row r="62" spans="1:14" x14ac:dyDescent="0.25">
      <c r="A62" s="254"/>
      <c r="B62" s="47" t="s">
        <v>11</v>
      </c>
      <c r="C62" s="246">
        <f>C$119</f>
        <v>3449</v>
      </c>
      <c r="D62" s="247"/>
      <c r="E62" s="246">
        <f>E$119</f>
        <v>3924</v>
      </c>
      <c r="F62" s="247"/>
      <c r="G62" s="246">
        <f>G$119</f>
        <v>1911</v>
      </c>
      <c r="H62" s="247"/>
      <c r="I62" s="256">
        <f>$I$119</f>
        <v>5659</v>
      </c>
      <c r="J62" s="257"/>
      <c r="K62" s="256">
        <v>5952</v>
      </c>
      <c r="L62" s="257"/>
      <c r="M62" s="256">
        <f>$M$119</f>
        <v>3174</v>
      </c>
      <c r="N62" s="257"/>
    </row>
    <row r="63" spans="1:14" x14ac:dyDescent="0.25">
      <c r="A63" s="254"/>
      <c r="B63" s="24" t="s">
        <v>14</v>
      </c>
      <c r="C63" s="9" t="s">
        <v>61</v>
      </c>
      <c r="D63" s="13" t="s">
        <v>61</v>
      </c>
      <c r="E63" s="9" t="s">
        <v>61</v>
      </c>
      <c r="F63" s="13" t="s">
        <v>61</v>
      </c>
      <c r="G63" s="9" t="s">
        <v>61</v>
      </c>
      <c r="H63" s="13" t="s">
        <v>61</v>
      </c>
      <c r="I63" s="9" t="s">
        <v>61</v>
      </c>
      <c r="J63" s="13" t="s">
        <v>61</v>
      </c>
      <c r="K63" s="9" t="s">
        <v>61</v>
      </c>
      <c r="L63" s="13" t="s">
        <v>61</v>
      </c>
      <c r="M63" s="9" t="s">
        <v>61</v>
      </c>
      <c r="N63" s="13" t="s">
        <v>61</v>
      </c>
    </row>
    <row r="64" spans="1:14" ht="15.75" thickBot="1" x14ac:dyDescent="0.3">
      <c r="A64" s="255"/>
      <c r="B64" s="46" t="s">
        <v>15</v>
      </c>
      <c r="C64" s="10">
        <f>C53-C54</f>
        <v>8</v>
      </c>
      <c r="D64" s="43">
        <f>D53-D54</f>
        <v>0.15686274509803921</v>
      </c>
      <c r="E64" s="10" t="s">
        <v>61</v>
      </c>
      <c r="F64" s="92" t="s">
        <v>61</v>
      </c>
      <c r="G64" s="10" t="s">
        <v>61</v>
      </c>
      <c r="H64" s="92" t="s">
        <v>61</v>
      </c>
      <c r="I64" s="30" t="s">
        <v>61</v>
      </c>
      <c r="J64" s="31" t="s">
        <v>61</v>
      </c>
      <c r="K64" s="30" t="s">
        <v>61</v>
      </c>
      <c r="L64" s="114" t="s">
        <v>61</v>
      </c>
      <c r="M64" s="30" t="s">
        <v>61</v>
      </c>
      <c r="N64" s="114" t="s">
        <v>61</v>
      </c>
    </row>
    <row r="65" spans="1:14" ht="15.75" customHeight="1" x14ac:dyDescent="0.25">
      <c r="A65" s="273" t="s">
        <v>20</v>
      </c>
      <c r="B65" s="25" t="s">
        <v>4</v>
      </c>
      <c r="C65" s="21">
        <v>80</v>
      </c>
      <c r="D65" s="11">
        <f t="shared" ref="D65:D67" si="19">C65/$C$72</f>
        <v>0.30888030888030887</v>
      </c>
      <c r="E65" s="21">
        <v>114</v>
      </c>
      <c r="F65" s="11">
        <f>E65/$E$72</f>
        <v>0.31932773109243695</v>
      </c>
      <c r="G65" s="21">
        <v>47</v>
      </c>
      <c r="H65" s="93">
        <f>G65/$G$72</f>
        <v>0.25405405405405407</v>
      </c>
      <c r="I65" s="21">
        <v>152</v>
      </c>
      <c r="J65" s="93">
        <f>I65/$I$72</f>
        <v>0.3619047619047619</v>
      </c>
      <c r="K65" s="21">
        <v>167</v>
      </c>
      <c r="L65" s="11">
        <f>K65/$K$72</f>
        <v>0.37111111111111111</v>
      </c>
      <c r="M65" s="21">
        <v>49</v>
      </c>
      <c r="N65" s="11">
        <f>M65/$M$72</f>
        <v>0.33793103448275863</v>
      </c>
    </row>
    <row r="66" spans="1:14" x14ac:dyDescent="0.25">
      <c r="A66" s="274"/>
      <c r="B66" s="26" t="s">
        <v>5</v>
      </c>
      <c r="C66" s="9">
        <v>112</v>
      </c>
      <c r="D66" s="12">
        <f t="shared" si="19"/>
        <v>0.43243243243243246</v>
      </c>
      <c r="E66" s="9">
        <v>132</v>
      </c>
      <c r="F66" s="12">
        <f>E66/$E$72</f>
        <v>0.36974789915966388</v>
      </c>
      <c r="G66" s="9">
        <v>64</v>
      </c>
      <c r="H66" s="94">
        <f>G66/$G$72</f>
        <v>0.34594594594594597</v>
      </c>
      <c r="I66" s="9">
        <v>171</v>
      </c>
      <c r="J66" s="94">
        <f t="shared" ref="J66:J68" si="20">I66/$I$72</f>
        <v>0.40714285714285714</v>
      </c>
      <c r="K66" s="9">
        <v>175</v>
      </c>
      <c r="L66" s="12">
        <f t="shared" ref="L66:L68" si="21">K66/$K$72</f>
        <v>0.3888888888888889</v>
      </c>
      <c r="M66" s="9">
        <v>56</v>
      </c>
      <c r="N66" s="12">
        <f t="shared" ref="N66:N67" si="22">M66/$M$72</f>
        <v>0.38620689655172413</v>
      </c>
    </row>
    <row r="67" spans="1:14" x14ac:dyDescent="0.25">
      <c r="A67" s="274"/>
      <c r="B67" s="26" t="s">
        <v>6</v>
      </c>
      <c r="C67" s="9">
        <v>59</v>
      </c>
      <c r="D67" s="12">
        <f t="shared" si="19"/>
        <v>0.22779922779922779</v>
      </c>
      <c r="E67" s="9">
        <v>98</v>
      </c>
      <c r="F67" s="12">
        <f>E67/$E$72</f>
        <v>0.27450980392156865</v>
      </c>
      <c r="G67" s="9">
        <v>66</v>
      </c>
      <c r="H67" s="94">
        <f>G67/$G$72</f>
        <v>0.35675675675675678</v>
      </c>
      <c r="I67" s="9">
        <v>69</v>
      </c>
      <c r="J67" s="94">
        <f t="shared" si="20"/>
        <v>0.16428571428571428</v>
      </c>
      <c r="K67" s="9">
        <v>94</v>
      </c>
      <c r="L67" s="12">
        <f t="shared" si="21"/>
        <v>0.2088888888888889</v>
      </c>
      <c r="M67" s="9">
        <v>31</v>
      </c>
      <c r="N67" s="12">
        <f t="shared" si="22"/>
        <v>0.21379310344827587</v>
      </c>
    </row>
    <row r="68" spans="1:14" x14ac:dyDescent="0.25">
      <c r="A68" s="274"/>
      <c r="B68" s="26" t="s">
        <v>7</v>
      </c>
      <c r="C68" s="9" t="s">
        <v>61</v>
      </c>
      <c r="D68" s="12" t="s">
        <v>61</v>
      </c>
      <c r="E68" s="9">
        <v>10</v>
      </c>
      <c r="F68" s="12">
        <f>E68/$E$72</f>
        <v>2.8011204481792718E-2</v>
      </c>
      <c r="G68" s="9" t="s">
        <v>61</v>
      </c>
      <c r="H68" s="94" t="s">
        <v>61</v>
      </c>
      <c r="I68" s="9">
        <v>24</v>
      </c>
      <c r="J68" s="94">
        <f t="shared" si="20"/>
        <v>5.7142857142857141E-2</v>
      </c>
      <c r="K68" s="9">
        <v>12</v>
      </c>
      <c r="L68" s="12">
        <f t="shared" si="21"/>
        <v>2.6666666666666668E-2</v>
      </c>
      <c r="M68" s="9" t="s">
        <v>61</v>
      </c>
      <c r="N68" s="12" t="s">
        <v>61</v>
      </c>
    </row>
    <row r="69" spans="1:14" x14ac:dyDescent="0.25">
      <c r="A69" s="274"/>
      <c r="B69" s="26" t="s">
        <v>8</v>
      </c>
      <c r="C69" s="9" t="s">
        <v>61</v>
      </c>
      <c r="D69" s="12" t="s">
        <v>61</v>
      </c>
      <c r="E69" s="9" t="s">
        <v>61</v>
      </c>
      <c r="F69" s="12" t="s">
        <v>61</v>
      </c>
      <c r="G69" s="9" t="s">
        <v>61</v>
      </c>
      <c r="H69" s="94" t="s">
        <v>61</v>
      </c>
      <c r="I69" s="9" t="s">
        <v>61</v>
      </c>
      <c r="J69" s="94" t="s">
        <v>61</v>
      </c>
      <c r="K69" s="9" t="s">
        <v>61</v>
      </c>
      <c r="L69" s="12" t="s">
        <v>61</v>
      </c>
      <c r="M69" s="9"/>
      <c r="N69" s="12"/>
    </row>
    <row r="70" spans="1:14" x14ac:dyDescent="0.25">
      <c r="A70" s="274"/>
      <c r="B70" s="26" t="s">
        <v>9</v>
      </c>
      <c r="C70" s="9" t="s">
        <v>61</v>
      </c>
      <c r="D70" s="12" t="s">
        <v>61</v>
      </c>
      <c r="E70" s="9" t="s">
        <v>61</v>
      </c>
      <c r="F70" s="12" t="s">
        <v>61</v>
      </c>
      <c r="G70" s="9" t="s">
        <v>61</v>
      </c>
      <c r="H70" s="94" t="s">
        <v>61</v>
      </c>
      <c r="I70" s="9" t="s">
        <v>61</v>
      </c>
      <c r="J70" s="94" t="s">
        <v>61</v>
      </c>
      <c r="K70" s="9"/>
      <c r="L70" s="12"/>
      <c r="M70" s="9"/>
      <c r="N70" s="12"/>
    </row>
    <row r="71" spans="1:14" x14ac:dyDescent="0.25">
      <c r="A71" s="274"/>
      <c r="B71" s="26" t="s">
        <v>10</v>
      </c>
      <c r="C71" s="9"/>
      <c r="D71" s="12"/>
      <c r="E71" s="9"/>
      <c r="F71" s="12"/>
      <c r="G71" s="9"/>
      <c r="H71" s="94"/>
      <c r="I71" s="9"/>
      <c r="J71" s="94"/>
      <c r="K71" s="9"/>
      <c r="L71" s="12"/>
      <c r="M71" s="9"/>
      <c r="N71" s="12"/>
    </row>
    <row r="72" spans="1:14" x14ac:dyDescent="0.25">
      <c r="A72" s="274"/>
      <c r="B72" s="49" t="s">
        <v>28</v>
      </c>
      <c r="C72" s="251">
        <v>259</v>
      </c>
      <c r="D72" s="252"/>
      <c r="E72" s="251">
        <v>357</v>
      </c>
      <c r="F72" s="252"/>
      <c r="G72" s="251">
        <v>185</v>
      </c>
      <c r="H72" s="266"/>
      <c r="I72" s="258">
        <v>420</v>
      </c>
      <c r="J72" s="265"/>
      <c r="K72" s="258">
        <v>450</v>
      </c>
      <c r="L72" s="259"/>
      <c r="M72" s="258">
        <v>145</v>
      </c>
      <c r="N72" s="259"/>
    </row>
    <row r="73" spans="1:14" x14ac:dyDescent="0.25">
      <c r="A73" s="274"/>
      <c r="B73" s="27" t="s">
        <v>17</v>
      </c>
      <c r="C73" s="261">
        <f>C$108</f>
        <v>1365</v>
      </c>
      <c r="D73" s="262"/>
      <c r="E73" s="261">
        <f>E$108</f>
        <v>1489</v>
      </c>
      <c r="F73" s="262"/>
      <c r="G73" s="261">
        <f>G$108</f>
        <v>753</v>
      </c>
      <c r="H73" s="264"/>
      <c r="I73" s="248">
        <f>$I$108</f>
        <v>2229</v>
      </c>
      <c r="J73" s="249"/>
      <c r="K73" s="248">
        <f>$K$108</f>
        <v>2171</v>
      </c>
      <c r="L73" s="260"/>
      <c r="M73" s="248">
        <f>$M$97</f>
        <v>1082</v>
      </c>
      <c r="N73" s="260"/>
    </row>
    <row r="74" spans="1:14" x14ac:dyDescent="0.25">
      <c r="A74" s="274"/>
      <c r="B74" s="47" t="s">
        <v>11</v>
      </c>
      <c r="C74" s="246">
        <f>C$119</f>
        <v>3449</v>
      </c>
      <c r="D74" s="247"/>
      <c r="E74" s="246">
        <f>E$119</f>
        <v>3924</v>
      </c>
      <c r="F74" s="247"/>
      <c r="G74" s="246">
        <f>G$119</f>
        <v>1911</v>
      </c>
      <c r="H74" s="250"/>
      <c r="I74" s="256">
        <f>$I$119</f>
        <v>5659</v>
      </c>
      <c r="J74" s="263"/>
      <c r="K74" s="256">
        <v>5952</v>
      </c>
      <c r="L74" s="257"/>
      <c r="M74" s="256">
        <f>$M$119</f>
        <v>3174</v>
      </c>
      <c r="N74" s="257"/>
    </row>
    <row r="75" spans="1:14" x14ac:dyDescent="0.25">
      <c r="A75" s="274"/>
      <c r="B75" s="28" t="s">
        <v>14</v>
      </c>
      <c r="C75" s="9">
        <f t="shared" ref="C75:H75" si="23">C65-C67</f>
        <v>21</v>
      </c>
      <c r="D75" s="13">
        <f t="shared" si="23"/>
        <v>8.1081081081081086E-2</v>
      </c>
      <c r="E75" s="9">
        <f t="shared" si="23"/>
        <v>16</v>
      </c>
      <c r="F75" s="13">
        <f t="shared" si="23"/>
        <v>4.4817927170868299E-2</v>
      </c>
      <c r="G75" s="9">
        <f t="shared" si="23"/>
        <v>-19</v>
      </c>
      <c r="H75" s="98">
        <f t="shared" si="23"/>
        <v>-0.10270270270270271</v>
      </c>
      <c r="I75" s="9">
        <f t="shared" ref="I75:N75" si="24">I65-I67</f>
        <v>83</v>
      </c>
      <c r="J75" s="98">
        <f t="shared" si="24"/>
        <v>0.19761904761904761</v>
      </c>
      <c r="K75" s="9">
        <f t="shared" si="24"/>
        <v>73</v>
      </c>
      <c r="L75" s="13">
        <f t="shared" si="24"/>
        <v>0.16222222222222221</v>
      </c>
      <c r="M75" s="9">
        <f t="shared" si="24"/>
        <v>18</v>
      </c>
      <c r="N75" s="13">
        <f t="shared" si="24"/>
        <v>0.12413793103448276</v>
      </c>
    </row>
    <row r="76" spans="1:14" ht="15.75" thickBot="1" x14ac:dyDescent="0.3">
      <c r="A76" s="275"/>
      <c r="B76" s="29" t="s">
        <v>15</v>
      </c>
      <c r="C76" s="10">
        <f t="shared" ref="C76:H76" si="25">C65-C66</f>
        <v>-32</v>
      </c>
      <c r="D76" s="91">
        <f t="shared" si="25"/>
        <v>-0.12355212355212358</v>
      </c>
      <c r="E76" s="10">
        <f t="shared" si="25"/>
        <v>-18</v>
      </c>
      <c r="F76" s="92">
        <f t="shared" si="25"/>
        <v>-5.0420168067226934E-2</v>
      </c>
      <c r="G76" s="10">
        <f t="shared" si="25"/>
        <v>-17</v>
      </c>
      <c r="H76" s="100">
        <f t="shared" si="25"/>
        <v>-9.1891891891891897E-2</v>
      </c>
      <c r="I76" s="10">
        <f t="shared" ref="I76:N76" si="26">I65-I66</f>
        <v>-19</v>
      </c>
      <c r="J76" s="100">
        <f t="shared" si="26"/>
        <v>-4.5238095238095244E-2</v>
      </c>
      <c r="K76" s="10">
        <f t="shared" si="26"/>
        <v>-8</v>
      </c>
      <c r="L76" s="101">
        <f t="shared" si="26"/>
        <v>-1.7777777777777781E-2</v>
      </c>
      <c r="M76" s="10">
        <f t="shared" si="26"/>
        <v>-7</v>
      </c>
      <c r="N76" s="101">
        <f t="shared" si="26"/>
        <v>-4.8275862068965503E-2</v>
      </c>
    </row>
    <row r="77" spans="1:14" x14ac:dyDescent="0.25">
      <c r="A77" s="253" t="s">
        <v>52</v>
      </c>
      <c r="B77" s="22" t="s">
        <v>4</v>
      </c>
      <c r="C77" s="21"/>
      <c r="D77" s="11"/>
      <c r="E77" s="21"/>
      <c r="F77" s="11"/>
      <c r="G77" s="21"/>
      <c r="H77" s="93"/>
      <c r="I77" s="83"/>
      <c r="J77" s="45"/>
      <c r="K77" s="83"/>
      <c r="L77" s="45"/>
      <c r="M77" s="83"/>
      <c r="N77" s="45"/>
    </row>
    <row r="78" spans="1:14" ht="15" customHeight="1" x14ac:dyDescent="0.25">
      <c r="A78" s="254"/>
      <c r="B78" s="14" t="s">
        <v>5</v>
      </c>
      <c r="C78" s="9" t="s">
        <v>61</v>
      </c>
      <c r="D78" s="12" t="s">
        <v>61</v>
      </c>
      <c r="E78" s="9" t="s">
        <v>61</v>
      </c>
      <c r="F78" s="12" t="s">
        <v>61</v>
      </c>
      <c r="G78" s="9"/>
      <c r="H78" s="94"/>
      <c r="I78" s="9"/>
      <c r="J78" s="12"/>
      <c r="K78" s="9"/>
      <c r="L78" s="12"/>
      <c r="M78" s="9"/>
      <c r="N78" s="12"/>
    </row>
    <row r="79" spans="1:14" x14ac:dyDescent="0.25">
      <c r="A79" s="254"/>
      <c r="B79" s="14" t="s">
        <v>6</v>
      </c>
      <c r="C79" s="9" t="s">
        <v>61</v>
      </c>
      <c r="D79" s="12" t="s">
        <v>61</v>
      </c>
      <c r="E79" s="9"/>
      <c r="F79" s="12"/>
      <c r="G79" s="9"/>
      <c r="H79" s="94"/>
      <c r="I79" s="9"/>
      <c r="J79" s="12"/>
      <c r="K79" s="9"/>
      <c r="L79" s="12"/>
      <c r="M79" s="9"/>
      <c r="N79" s="12"/>
    </row>
    <row r="80" spans="1:14" x14ac:dyDescent="0.25">
      <c r="A80" s="254"/>
      <c r="B80" s="14" t="s">
        <v>7</v>
      </c>
      <c r="C80" s="9"/>
      <c r="D80" s="12"/>
      <c r="E80" s="9"/>
      <c r="F80" s="12"/>
      <c r="G80" s="9"/>
      <c r="H80" s="94"/>
      <c r="I80" s="9"/>
      <c r="J80" s="12"/>
      <c r="K80" s="9"/>
      <c r="L80" s="12"/>
      <c r="M80" s="9"/>
      <c r="N80" s="12"/>
    </row>
    <row r="81" spans="1:14" x14ac:dyDescent="0.25">
      <c r="A81" s="254"/>
      <c r="B81" s="14" t="s">
        <v>8</v>
      </c>
      <c r="C81" s="9"/>
      <c r="D81" s="12"/>
      <c r="E81" s="9"/>
      <c r="F81" s="12"/>
      <c r="G81" s="9"/>
      <c r="H81" s="94"/>
      <c r="I81" s="9"/>
      <c r="J81" s="12"/>
      <c r="K81" s="9"/>
      <c r="L81" s="12"/>
      <c r="M81" s="9"/>
      <c r="N81" s="12"/>
    </row>
    <row r="82" spans="1:14" x14ac:dyDescent="0.25">
      <c r="A82" s="254"/>
      <c r="B82" s="14" t="s">
        <v>9</v>
      </c>
      <c r="C82" s="9"/>
      <c r="D82" s="12"/>
      <c r="E82" s="9"/>
      <c r="F82" s="12"/>
      <c r="G82" s="9"/>
      <c r="H82" s="94"/>
      <c r="I82" s="9"/>
      <c r="J82" s="12"/>
      <c r="K82" s="9"/>
      <c r="L82" s="12"/>
      <c r="M82" s="9"/>
      <c r="N82" s="12"/>
    </row>
    <row r="83" spans="1:14" x14ac:dyDescent="0.25">
      <c r="A83" s="254"/>
      <c r="B83" s="14" t="s">
        <v>10</v>
      </c>
      <c r="C83" s="9"/>
      <c r="D83" s="12"/>
      <c r="E83" s="9"/>
      <c r="F83" s="12"/>
      <c r="G83" s="9"/>
      <c r="H83" s="94"/>
      <c r="I83" s="9"/>
      <c r="J83" s="12"/>
      <c r="K83" s="9"/>
      <c r="L83" s="12"/>
      <c r="M83" s="9"/>
      <c r="N83" s="12"/>
    </row>
    <row r="84" spans="1:14" x14ac:dyDescent="0.25">
      <c r="A84" s="254"/>
      <c r="B84" s="48" t="s">
        <v>28</v>
      </c>
      <c r="C84" s="251" t="s">
        <v>61</v>
      </c>
      <c r="D84" s="252"/>
      <c r="E84" s="251" t="s">
        <v>61</v>
      </c>
      <c r="F84" s="252"/>
      <c r="G84" s="251">
        <v>0</v>
      </c>
      <c r="H84" s="266"/>
      <c r="I84" s="258">
        <v>0</v>
      </c>
      <c r="J84" s="259"/>
      <c r="K84" s="258">
        <v>0</v>
      </c>
      <c r="L84" s="259"/>
      <c r="M84" s="258">
        <v>0</v>
      </c>
      <c r="N84" s="259"/>
    </row>
    <row r="85" spans="1:14" x14ac:dyDescent="0.25">
      <c r="A85" s="254"/>
      <c r="B85" s="23" t="s">
        <v>17</v>
      </c>
      <c r="C85" s="261">
        <f>C$108</f>
        <v>1365</v>
      </c>
      <c r="D85" s="262"/>
      <c r="E85" s="261">
        <f>E$108</f>
        <v>1489</v>
      </c>
      <c r="F85" s="262"/>
      <c r="G85" s="261">
        <f>G$108</f>
        <v>753</v>
      </c>
      <c r="H85" s="264"/>
      <c r="I85" s="248">
        <f>$I$108</f>
        <v>2229</v>
      </c>
      <c r="J85" s="260"/>
      <c r="K85" s="261">
        <f>$K$108</f>
        <v>2171</v>
      </c>
      <c r="L85" s="262"/>
      <c r="M85" s="248">
        <f>$M$97</f>
        <v>1082</v>
      </c>
      <c r="N85" s="260"/>
    </row>
    <row r="86" spans="1:14" x14ac:dyDescent="0.25">
      <c r="A86" s="254"/>
      <c r="B86" s="47" t="s">
        <v>11</v>
      </c>
      <c r="C86" s="246">
        <f>C$119</f>
        <v>3449</v>
      </c>
      <c r="D86" s="247"/>
      <c r="E86" s="246">
        <f>E$119</f>
        <v>3924</v>
      </c>
      <c r="F86" s="247"/>
      <c r="G86" s="246">
        <f>G$119</f>
        <v>1911</v>
      </c>
      <c r="H86" s="250"/>
      <c r="I86" s="256">
        <f>$I$119</f>
        <v>5659</v>
      </c>
      <c r="J86" s="257"/>
      <c r="K86" s="256">
        <v>5952</v>
      </c>
      <c r="L86" s="257"/>
      <c r="M86" s="256">
        <f>$M$119</f>
        <v>3174</v>
      </c>
      <c r="N86" s="257"/>
    </row>
    <row r="87" spans="1:14" x14ac:dyDescent="0.25">
      <c r="A87" s="254"/>
      <c r="B87" s="24" t="s">
        <v>14</v>
      </c>
      <c r="C87" s="9"/>
      <c r="D87" s="13"/>
      <c r="E87" s="9"/>
      <c r="F87" s="13"/>
      <c r="G87" s="9"/>
      <c r="H87" s="98"/>
      <c r="I87" s="9"/>
      <c r="J87" s="13"/>
      <c r="K87" s="9"/>
      <c r="L87" s="13"/>
      <c r="M87" s="9"/>
      <c r="N87" s="13"/>
    </row>
    <row r="88" spans="1:14" ht="15.75" thickBot="1" x14ac:dyDescent="0.3">
      <c r="A88" s="255"/>
      <c r="B88" s="46" t="s">
        <v>15</v>
      </c>
      <c r="C88" s="10"/>
      <c r="D88" s="44"/>
      <c r="E88" s="10"/>
      <c r="F88" s="92"/>
      <c r="G88" s="10"/>
      <c r="H88" s="100"/>
      <c r="I88" s="10"/>
      <c r="J88" s="101"/>
      <c r="K88" s="10"/>
      <c r="L88" s="101"/>
      <c r="M88" s="10"/>
      <c r="N88" s="101"/>
    </row>
    <row r="89" spans="1:14" ht="15" customHeight="1" x14ac:dyDescent="0.25">
      <c r="A89" s="273" t="s">
        <v>21</v>
      </c>
      <c r="B89" s="25" t="s">
        <v>4</v>
      </c>
      <c r="C89" s="83">
        <v>156</v>
      </c>
      <c r="D89" s="45">
        <f t="shared" ref="D89:D92" si="27">C89/$C$96</f>
        <v>0.4890282131661442</v>
      </c>
      <c r="E89" s="83">
        <v>194</v>
      </c>
      <c r="F89" s="45">
        <f>E89/$E$96</f>
        <v>0.52717391304347827</v>
      </c>
      <c r="G89" s="83">
        <v>80</v>
      </c>
      <c r="H89" s="45">
        <f>G89/$G$96</f>
        <v>0.49079754601226994</v>
      </c>
      <c r="I89" s="83">
        <v>259</v>
      </c>
      <c r="J89" s="45">
        <f>I89/$I$96</f>
        <v>0.54526315789473689</v>
      </c>
      <c r="K89" s="83">
        <v>188</v>
      </c>
      <c r="L89" s="45">
        <f>K89/$K$96</f>
        <v>0.54970760233918126</v>
      </c>
      <c r="M89" s="83">
        <v>102</v>
      </c>
      <c r="N89" s="45">
        <f>M89/$M$96</f>
        <v>0.59649122807017541</v>
      </c>
    </row>
    <row r="90" spans="1:14" x14ac:dyDescent="0.25">
      <c r="A90" s="274"/>
      <c r="B90" s="26" t="s">
        <v>5</v>
      </c>
      <c r="C90" s="9">
        <v>89</v>
      </c>
      <c r="D90" s="12">
        <f t="shared" si="27"/>
        <v>0.27899686520376177</v>
      </c>
      <c r="E90" s="9">
        <v>79</v>
      </c>
      <c r="F90" s="45">
        <f t="shared" ref="F90:F92" si="28">E90/$E$96</f>
        <v>0.21467391304347827</v>
      </c>
      <c r="G90" s="9">
        <v>34</v>
      </c>
      <c r="H90" s="45">
        <f t="shared" ref="H90:H92" si="29">G90/$G$96</f>
        <v>0.20858895705521471</v>
      </c>
      <c r="I90" s="9">
        <v>105</v>
      </c>
      <c r="J90" s="45">
        <f t="shared" ref="J90:J92" si="30">I90/$I$96</f>
        <v>0.22105263157894736</v>
      </c>
      <c r="K90" s="9">
        <v>64</v>
      </c>
      <c r="L90" s="45">
        <f t="shared" ref="L90:L92" si="31">K90/$K$96</f>
        <v>0.1871345029239766</v>
      </c>
      <c r="M90" s="9">
        <v>27</v>
      </c>
      <c r="N90" s="45">
        <f t="shared" ref="N90:N91" si="32">M90/$M$96</f>
        <v>0.15789473684210525</v>
      </c>
    </row>
    <row r="91" spans="1:14" x14ac:dyDescent="0.25">
      <c r="A91" s="274"/>
      <c r="B91" s="26" t="s">
        <v>6</v>
      </c>
      <c r="C91" s="9">
        <v>48</v>
      </c>
      <c r="D91" s="12">
        <f t="shared" si="27"/>
        <v>0.15047021943573669</v>
      </c>
      <c r="E91" s="9">
        <v>58</v>
      </c>
      <c r="F91" s="45">
        <f t="shared" si="28"/>
        <v>0.15760869565217392</v>
      </c>
      <c r="G91" s="9">
        <v>35</v>
      </c>
      <c r="H91" s="45">
        <f t="shared" si="29"/>
        <v>0.21472392638036811</v>
      </c>
      <c r="I91" s="9">
        <v>76</v>
      </c>
      <c r="J91" s="45">
        <f t="shared" si="30"/>
        <v>0.16</v>
      </c>
      <c r="K91" s="9">
        <v>65</v>
      </c>
      <c r="L91" s="45">
        <f t="shared" si="31"/>
        <v>0.19005847953216373</v>
      </c>
      <c r="M91" s="9">
        <v>33</v>
      </c>
      <c r="N91" s="45">
        <f t="shared" si="32"/>
        <v>0.19298245614035087</v>
      </c>
    </row>
    <row r="92" spans="1:14" x14ac:dyDescent="0.25">
      <c r="A92" s="274"/>
      <c r="B92" s="26" t="s">
        <v>7</v>
      </c>
      <c r="C92" s="9">
        <v>24</v>
      </c>
      <c r="D92" s="12">
        <f t="shared" si="27"/>
        <v>7.5235109717868343E-2</v>
      </c>
      <c r="E92" s="9">
        <v>31</v>
      </c>
      <c r="F92" s="45">
        <f t="shared" si="28"/>
        <v>8.4239130434782608E-2</v>
      </c>
      <c r="G92" s="9">
        <v>12</v>
      </c>
      <c r="H92" s="45">
        <f t="shared" si="29"/>
        <v>7.3619631901840496E-2</v>
      </c>
      <c r="I92" s="9">
        <v>32</v>
      </c>
      <c r="J92" s="45">
        <f t="shared" si="30"/>
        <v>6.7368421052631577E-2</v>
      </c>
      <c r="K92" s="9">
        <v>20</v>
      </c>
      <c r="L92" s="45">
        <f t="shared" si="31"/>
        <v>5.8479532163742687E-2</v>
      </c>
      <c r="M92" s="9" t="s">
        <v>61</v>
      </c>
      <c r="N92" s="45" t="s">
        <v>61</v>
      </c>
    </row>
    <row r="93" spans="1:14" x14ac:dyDescent="0.25">
      <c r="A93" s="274"/>
      <c r="B93" s="26" t="s">
        <v>8</v>
      </c>
      <c r="C93" s="9" t="s">
        <v>61</v>
      </c>
      <c r="D93" s="12" t="s">
        <v>61</v>
      </c>
      <c r="E93" s="9" t="s">
        <v>61</v>
      </c>
      <c r="F93" s="45" t="s">
        <v>61</v>
      </c>
      <c r="G93" s="9" t="s">
        <v>61</v>
      </c>
      <c r="H93" s="12" t="s">
        <v>61</v>
      </c>
      <c r="I93" s="9" t="s">
        <v>61</v>
      </c>
      <c r="J93" s="45" t="s">
        <v>61</v>
      </c>
      <c r="K93" s="9" t="s">
        <v>61</v>
      </c>
      <c r="L93" s="45" t="s">
        <v>61</v>
      </c>
      <c r="M93" s="9" t="s">
        <v>61</v>
      </c>
      <c r="N93" s="45" t="s">
        <v>61</v>
      </c>
    </row>
    <row r="94" spans="1:14" x14ac:dyDescent="0.25">
      <c r="A94" s="274"/>
      <c r="B94" s="26" t="s">
        <v>9</v>
      </c>
      <c r="C94" s="9"/>
      <c r="D94" s="12"/>
      <c r="E94" s="9"/>
      <c r="F94" s="12"/>
      <c r="G94" s="9"/>
      <c r="H94" s="12"/>
      <c r="I94" s="9"/>
      <c r="J94" s="45"/>
      <c r="K94" s="9"/>
      <c r="L94" s="45"/>
      <c r="M94" s="9"/>
      <c r="N94" s="45"/>
    </row>
    <row r="95" spans="1:14" x14ac:dyDescent="0.25">
      <c r="A95" s="274"/>
      <c r="B95" s="26" t="s">
        <v>10</v>
      </c>
      <c r="C95" s="9"/>
      <c r="D95" s="12"/>
      <c r="E95" s="9"/>
      <c r="F95" s="12"/>
      <c r="G95" s="9"/>
      <c r="H95" s="12"/>
      <c r="I95" s="9"/>
      <c r="J95" s="45"/>
      <c r="K95" s="9"/>
      <c r="L95" s="45"/>
      <c r="M95" s="9"/>
      <c r="N95" s="45"/>
    </row>
    <row r="96" spans="1:14" x14ac:dyDescent="0.25">
      <c r="A96" s="274"/>
      <c r="B96" s="49" t="s">
        <v>28</v>
      </c>
      <c r="C96" s="251">
        <v>319</v>
      </c>
      <c r="D96" s="252"/>
      <c r="E96" s="251">
        <v>368</v>
      </c>
      <c r="F96" s="252"/>
      <c r="G96" s="251">
        <v>163</v>
      </c>
      <c r="H96" s="252"/>
      <c r="I96" s="251">
        <v>475</v>
      </c>
      <c r="J96" s="252"/>
      <c r="K96" s="251">
        <v>342</v>
      </c>
      <c r="L96" s="252"/>
      <c r="M96" s="251">
        <v>171</v>
      </c>
      <c r="N96" s="252"/>
    </row>
    <row r="97" spans="1:14" x14ac:dyDescent="0.25">
      <c r="A97" s="274"/>
      <c r="B97" s="27" t="s">
        <v>17</v>
      </c>
      <c r="C97" s="261">
        <f>C$108</f>
        <v>1365</v>
      </c>
      <c r="D97" s="262"/>
      <c r="E97" s="261">
        <f>E$108</f>
        <v>1489</v>
      </c>
      <c r="F97" s="262"/>
      <c r="G97" s="261">
        <f>G$108</f>
        <v>753</v>
      </c>
      <c r="H97" s="262"/>
      <c r="I97" s="261">
        <f>$I$108</f>
        <v>2229</v>
      </c>
      <c r="J97" s="262"/>
      <c r="K97" s="261">
        <f>$K$108</f>
        <v>2171</v>
      </c>
      <c r="L97" s="262"/>
      <c r="M97" s="261">
        <v>1082</v>
      </c>
      <c r="N97" s="262"/>
    </row>
    <row r="98" spans="1:14" x14ac:dyDescent="0.25">
      <c r="A98" s="274"/>
      <c r="B98" s="47" t="s">
        <v>11</v>
      </c>
      <c r="C98" s="246">
        <f>C$119</f>
        <v>3449</v>
      </c>
      <c r="D98" s="247"/>
      <c r="E98" s="246">
        <f>E$119</f>
        <v>3924</v>
      </c>
      <c r="F98" s="247"/>
      <c r="G98" s="246">
        <f>G$119</f>
        <v>1911</v>
      </c>
      <c r="H98" s="247"/>
      <c r="I98" s="256">
        <f>$I$119</f>
        <v>5659</v>
      </c>
      <c r="J98" s="257"/>
      <c r="K98" s="256">
        <v>5952</v>
      </c>
      <c r="L98" s="257"/>
      <c r="M98" s="256">
        <f>$M$119</f>
        <v>3174</v>
      </c>
      <c r="N98" s="257"/>
    </row>
    <row r="99" spans="1:14" x14ac:dyDescent="0.25">
      <c r="A99" s="274"/>
      <c r="B99" s="28" t="s">
        <v>14</v>
      </c>
      <c r="C99" s="9">
        <f t="shared" ref="C99:H99" si="33">C89-C91</f>
        <v>108</v>
      </c>
      <c r="D99" s="13">
        <f t="shared" si="33"/>
        <v>0.33855799373040751</v>
      </c>
      <c r="E99" s="9">
        <f t="shared" si="33"/>
        <v>136</v>
      </c>
      <c r="F99" s="13">
        <f t="shared" si="33"/>
        <v>0.36956521739130432</v>
      </c>
      <c r="G99" s="9">
        <f t="shared" si="33"/>
        <v>45</v>
      </c>
      <c r="H99" s="13">
        <f t="shared" si="33"/>
        <v>0.2760736196319018</v>
      </c>
      <c r="I99" s="9">
        <f t="shared" ref="I99:N99" si="34">I89-I91</f>
        <v>183</v>
      </c>
      <c r="J99" s="13">
        <f t="shared" si="34"/>
        <v>0.38526315789473686</v>
      </c>
      <c r="K99" s="9">
        <f t="shared" si="34"/>
        <v>123</v>
      </c>
      <c r="L99" s="13">
        <f t="shared" si="34"/>
        <v>0.35964912280701755</v>
      </c>
      <c r="M99" s="9">
        <f t="shared" si="34"/>
        <v>69</v>
      </c>
      <c r="N99" s="13">
        <f t="shared" si="34"/>
        <v>0.40350877192982454</v>
      </c>
    </row>
    <row r="100" spans="1:14" ht="15.75" thickBot="1" x14ac:dyDescent="0.3">
      <c r="A100" s="275"/>
      <c r="B100" s="29" t="s">
        <v>15</v>
      </c>
      <c r="C100" s="10">
        <f t="shared" ref="C100:H100" si="35">C89-C90</f>
        <v>67</v>
      </c>
      <c r="D100" s="15">
        <f t="shared" si="35"/>
        <v>0.21003134796238243</v>
      </c>
      <c r="E100" s="30">
        <f t="shared" si="35"/>
        <v>115</v>
      </c>
      <c r="F100" s="31">
        <f t="shared" si="35"/>
        <v>0.3125</v>
      </c>
      <c r="G100" s="30">
        <f t="shared" si="35"/>
        <v>46</v>
      </c>
      <c r="H100" s="31">
        <f t="shared" si="35"/>
        <v>0.28220858895705525</v>
      </c>
      <c r="I100" s="30">
        <f t="shared" ref="I100:N100" si="36">I89-I90</f>
        <v>154</v>
      </c>
      <c r="J100" s="31">
        <f t="shared" si="36"/>
        <v>0.3242105263157895</v>
      </c>
      <c r="K100" s="30">
        <f t="shared" si="36"/>
        <v>124</v>
      </c>
      <c r="L100" s="114">
        <f t="shared" si="36"/>
        <v>0.36257309941520466</v>
      </c>
      <c r="M100" s="30">
        <f t="shared" si="36"/>
        <v>75</v>
      </c>
      <c r="N100" s="114">
        <f t="shared" si="36"/>
        <v>0.43859649122807015</v>
      </c>
    </row>
    <row r="101" spans="1:14" ht="15" customHeight="1" x14ac:dyDescent="0.25">
      <c r="A101" s="253" t="s">
        <v>22</v>
      </c>
      <c r="B101" s="25" t="s">
        <v>4</v>
      </c>
      <c r="C101" s="21">
        <v>519</v>
      </c>
      <c r="D101" s="93">
        <f t="shared" ref="D101:D105" si="37">C101/$C$108</f>
        <v>0.3802197802197802</v>
      </c>
      <c r="E101" s="21">
        <v>601</v>
      </c>
      <c r="F101" s="93">
        <f>E101/$E$108</f>
        <v>0.40362659503022164</v>
      </c>
      <c r="G101" s="21">
        <v>255</v>
      </c>
      <c r="H101" s="93">
        <f>G101/$G$108</f>
        <v>0.3386454183266932</v>
      </c>
      <c r="I101" s="21">
        <v>968</v>
      </c>
      <c r="J101" s="11">
        <f>I101/$I$108</f>
        <v>0.43427545984746524</v>
      </c>
      <c r="K101" s="21">
        <v>898</v>
      </c>
      <c r="L101" s="11">
        <f>K101/$K$108</f>
        <v>0.41363426992169505</v>
      </c>
      <c r="M101" s="21">
        <v>471</v>
      </c>
      <c r="N101" s="11">
        <f>M101/$M$108</f>
        <v>0.43530499075785584</v>
      </c>
    </row>
    <row r="102" spans="1:14" x14ac:dyDescent="0.25">
      <c r="A102" s="276"/>
      <c r="B102" s="26" t="s">
        <v>5</v>
      </c>
      <c r="C102" s="9">
        <v>410</v>
      </c>
      <c r="D102" s="94">
        <f t="shared" si="37"/>
        <v>0.30036630036630035</v>
      </c>
      <c r="E102" s="9">
        <v>383</v>
      </c>
      <c r="F102" s="94">
        <f t="shared" ref="F102:F105" si="38">E102/$E$108</f>
        <v>0.25721961047683006</v>
      </c>
      <c r="G102" s="9">
        <v>194</v>
      </c>
      <c r="H102" s="94">
        <f t="shared" ref="H102:H104" si="39">G102/$G$108</f>
        <v>0.25763612217795484</v>
      </c>
      <c r="I102" s="9">
        <v>559</v>
      </c>
      <c r="J102" s="12">
        <f t="shared" ref="J102:J105" si="40">I102/$I$108</f>
        <v>0.25078510542844323</v>
      </c>
      <c r="K102" s="9">
        <v>532</v>
      </c>
      <c r="L102" s="12">
        <f>K102/$K$108</f>
        <v>0.24504836480884384</v>
      </c>
      <c r="M102" s="9">
        <v>235</v>
      </c>
      <c r="N102" s="12">
        <f>M102/$M$108</f>
        <v>0.21719038817005545</v>
      </c>
    </row>
    <row r="103" spans="1:14" x14ac:dyDescent="0.25">
      <c r="A103" s="276"/>
      <c r="B103" s="26" t="s">
        <v>6</v>
      </c>
      <c r="C103" s="9">
        <v>356</v>
      </c>
      <c r="D103" s="94">
        <f t="shared" si="37"/>
        <v>0.26080586080586082</v>
      </c>
      <c r="E103" s="9">
        <v>411</v>
      </c>
      <c r="F103" s="94">
        <f t="shared" si="38"/>
        <v>0.27602417730020146</v>
      </c>
      <c r="G103" s="9">
        <v>249</v>
      </c>
      <c r="H103" s="94">
        <f t="shared" si="39"/>
        <v>0.33067729083665337</v>
      </c>
      <c r="I103" s="9">
        <v>567</v>
      </c>
      <c r="J103" s="12">
        <f t="shared" si="40"/>
        <v>0.25437415881561237</v>
      </c>
      <c r="K103" s="9">
        <v>600</v>
      </c>
      <c r="L103" s="12">
        <f>K103/$K$108</f>
        <v>0.27637033625057578</v>
      </c>
      <c r="M103" s="9">
        <v>313</v>
      </c>
      <c r="N103" s="12">
        <f>M103/$M$108</f>
        <v>0.28927911275415896</v>
      </c>
    </row>
    <row r="104" spans="1:14" x14ac:dyDescent="0.25">
      <c r="A104" s="276"/>
      <c r="B104" s="26" t="s">
        <v>7</v>
      </c>
      <c r="C104" s="9">
        <v>68</v>
      </c>
      <c r="D104" s="94">
        <f t="shared" si="37"/>
        <v>4.981684981684982E-2</v>
      </c>
      <c r="E104" s="9">
        <v>80</v>
      </c>
      <c r="F104" s="94">
        <f t="shared" si="38"/>
        <v>5.3727333781061114E-2</v>
      </c>
      <c r="G104" s="9">
        <v>49</v>
      </c>
      <c r="H104" s="94">
        <f t="shared" si="39"/>
        <v>6.5073041168658696E-2</v>
      </c>
      <c r="I104" s="9">
        <v>120</v>
      </c>
      <c r="J104" s="12">
        <f t="shared" si="40"/>
        <v>5.3835800807537013E-2</v>
      </c>
      <c r="K104" s="9">
        <v>123</v>
      </c>
      <c r="L104" s="12">
        <f>K104/$K$108</f>
        <v>5.6655918931368031E-2</v>
      </c>
      <c r="M104" s="9">
        <v>56</v>
      </c>
      <c r="N104" s="12">
        <f>M104/$M$108</f>
        <v>5.1756007393715345E-2</v>
      </c>
    </row>
    <row r="105" spans="1:14" x14ac:dyDescent="0.25">
      <c r="A105" s="276"/>
      <c r="B105" s="26" t="s">
        <v>8</v>
      </c>
      <c r="C105" s="9">
        <v>11</v>
      </c>
      <c r="D105" s="94">
        <f t="shared" si="37"/>
        <v>8.0586080586080595E-3</v>
      </c>
      <c r="E105" s="9">
        <v>12</v>
      </c>
      <c r="F105" s="94">
        <f t="shared" si="38"/>
        <v>8.0591000671591667E-3</v>
      </c>
      <c r="G105" s="9" t="s">
        <v>61</v>
      </c>
      <c r="H105" s="94" t="s">
        <v>61</v>
      </c>
      <c r="I105" s="9">
        <v>13</v>
      </c>
      <c r="J105" s="12">
        <f t="shared" si="40"/>
        <v>5.8322117541498427E-3</v>
      </c>
      <c r="K105" s="9">
        <v>18</v>
      </c>
      <c r="L105" s="12">
        <f>K105/$K$108</f>
        <v>8.2911100875172738E-3</v>
      </c>
      <c r="M105" s="9" t="s">
        <v>61</v>
      </c>
      <c r="N105" s="12" t="s">
        <v>61</v>
      </c>
    </row>
    <row r="106" spans="1:14" x14ac:dyDescent="0.25">
      <c r="A106" s="276"/>
      <c r="B106" s="26" t="s">
        <v>9</v>
      </c>
      <c r="C106" s="9" t="s">
        <v>61</v>
      </c>
      <c r="D106" s="94" t="s">
        <v>61</v>
      </c>
      <c r="E106" s="9" t="s">
        <v>61</v>
      </c>
      <c r="F106" s="94" t="s">
        <v>61</v>
      </c>
      <c r="G106" s="9" t="s">
        <v>61</v>
      </c>
      <c r="H106" s="94" t="s">
        <v>61</v>
      </c>
      <c r="I106" s="9" t="s">
        <v>61</v>
      </c>
      <c r="J106" s="12" t="s">
        <v>61</v>
      </c>
      <c r="K106" s="9" t="s">
        <v>61</v>
      </c>
      <c r="L106" s="12" t="s">
        <v>61</v>
      </c>
      <c r="M106" s="9"/>
      <c r="N106" s="12"/>
    </row>
    <row r="107" spans="1:14" x14ac:dyDescent="0.25">
      <c r="A107" s="276"/>
      <c r="B107" s="26" t="s">
        <v>10</v>
      </c>
      <c r="C107" s="9"/>
      <c r="D107" s="94"/>
      <c r="E107" s="9"/>
      <c r="F107" s="94"/>
      <c r="G107" s="9"/>
      <c r="H107" s="94"/>
      <c r="I107" s="9"/>
      <c r="J107" s="12"/>
      <c r="K107" s="9"/>
      <c r="L107" s="12"/>
      <c r="M107" s="9"/>
      <c r="N107" s="12"/>
    </row>
    <row r="108" spans="1:14" x14ac:dyDescent="0.25">
      <c r="A108" s="276"/>
      <c r="B108" s="27" t="s">
        <v>17</v>
      </c>
      <c r="C108" s="261">
        <v>1365</v>
      </c>
      <c r="D108" s="264"/>
      <c r="E108" s="248">
        <v>1489</v>
      </c>
      <c r="F108" s="249"/>
      <c r="G108" s="248">
        <v>753</v>
      </c>
      <c r="H108" s="249"/>
      <c r="I108" s="248">
        <v>2229</v>
      </c>
      <c r="J108" s="260"/>
      <c r="K108" s="248">
        <v>2171</v>
      </c>
      <c r="L108" s="260"/>
      <c r="M108" s="248">
        <v>1082</v>
      </c>
      <c r="N108" s="260"/>
    </row>
    <row r="109" spans="1:14" x14ac:dyDescent="0.25">
      <c r="A109" s="276"/>
      <c r="B109" s="47" t="s">
        <v>11</v>
      </c>
      <c r="C109" s="246">
        <f>C$119</f>
        <v>3449</v>
      </c>
      <c r="D109" s="250"/>
      <c r="E109" s="256">
        <f>E$119</f>
        <v>3924</v>
      </c>
      <c r="F109" s="263"/>
      <c r="G109" s="256">
        <f>G$119</f>
        <v>1911</v>
      </c>
      <c r="H109" s="263"/>
      <c r="I109" s="256">
        <f>$I$119</f>
        <v>5659</v>
      </c>
      <c r="J109" s="257"/>
      <c r="K109" s="256">
        <f>K119</f>
        <v>5952</v>
      </c>
      <c r="L109" s="257"/>
      <c r="M109" s="256">
        <f>$M$119</f>
        <v>3174</v>
      </c>
      <c r="N109" s="257"/>
    </row>
    <row r="110" spans="1:14" x14ac:dyDescent="0.25">
      <c r="A110" s="276"/>
      <c r="B110" s="28" t="s">
        <v>14</v>
      </c>
      <c r="C110" s="9">
        <f t="shared" ref="C110:H110" si="41">C101-C103</f>
        <v>163</v>
      </c>
      <c r="D110" s="98">
        <f t="shared" si="41"/>
        <v>0.11941391941391938</v>
      </c>
      <c r="E110" s="9">
        <f t="shared" si="41"/>
        <v>190</v>
      </c>
      <c r="F110" s="98">
        <f t="shared" si="41"/>
        <v>0.12760241773002018</v>
      </c>
      <c r="G110" s="9">
        <f t="shared" si="41"/>
        <v>6</v>
      </c>
      <c r="H110" s="98">
        <f t="shared" si="41"/>
        <v>7.9681274900398336E-3</v>
      </c>
      <c r="I110" s="9">
        <f t="shared" ref="I110:N110" si="42">I101-I103</f>
        <v>401</v>
      </c>
      <c r="J110" s="13">
        <f t="shared" si="42"/>
        <v>0.17990130103185287</v>
      </c>
      <c r="K110" s="9">
        <f t="shared" si="42"/>
        <v>298</v>
      </c>
      <c r="L110" s="13">
        <f t="shared" si="42"/>
        <v>0.13726393367111928</v>
      </c>
      <c r="M110" s="9">
        <f t="shared" si="42"/>
        <v>158</v>
      </c>
      <c r="N110" s="13">
        <f t="shared" si="42"/>
        <v>0.14602587800369687</v>
      </c>
    </row>
    <row r="111" spans="1:14" ht="15" customHeight="1" thickBot="1" x14ac:dyDescent="0.3">
      <c r="A111" s="277"/>
      <c r="B111" s="29" t="s">
        <v>15</v>
      </c>
      <c r="C111" s="30">
        <f t="shared" ref="C111:H111" si="43">C101-C102</f>
        <v>109</v>
      </c>
      <c r="D111" s="99">
        <f t="shared" si="43"/>
        <v>7.9853479853479847E-2</v>
      </c>
      <c r="E111" s="30">
        <f t="shared" si="43"/>
        <v>218</v>
      </c>
      <c r="F111" s="99">
        <f t="shared" si="43"/>
        <v>0.14640698455339157</v>
      </c>
      <c r="G111" s="10">
        <f t="shared" si="43"/>
        <v>61</v>
      </c>
      <c r="H111" s="100">
        <f t="shared" si="43"/>
        <v>8.1009296148738363E-2</v>
      </c>
      <c r="I111" s="10">
        <f t="shared" ref="I111:N111" si="44">I101-I102</f>
        <v>409</v>
      </c>
      <c r="J111" s="101">
        <f t="shared" si="44"/>
        <v>0.18349035441902201</v>
      </c>
      <c r="K111" s="10">
        <f t="shared" si="44"/>
        <v>366</v>
      </c>
      <c r="L111" s="101">
        <f t="shared" si="44"/>
        <v>0.16858590511285121</v>
      </c>
      <c r="M111" s="10">
        <f t="shared" si="44"/>
        <v>236</v>
      </c>
      <c r="N111" s="101">
        <f t="shared" si="44"/>
        <v>0.21811460258780038</v>
      </c>
    </row>
    <row r="112" spans="1:14" ht="15" customHeight="1" x14ac:dyDescent="0.25">
      <c r="A112" s="273" t="s">
        <v>29</v>
      </c>
      <c r="B112" s="22" t="s">
        <v>4</v>
      </c>
      <c r="C112" s="21">
        <f>'Course Failures Overall'!B25</f>
        <v>1387</v>
      </c>
      <c r="D112" s="93">
        <f t="shared" ref="D112:D117" si="45">C112/$C$119</f>
        <v>0.40214554943461872</v>
      </c>
      <c r="E112" s="21">
        <f>'Course Failures Overall'!F25</f>
        <v>1680</v>
      </c>
      <c r="F112" s="93">
        <f>E112/$E$119</f>
        <v>0.42813455657492355</v>
      </c>
      <c r="G112" s="113">
        <f>'Course Failures Overall'!J25</f>
        <v>739</v>
      </c>
      <c r="H112" s="93">
        <f>G112/$G$119</f>
        <v>0.38670852956567242</v>
      </c>
      <c r="I112" s="83">
        <f>'Course Failures Overall'!N25</f>
        <v>2495</v>
      </c>
      <c r="J112" s="45">
        <f>I112/$I$119</f>
        <v>0.44089061671673441</v>
      </c>
      <c r="K112" s="83">
        <f>'Course Failures Overall'!R25</f>
        <v>2547</v>
      </c>
      <c r="L112" s="45">
        <f>'Course Failures Overall'!T25</f>
        <v>0.42792338709677419</v>
      </c>
      <c r="M112" s="83">
        <f>'Course Failures Overall'!V25</f>
        <v>1395</v>
      </c>
      <c r="N112" s="115">
        <f>'Course Failures Overall'!X25</f>
        <v>0.43950850661625707</v>
      </c>
    </row>
    <row r="113" spans="1:14" x14ac:dyDescent="0.25">
      <c r="A113" s="274"/>
      <c r="B113" s="14" t="s">
        <v>5</v>
      </c>
      <c r="C113" s="9">
        <f>'Course Failures Overall'!B26</f>
        <v>1021</v>
      </c>
      <c r="D113" s="94">
        <f t="shared" si="45"/>
        <v>0.29602783415482747</v>
      </c>
      <c r="E113" s="9">
        <f>'Course Failures Overall'!F26</f>
        <v>1071</v>
      </c>
      <c r="F113" s="94">
        <f t="shared" ref="F113:F117" si="46">E113/$E$119</f>
        <v>0.27293577981651373</v>
      </c>
      <c r="G113" s="30">
        <f>'Course Failures Overall'!J26</f>
        <v>510</v>
      </c>
      <c r="H113" s="94">
        <f t="shared" ref="H113:H117" si="47">G113/$G$119</f>
        <v>0.26687598116169547</v>
      </c>
      <c r="I113" s="83">
        <f>'Course Failures Overall'!N26</f>
        <v>1581</v>
      </c>
      <c r="J113" s="12">
        <f t="shared" ref="J113:J117" si="48">I113/$I$119</f>
        <v>0.27937798197561409</v>
      </c>
      <c r="K113" s="83">
        <f>'Course Failures Overall'!R26</f>
        <v>1644</v>
      </c>
      <c r="L113" s="12">
        <f>'Course Failures Overall'!T26</f>
        <v>0.27620967741935482</v>
      </c>
      <c r="M113" s="83">
        <f>'Course Failures Overall'!V26</f>
        <v>857</v>
      </c>
      <c r="N113" s="116">
        <f>'Course Failures Overall'!X26</f>
        <v>0.27000630119722746</v>
      </c>
    </row>
    <row r="114" spans="1:14" x14ac:dyDescent="0.25">
      <c r="A114" s="274"/>
      <c r="B114" s="14" t="s">
        <v>6</v>
      </c>
      <c r="C114" s="9">
        <f>'Course Failures Overall'!B27</f>
        <v>840</v>
      </c>
      <c r="D114" s="94">
        <f t="shared" si="45"/>
        <v>0.2435488547405045</v>
      </c>
      <c r="E114" s="9">
        <f>'Course Failures Overall'!F27</f>
        <v>933</v>
      </c>
      <c r="F114" s="94">
        <f t="shared" si="46"/>
        <v>0.23776758409785934</v>
      </c>
      <c r="G114" s="30">
        <f>'Course Failures Overall'!J27</f>
        <v>515</v>
      </c>
      <c r="H114" s="94">
        <f t="shared" si="47"/>
        <v>0.26949241234955523</v>
      </c>
      <c r="I114" s="83">
        <f>'Course Failures Overall'!N27</f>
        <v>1254</v>
      </c>
      <c r="J114" s="12">
        <f t="shared" si="48"/>
        <v>0.22159392118748897</v>
      </c>
      <c r="K114" s="83">
        <f>'Course Failures Overall'!R27</f>
        <v>1402</v>
      </c>
      <c r="L114" s="12">
        <f>'Course Failures Overall'!T27</f>
        <v>0.23555107526881722</v>
      </c>
      <c r="M114" s="83">
        <f>'Course Failures Overall'!V27</f>
        <v>737</v>
      </c>
      <c r="N114" s="116">
        <f>'Course Failures Overall'!X27</f>
        <v>0.23219911783238814</v>
      </c>
    </row>
    <row r="115" spans="1:14" x14ac:dyDescent="0.25">
      <c r="A115" s="274"/>
      <c r="B115" s="14" t="s">
        <v>7</v>
      </c>
      <c r="C115" s="9">
        <f>'Course Failures Overall'!B28</f>
        <v>157</v>
      </c>
      <c r="D115" s="94">
        <f t="shared" si="45"/>
        <v>4.5520440707451433E-2</v>
      </c>
      <c r="E115" s="9">
        <f>'Course Failures Overall'!F28</f>
        <v>191</v>
      </c>
      <c r="F115" s="94">
        <f t="shared" si="46"/>
        <v>4.8674821610601424E-2</v>
      </c>
      <c r="G115" s="30">
        <f>'Course Failures Overall'!J28</f>
        <v>115</v>
      </c>
      <c r="H115" s="94">
        <f t="shared" si="47"/>
        <v>6.0177917320774467E-2</v>
      </c>
      <c r="I115" s="83">
        <f>'Course Failures Overall'!N28</f>
        <v>269</v>
      </c>
      <c r="J115" s="12">
        <f t="shared" si="48"/>
        <v>4.7534900159038697E-2</v>
      </c>
      <c r="K115" s="83">
        <f>'Course Failures Overall'!R28</f>
        <v>289</v>
      </c>
      <c r="L115" s="12">
        <f>'Course Failures Overall'!T28</f>
        <v>4.8555107526881719E-2</v>
      </c>
      <c r="M115" s="83">
        <f>'Course Failures Overall'!V28</f>
        <v>150</v>
      </c>
      <c r="N115" s="116">
        <f>'Course Failures Overall'!X28</f>
        <v>4.725897920604915E-2</v>
      </c>
    </row>
    <row r="116" spans="1:14" x14ac:dyDescent="0.25">
      <c r="A116" s="274"/>
      <c r="B116" s="14" t="s">
        <v>8</v>
      </c>
      <c r="C116" s="9">
        <f>'Course Failures Overall'!B29</f>
        <v>33</v>
      </c>
      <c r="D116" s="94">
        <f t="shared" si="45"/>
        <v>9.5679907219483901E-3</v>
      </c>
      <c r="E116" s="9">
        <f>'Course Failures Overall'!F29</f>
        <v>30</v>
      </c>
      <c r="F116" s="94">
        <f t="shared" si="46"/>
        <v>7.6452599388379203E-3</v>
      </c>
      <c r="G116" s="30">
        <f>'Course Failures Overall'!J29</f>
        <v>21</v>
      </c>
      <c r="H116" s="94">
        <f t="shared" si="47"/>
        <v>1.098901098901099E-2</v>
      </c>
      <c r="I116" s="83">
        <f>'Course Failures Overall'!N29</f>
        <v>40</v>
      </c>
      <c r="J116" s="12">
        <f t="shared" si="48"/>
        <v>7.0683866407492491E-3</v>
      </c>
      <c r="K116" s="83">
        <f>'Course Failures Overall'!R29</f>
        <v>43</v>
      </c>
      <c r="L116" s="12">
        <f>'Course Failures Overall'!T29</f>
        <v>7.2244623655913975E-3</v>
      </c>
      <c r="M116" s="83">
        <f>'Course Failures Overall'!V29</f>
        <v>22</v>
      </c>
      <c r="N116" s="116">
        <f>'Course Failures Overall'!X29</f>
        <v>6.9313169502205419E-3</v>
      </c>
    </row>
    <row r="117" spans="1:14" x14ac:dyDescent="0.25">
      <c r="A117" s="274"/>
      <c r="B117" s="14" t="s">
        <v>9</v>
      </c>
      <c r="C117" s="9">
        <f>'Course Failures Overall'!B30</f>
        <v>11</v>
      </c>
      <c r="D117" s="111">
        <f t="shared" si="45"/>
        <v>3.1893302406494637E-3</v>
      </c>
      <c r="E117" s="9">
        <f>'Course Failures Overall'!F30</f>
        <v>19</v>
      </c>
      <c r="F117" s="111">
        <f t="shared" si="46"/>
        <v>4.8419979612640161E-3</v>
      </c>
      <c r="G117" s="9">
        <f>'Course Failures Overall'!J30</f>
        <v>11</v>
      </c>
      <c r="H117" s="94">
        <f t="shared" si="47"/>
        <v>5.7561486132914706E-3</v>
      </c>
      <c r="I117" s="83">
        <f>'Course Failures Overall'!N30</f>
        <v>20</v>
      </c>
      <c r="J117" s="112">
        <f t="shared" si="48"/>
        <v>3.5341933203746245E-3</v>
      </c>
      <c r="K117" s="83">
        <f>'Course Failures Overall'!R30</f>
        <v>27</v>
      </c>
      <c r="L117" s="112">
        <f>'Course Failures Overall'!T30</f>
        <v>4.5362903225806455E-3</v>
      </c>
      <c r="M117" s="83">
        <f>'Course Failures Overall'!V30</f>
        <v>13</v>
      </c>
      <c r="N117" s="116">
        <f>'Course Failures Overall'!X30</f>
        <v>4.0957781978575927E-3</v>
      </c>
    </row>
    <row r="118" spans="1:14" x14ac:dyDescent="0.25">
      <c r="A118" s="274"/>
      <c r="B118" s="14" t="s">
        <v>10</v>
      </c>
      <c r="C118" s="9"/>
      <c r="D118" s="94"/>
      <c r="E118" s="9"/>
      <c r="F118" s="94"/>
      <c r="G118" s="9"/>
      <c r="H118" s="94"/>
      <c r="I118" s="9"/>
      <c r="J118" s="12"/>
      <c r="K118" s="9"/>
      <c r="L118" s="12"/>
      <c r="M118" s="9"/>
      <c r="N118" s="12"/>
    </row>
    <row r="119" spans="1:14" x14ac:dyDescent="0.25">
      <c r="A119" s="274"/>
      <c r="B119" s="47" t="s">
        <v>11</v>
      </c>
      <c r="C119" s="246">
        <f>'Course Failures Overall'!B32</f>
        <v>3449</v>
      </c>
      <c r="D119" s="250"/>
      <c r="E119" s="256">
        <v>3924</v>
      </c>
      <c r="F119" s="263"/>
      <c r="G119" s="256">
        <f>'Course Failures Overall'!J32</f>
        <v>1911</v>
      </c>
      <c r="H119" s="263"/>
      <c r="I119" s="256">
        <f>'Course Failures Overall'!N32</f>
        <v>5659</v>
      </c>
      <c r="J119" s="257"/>
      <c r="K119" s="246">
        <v>5952</v>
      </c>
      <c r="L119" s="247"/>
      <c r="M119" s="246">
        <f>'Course Failures Overall'!$V$32</f>
        <v>3174</v>
      </c>
      <c r="N119" s="247"/>
    </row>
    <row r="120" spans="1:14" x14ac:dyDescent="0.25">
      <c r="A120" s="274"/>
      <c r="B120" s="24" t="s">
        <v>14</v>
      </c>
      <c r="C120" s="9">
        <f>C112-C114</f>
        <v>547</v>
      </c>
      <c r="D120" s="98">
        <f t="shared" ref="D120:F120" si="49">D112-D114</f>
        <v>0.15859669469411422</v>
      </c>
      <c r="E120" s="9">
        <f>E112-E114</f>
        <v>747</v>
      </c>
      <c r="F120" s="98">
        <f t="shared" si="49"/>
        <v>0.19036697247706422</v>
      </c>
      <c r="G120" s="9">
        <f>G112-G114</f>
        <v>224</v>
      </c>
      <c r="H120" s="98">
        <f t="shared" ref="H120" si="50">H112-H114</f>
        <v>0.11721611721611719</v>
      </c>
      <c r="I120" s="9">
        <f t="shared" ref="I120:N120" si="51">I112-I114</f>
        <v>1241</v>
      </c>
      <c r="J120" s="13">
        <f t="shared" si="51"/>
        <v>0.21929669552924544</v>
      </c>
      <c r="K120" s="9">
        <f t="shared" si="51"/>
        <v>1145</v>
      </c>
      <c r="L120" s="13">
        <f t="shared" si="51"/>
        <v>0.19237231182795697</v>
      </c>
      <c r="M120" s="9">
        <f t="shared" si="51"/>
        <v>658</v>
      </c>
      <c r="N120" s="13">
        <f t="shared" si="51"/>
        <v>0.20730938878386893</v>
      </c>
    </row>
    <row r="121" spans="1:14" ht="15.75" thickBot="1" x14ac:dyDescent="0.3">
      <c r="A121" s="275"/>
      <c r="B121" s="32" t="s">
        <v>15</v>
      </c>
      <c r="C121" s="30">
        <f t="shared" ref="C121:H121" si="52">C112-C113</f>
        <v>366</v>
      </c>
      <c r="D121" s="99">
        <f t="shared" si="52"/>
        <v>0.10611771527979125</v>
      </c>
      <c r="E121" s="30">
        <f t="shared" si="52"/>
        <v>609</v>
      </c>
      <c r="F121" s="99">
        <f t="shared" si="52"/>
        <v>0.15519877675840982</v>
      </c>
      <c r="G121" s="30">
        <f t="shared" si="52"/>
        <v>229</v>
      </c>
      <c r="H121" s="99">
        <f t="shared" si="52"/>
        <v>0.11983254840397695</v>
      </c>
      <c r="I121" s="30">
        <f t="shared" ref="I121:N121" si="53">I112-I113</f>
        <v>914</v>
      </c>
      <c r="J121" s="114">
        <f t="shared" si="53"/>
        <v>0.16151263474112032</v>
      </c>
      <c r="K121" s="30">
        <f t="shared" si="53"/>
        <v>903</v>
      </c>
      <c r="L121" s="114">
        <f t="shared" si="53"/>
        <v>0.15171370967741937</v>
      </c>
      <c r="M121" s="30">
        <f t="shared" si="53"/>
        <v>538</v>
      </c>
      <c r="N121" s="114">
        <f t="shared" si="53"/>
        <v>0.16950220541902961</v>
      </c>
    </row>
    <row r="122" spans="1:14" ht="15.75" thickBot="1" x14ac:dyDescent="0.3">
      <c r="A122" s="280" t="s">
        <v>54</v>
      </c>
      <c r="B122" s="281"/>
      <c r="C122" s="281"/>
      <c r="D122" s="281"/>
      <c r="E122" s="281"/>
      <c r="F122" s="281"/>
      <c r="G122" s="281"/>
      <c r="H122" s="281"/>
      <c r="I122" s="281"/>
      <c r="J122" s="281"/>
      <c r="K122" s="281"/>
      <c r="L122" s="281"/>
      <c r="M122" s="281"/>
      <c r="N122" s="282"/>
    </row>
    <row r="123" spans="1:14" ht="18" customHeight="1" thickBot="1" x14ac:dyDescent="0.3">
      <c r="A123" s="240" t="s">
        <v>47</v>
      </c>
      <c r="B123" s="241"/>
      <c r="C123" s="241"/>
      <c r="D123" s="241"/>
      <c r="E123" s="241"/>
      <c r="F123" s="241"/>
      <c r="G123" s="241"/>
      <c r="H123" s="241"/>
      <c r="I123" s="241"/>
      <c r="J123" s="241"/>
      <c r="K123" s="241"/>
      <c r="L123" s="241"/>
      <c r="M123" s="241"/>
      <c r="N123" s="242"/>
    </row>
  </sheetData>
  <mergeCells count="183">
    <mergeCell ref="M97:N97"/>
    <mergeCell ref="M98:N98"/>
    <mergeCell ref="M108:N108"/>
    <mergeCell ref="M109:N109"/>
    <mergeCell ref="M119:N119"/>
    <mergeCell ref="C1:N2"/>
    <mergeCell ref="A123:N123"/>
    <mergeCell ref="A122:N122"/>
    <mergeCell ref="K119:L119"/>
    <mergeCell ref="M3:N3"/>
    <mergeCell ref="M12:N12"/>
    <mergeCell ref="M13:N13"/>
    <mergeCell ref="M14:N14"/>
    <mergeCell ref="M24:N24"/>
    <mergeCell ref="M25:N25"/>
    <mergeCell ref="M26:N26"/>
    <mergeCell ref="M36:N36"/>
    <mergeCell ref="M37:N37"/>
    <mergeCell ref="M38:N38"/>
    <mergeCell ref="M48:N48"/>
    <mergeCell ref="M49:N49"/>
    <mergeCell ref="M50:N50"/>
    <mergeCell ref="M60:N60"/>
    <mergeCell ref="M61:N61"/>
    <mergeCell ref="M62:N62"/>
    <mergeCell ref="M72:N72"/>
    <mergeCell ref="M73:N73"/>
    <mergeCell ref="M74:N74"/>
    <mergeCell ref="M84:N84"/>
    <mergeCell ref="M85:N85"/>
    <mergeCell ref="M86:N86"/>
    <mergeCell ref="M96:N96"/>
    <mergeCell ref="K74:L74"/>
    <mergeCell ref="K84:L84"/>
    <mergeCell ref="K85:L85"/>
    <mergeCell ref="K86:L86"/>
    <mergeCell ref="K96:L96"/>
    <mergeCell ref="K97:L97"/>
    <mergeCell ref="K98:L98"/>
    <mergeCell ref="K108:L108"/>
    <mergeCell ref="K109:L109"/>
    <mergeCell ref="K38:L38"/>
    <mergeCell ref="K48:L48"/>
    <mergeCell ref="K49:L49"/>
    <mergeCell ref="K50:L50"/>
    <mergeCell ref="K60:L60"/>
    <mergeCell ref="K61:L61"/>
    <mergeCell ref="K62:L62"/>
    <mergeCell ref="K72:L72"/>
    <mergeCell ref="K73:L73"/>
    <mergeCell ref="K3:L3"/>
    <mergeCell ref="K12:L12"/>
    <mergeCell ref="K13:L13"/>
    <mergeCell ref="K14:L14"/>
    <mergeCell ref="K24:L24"/>
    <mergeCell ref="K25:L25"/>
    <mergeCell ref="K26:L26"/>
    <mergeCell ref="K36:L36"/>
    <mergeCell ref="K37:L37"/>
    <mergeCell ref="A65:A76"/>
    <mergeCell ref="A89:A100"/>
    <mergeCell ref="A101:A111"/>
    <mergeCell ref="C73:D73"/>
    <mergeCell ref="A112:A121"/>
    <mergeCell ref="C86:D86"/>
    <mergeCell ref="C98:D98"/>
    <mergeCell ref="C109:D109"/>
    <mergeCell ref="C97:D97"/>
    <mergeCell ref="C85:D85"/>
    <mergeCell ref="C74:D74"/>
    <mergeCell ref="C72:D72"/>
    <mergeCell ref="C50:D50"/>
    <mergeCell ref="C62:D62"/>
    <mergeCell ref="C61:D61"/>
    <mergeCell ref="C49:D49"/>
    <mergeCell ref="C60:D60"/>
    <mergeCell ref="A1:A4"/>
    <mergeCell ref="B1:B3"/>
    <mergeCell ref="A17:A28"/>
    <mergeCell ref="A53:A64"/>
    <mergeCell ref="A41:A52"/>
    <mergeCell ref="C24:D24"/>
    <mergeCell ref="C48:D48"/>
    <mergeCell ref="C25:D25"/>
    <mergeCell ref="A5:A16"/>
    <mergeCell ref="C12:D12"/>
    <mergeCell ref="C13:D13"/>
    <mergeCell ref="C14:D14"/>
    <mergeCell ref="C36:D36"/>
    <mergeCell ref="C37:D37"/>
    <mergeCell ref="A29:A40"/>
    <mergeCell ref="C26:D26"/>
    <mergeCell ref="C38:D38"/>
    <mergeCell ref="C3:D3"/>
    <mergeCell ref="E49:F49"/>
    <mergeCell ref="E50:F50"/>
    <mergeCell ref="E60:F60"/>
    <mergeCell ref="E61:F61"/>
    <mergeCell ref="E62:F62"/>
    <mergeCell ref="E38:F38"/>
    <mergeCell ref="E48:F48"/>
    <mergeCell ref="E12:F12"/>
    <mergeCell ref="E13:F13"/>
    <mergeCell ref="E14:F14"/>
    <mergeCell ref="E24:F24"/>
    <mergeCell ref="E25:F25"/>
    <mergeCell ref="G60:H60"/>
    <mergeCell ref="G61:H61"/>
    <mergeCell ref="E86:F86"/>
    <mergeCell ref="E96:F96"/>
    <mergeCell ref="E97:F97"/>
    <mergeCell ref="G74:H74"/>
    <mergeCell ref="G84:H84"/>
    <mergeCell ref="E72:F72"/>
    <mergeCell ref="E73:F73"/>
    <mergeCell ref="E74:F74"/>
    <mergeCell ref="E84:F84"/>
    <mergeCell ref="E85:F85"/>
    <mergeCell ref="G24:H24"/>
    <mergeCell ref="G25:H25"/>
    <mergeCell ref="G26:H26"/>
    <mergeCell ref="G36:H36"/>
    <mergeCell ref="G37:H37"/>
    <mergeCell ref="G38:H38"/>
    <mergeCell ref="G48:H48"/>
    <mergeCell ref="G49:H49"/>
    <mergeCell ref="G50:H50"/>
    <mergeCell ref="E3:F3"/>
    <mergeCell ref="G3:H3"/>
    <mergeCell ref="E26:F26"/>
    <mergeCell ref="E36:F36"/>
    <mergeCell ref="E37:F37"/>
    <mergeCell ref="I61:J61"/>
    <mergeCell ref="I62:J62"/>
    <mergeCell ref="I72:J72"/>
    <mergeCell ref="I73:J73"/>
    <mergeCell ref="I24:J24"/>
    <mergeCell ref="I25:J25"/>
    <mergeCell ref="I26:J26"/>
    <mergeCell ref="I36:J36"/>
    <mergeCell ref="I37:J37"/>
    <mergeCell ref="I3:J3"/>
    <mergeCell ref="I12:J12"/>
    <mergeCell ref="I13:J13"/>
    <mergeCell ref="I14:J14"/>
    <mergeCell ref="G62:H62"/>
    <mergeCell ref="G72:H72"/>
    <mergeCell ref="G73:H73"/>
    <mergeCell ref="G12:H12"/>
    <mergeCell ref="G13:H13"/>
    <mergeCell ref="G14:H14"/>
    <mergeCell ref="I74:J74"/>
    <mergeCell ref="I38:J38"/>
    <mergeCell ref="I48:J48"/>
    <mergeCell ref="I49:J49"/>
    <mergeCell ref="I50:J50"/>
    <mergeCell ref="I60:J60"/>
    <mergeCell ref="I98:J98"/>
    <mergeCell ref="I108:J108"/>
    <mergeCell ref="I109:J109"/>
    <mergeCell ref="E98:F98"/>
    <mergeCell ref="E108:F108"/>
    <mergeCell ref="C119:D119"/>
    <mergeCell ref="C96:D96"/>
    <mergeCell ref="A77:A88"/>
    <mergeCell ref="I119:J119"/>
    <mergeCell ref="I84:J84"/>
    <mergeCell ref="I85:J85"/>
    <mergeCell ref="I86:J86"/>
    <mergeCell ref="I96:J96"/>
    <mergeCell ref="I97:J97"/>
    <mergeCell ref="G108:H108"/>
    <mergeCell ref="G109:H109"/>
    <mergeCell ref="G119:H119"/>
    <mergeCell ref="G85:H85"/>
    <mergeCell ref="G86:H86"/>
    <mergeCell ref="G96:H96"/>
    <mergeCell ref="G97:H97"/>
    <mergeCell ref="G98:H98"/>
    <mergeCell ref="E109:F109"/>
    <mergeCell ref="E119:F119"/>
    <mergeCell ref="C84:D84"/>
    <mergeCell ref="C108:D108"/>
  </mergeCells>
  <conditionalFormatting sqref="B17:B23 C99:D100 C110:D111 C27:D28 C51:D52 C75:D76">
    <cfRule type="expression" dxfId="477" priority="179">
      <formula>MOD(ROW(),2)=0</formula>
    </cfRule>
  </conditionalFormatting>
  <conditionalFormatting sqref="C17:C23">
    <cfRule type="expression" dxfId="476" priority="176">
      <formula>MOD(ROW(),2)=0</formula>
    </cfRule>
  </conditionalFormatting>
  <conditionalFormatting sqref="D17:D23">
    <cfRule type="expression" dxfId="475" priority="177">
      <formula>MOD(ROW(),2)=0</formula>
    </cfRule>
  </conditionalFormatting>
  <conditionalFormatting sqref="D41:D47">
    <cfRule type="expression" dxfId="474" priority="174">
      <formula>MOD(ROW(),2)=0</formula>
    </cfRule>
  </conditionalFormatting>
  <conditionalFormatting sqref="B41:B47">
    <cfRule type="expression" dxfId="473" priority="175">
      <formula>MOD(ROW(),2)=0</formula>
    </cfRule>
  </conditionalFormatting>
  <conditionalFormatting sqref="C41:C47">
    <cfRule type="expression" dxfId="472" priority="173">
      <formula>MOD(ROW(),2)=0</formula>
    </cfRule>
  </conditionalFormatting>
  <conditionalFormatting sqref="B65:B71">
    <cfRule type="expression" dxfId="471" priority="172">
      <formula>MOD(ROW(),2)=0</formula>
    </cfRule>
  </conditionalFormatting>
  <conditionalFormatting sqref="D65:D71">
    <cfRule type="expression" dxfId="470" priority="171">
      <formula>MOD(ROW(),2)=0</formula>
    </cfRule>
  </conditionalFormatting>
  <conditionalFormatting sqref="C65:C71">
    <cfRule type="expression" dxfId="469" priority="170">
      <formula>MOD(ROW(),2)=0</formula>
    </cfRule>
  </conditionalFormatting>
  <conditionalFormatting sqref="B89:B95">
    <cfRule type="expression" dxfId="468" priority="169">
      <formula>MOD(ROW(),2)=0</formula>
    </cfRule>
  </conditionalFormatting>
  <conditionalFormatting sqref="D89:D95">
    <cfRule type="expression" dxfId="467" priority="168">
      <formula>MOD(ROW(),2)=0</formula>
    </cfRule>
  </conditionalFormatting>
  <conditionalFormatting sqref="C89:C95">
    <cfRule type="expression" dxfId="466" priority="167">
      <formula>MOD(ROW(),2)=0</formula>
    </cfRule>
  </conditionalFormatting>
  <conditionalFormatting sqref="B101:B107">
    <cfRule type="expression" dxfId="465" priority="166">
      <formula>MOD(ROW(),2)=0</formula>
    </cfRule>
  </conditionalFormatting>
  <conditionalFormatting sqref="D101:D107">
    <cfRule type="expression" dxfId="464" priority="165">
      <formula>MOD(ROW(),2)=0</formula>
    </cfRule>
  </conditionalFormatting>
  <conditionalFormatting sqref="C101:C107">
    <cfRule type="expression" dxfId="463" priority="164">
      <formula>MOD(ROW(),2)=0</formula>
    </cfRule>
  </conditionalFormatting>
  <conditionalFormatting sqref="B112:B118">
    <cfRule type="expression" dxfId="462" priority="162">
      <formula>MOD(ROW(),2)=0</formula>
    </cfRule>
  </conditionalFormatting>
  <conditionalFormatting sqref="D112:D118">
    <cfRule type="expression" dxfId="461" priority="158">
      <formula>MOD(ROW(),2)=0</formula>
    </cfRule>
  </conditionalFormatting>
  <conditionalFormatting sqref="C112:C118">
    <cfRule type="expression" dxfId="460" priority="157">
      <formula>MOD(ROW(),2)=0</formula>
    </cfRule>
  </conditionalFormatting>
  <conditionalFormatting sqref="C120:D121">
    <cfRule type="expression" dxfId="459" priority="159">
      <formula>MOD(ROW(),2)=0</formula>
    </cfRule>
  </conditionalFormatting>
  <conditionalFormatting sqref="C4:D4">
    <cfRule type="expression" dxfId="458" priority="154">
      <formula>MOD(ROW(),2)=0</formula>
    </cfRule>
  </conditionalFormatting>
  <conditionalFormatting sqref="B4">
    <cfRule type="expression" dxfId="457" priority="153">
      <formula>MOD(ROW(),2)=0</formula>
    </cfRule>
  </conditionalFormatting>
  <conditionalFormatting sqref="C39:D40">
    <cfRule type="expression" dxfId="456" priority="152">
      <formula>MOD(ROW(),2)=0</formula>
    </cfRule>
  </conditionalFormatting>
  <conditionalFormatting sqref="D29:D35">
    <cfRule type="expression" dxfId="455" priority="150">
      <formula>MOD(ROW(),2)=0</formula>
    </cfRule>
  </conditionalFormatting>
  <conditionalFormatting sqref="B29:B35">
    <cfRule type="expression" dxfId="454" priority="151">
      <formula>MOD(ROW(),2)=0</formula>
    </cfRule>
  </conditionalFormatting>
  <conditionalFormatting sqref="C29:C35">
    <cfRule type="expression" dxfId="453" priority="149">
      <formula>MOD(ROW(),2)=0</formula>
    </cfRule>
  </conditionalFormatting>
  <conditionalFormatting sqref="C63:D64">
    <cfRule type="expression" dxfId="452" priority="148">
      <formula>MOD(ROW(),2)=0</formula>
    </cfRule>
  </conditionalFormatting>
  <conditionalFormatting sqref="D53:D59">
    <cfRule type="expression" dxfId="451" priority="146">
      <formula>MOD(ROW(),2)=0</formula>
    </cfRule>
  </conditionalFormatting>
  <conditionalFormatting sqref="B53:B59">
    <cfRule type="expression" dxfId="450" priority="147">
      <formula>MOD(ROW(),2)=0</formula>
    </cfRule>
  </conditionalFormatting>
  <conditionalFormatting sqref="C53:C59">
    <cfRule type="expression" dxfId="449" priority="145">
      <formula>MOD(ROW(),2)=0</formula>
    </cfRule>
  </conditionalFormatting>
  <conditionalFormatting sqref="C87:D88">
    <cfRule type="expression" dxfId="448" priority="144">
      <formula>MOD(ROW(),2)=0</formula>
    </cfRule>
  </conditionalFormatting>
  <conditionalFormatting sqref="B77:B83">
    <cfRule type="expression" dxfId="447" priority="143">
      <formula>MOD(ROW(),2)=0</formula>
    </cfRule>
  </conditionalFormatting>
  <conditionalFormatting sqref="D77:D83">
    <cfRule type="expression" dxfId="446" priority="142">
      <formula>MOD(ROW(),2)=0</formula>
    </cfRule>
  </conditionalFormatting>
  <conditionalFormatting sqref="C77:C83">
    <cfRule type="expression" dxfId="445" priority="141">
      <formula>MOD(ROW(),2)=0</formula>
    </cfRule>
  </conditionalFormatting>
  <conditionalFormatting sqref="B5:B11 C15:D16">
    <cfRule type="expression" dxfId="444" priority="140">
      <formula>MOD(ROW(),2)=0</formula>
    </cfRule>
  </conditionalFormatting>
  <conditionalFormatting sqref="C5:C11">
    <cfRule type="expression" dxfId="443" priority="138">
      <formula>MOD(ROW(),2)=0</formula>
    </cfRule>
  </conditionalFormatting>
  <conditionalFormatting sqref="D5:D11">
    <cfRule type="expression" dxfId="442" priority="139">
      <formula>MOD(ROW(),2)=0</formula>
    </cfRule>
  </conditionalFormatting>
  <conditionalFormatting sqref="E99:F100 E110:F111 E27:F28 E51:F52 E75:F76">
    <cfRule type="expression" dxfId="441" priority="137">
      <formula>MOD(ROW(),2)=0</formula>
    </cfRule>
  </conditionalFormatting>
  <conditionalFormatting sqref="E17:E23">
    <cfRule type="expression" dxfId="440" priority="135">
      <formula>MOD(ROW(),2)=0</formula>
    </cfRule>
  </conditionalFormatting>
  <conditionalFormatting sqref="F17:F23">
    <cfRule type="expression" dxfId="439" priority="136">
      <formula>MOD(ROW(),2)=0</formula>
    </cfRule>
  </conditionalFormatting>
  <conditionalFormatting sqref="F41:F47">
    <cfRule type="expression" dxfId="438" priority="134">
      <formula>MOD(ROW(),2)=0</formula>
    </cfRule>
  </conditionalFormatting>
  <conditionalFormatting sqref="E41:E47">
    <cfRule type="expression" dxfId="437" priority="133">
      <formula>MOD(ROW(),2)=0</formula>
    </cfRule>
  </conditionalFormatting>
  <conditionalFormatting sqref="F65:F71">
    <cfRule type="expression" dxfId="436" priority="132">
      <formula>MOD(ROW(),2)=0</formula>
    </cfRule>
  </conditionalFormatting>
  <conditionalFormatting sqref="E65:E71">
    <cfRule type="expression" dxfId="435" priority="131">
      <formula>MOD(ROW(),2)=0</formula>
    </cfRule>
  </conditionalFormatting>
  <conditionalFormatting sqref="F89:F95">
    <cfRule type="expression" dxfId="434" priority="130">
      <formula>MOD(ROW(),2)=0</formula>
    </cfRule>
  </conditionalFormatting>
  <conditionalFormatting sqref="E89:E95">
    <cfRule type="expression" dxfId="433" priority="129">
      <formula>MOD(ROW(),2)=0</formula>
    </cfRule>
  </conditionalFormatting>
  <conditionalFormatting sqref="F101:F107">
    <cfRule type="expression" dxfId="432" priority="128">
      <formula>MOD(ROW(),2)=0</formula>
    </cfRule>
  </conditionalFormatting>
  <conditionalFormatting sqref="E101:E107">
    <cfRule type="expression" dxfId="431" priority="127">
      <formula>MOD(ROW(),2)=0</formula>
    </cfRule>
  </conditionalFormatting>
  <conditionalFormatting sqref="F112:F118">
    <cfRule type="expression" dxfId="430" priority="125">
      <formula>MOD(ROW(),2)=0</formula>
    </cfRule>
  </conditionalFormatting>
  <conditionalFormatting sqref="E112:E118">
    <cfRule type="expression" dxfId="429" priority="124">
      <formula>MOD(ROW(),2)=0</formula>
    </cfRule>
  </conditionalFormatting>
  <conditionalFormatting sqref="E120:F121">
    <cfRule type="expression" dxfId="428" priority="126">
      <formula>MOD(ROW(),2)=0</formula>
    </cfRule>
  </conditionalFormatting>
  <conditionalFormatting sqref="E39:F40">
    <cfRule type="expression" dxfId="427" priority="122">
      <formula>MOD(ROW(),2)=0</formula>
    </cfRule>
  </conditionalFormatting>
  <conditionalFormatting sqref="F29:F35">
    <cfRule type="expression" dxfId="426" priority="121">
      <formula>MOD(ROW(),2)=0</formula>
    </cfRule>
  </conditionalFormatting>
  <conditionalFormatting sqref="E29:E35">
    <cfRule type="expression" dxfId="425" priority="120">
      <formula>MOD(ROW(),2)=0</formula>
    </cfRule>
  </conditionalFormatting>
  <conditionalFormatting sqref="E63:F64">
    <cfRule type="expression" dxfId="424" priority="119">
      <formula>MOD(ROW(),2)=0</formula>
    </cfRule>
  </conditionalFormatting>
  <conditionalFormatting sqref="F53:F59">
    <cfRule type="expression" dxfId="423" priority="118">
      <formula>MOD(ROW(),2)=0</formula>
    </cfRule>
  </conditionalFormatting>
  <conditionalFormatting sqref="E53:E59">
    <cfRule type="expression" dxfId="422" priority="117">
      <formula>MOD(ROW(),2)=0</formula>
    </cfRule>
  </conditionalFormatting>
  <conditionalFormatting sqref="E87:F88">
    <cfRule type="expression" dxfId="421" priority="116">
      <formula>MOD(ROW(),2)=0</formula>
    </cfRule>
  </conditionalFormatting>
  <conditionalFormatting sqref="F77:F83">
    <cfRule type="expression" dxfId="420" priority="115">
      <formula>MOD(ROW(),2)=0</formula>
    </cfRule>
  </conditionalFormatting>
  <conditionalFormatting sqref="E77:E83">
    <cfRule type="expression" dxfId="419" priority="114">
      <formula>MOD(ROW(),2)=0</formula>
    </cfRule>
  </conditionalFormatting>
  <conditionalFormatting sqref="E15:F16">
    <cfRule type="expression" dxfId="418" priority="113">
      <formula>MOD(ROW(),2)=0</formula>
    </cfRule>
  </conditionalFormatting>
  <conditionalFormatting sqref="E5:E11">
    <cfRule type="expression" dxfId="417" priority="111">
      <formula>MOD(ROW(),2)=0</formula>
    </cfRule>
  </conditionalFormatting>
  <conditionalFormatting sqref="F5:F11">
    <cfRule type="expression" dxfId="416" priority="112">
      <formula>MOD(ROW(),2)=0</formula>
    </cfRule>
  </conditionalFormatting>
  <conditionalFormatting sqref="G99:H100 G110:H111 G27:H28 G51:H52 G75:H76">
    <cfRule type="expression" dxfId="415" priority="110">
      <formula>MOD(ROW(),2)=0</formula>
    </cfRule>
  </conditionalFormatting>
  <conditionalFormatting sqref="G17:G23">
    <cfRule type="expression" dxfId="414" priority="108">
      <formula>MOD(ROW(),2)=0</formula>
    </cfRule>
  </conditionalFormatting>
  <conditionalFormatting sqref="H17:H23">
    <cfRule type="expression" dxfId="413" priority="109">
      <formula>MOD(ROW(),2)=0</formula>
    </cfRule>
  </conditionalFormatting>
  <conditionalFormatting sqref="H41:H47">
    <cfRule type="expression" dxfId="412" priority="107">
      <formula>MOD(ROW(),2)=0</formula>
    </cfRule>
  </conditionalFormatting>
  <conditionalFormatting sqref="G41:G47">
    <cfRule type="expression" dxfId="411" priority="106">
      <formula>MOD(ROW(),2)=0</formula>
    </cfRule>
  </conditionalFormatting>
  <conditionalFormatting sqref="H65:H71">
    <cfRule type="expression" dxfId="410" priority="105">
      <formula>MOD(ROW(),2)=0</formula>
    </cfRule>
  </conditionalFormatting>
  <conditionalFormatting sqref="G65:G71">
    <cfRule type="expression" dxfId="409" priority="104">
      <formula>MOD(ROW(),2)=0</formula>
    </cfRule>
  </conditionalFormatting>
  <conditionalFormatting sqref="H89:H95">
    <cfRule type="expression" dxfId="408" priority="103">
      <formula>MOD(ROW(),2)=0</formula>
    </cfRule>
  </conditionalFormatting>
  <conditionalFormatting sqref="G89:G95">
    <cfRule type="expression" dxfId="407" priority="102">
      <formula>MOD(ROW(),2)=0</formula>
    </cfRule>
  </conditionalFormatting>
  <conditionalFormatting sqref="H101:H107">
    <cfRule type="expression" dxfId="406" priority="101">
      <formula>MOD(ROW(),2)=0</formula>
    </cfRule>
  </conditionalFormatting>
  <conditionalFormatting sqref="G101:G107">
    <cfRule type="expression" dxfId="405" priority="100">
      <formula>MOD(ROW(),2)=0</formula>
    </cfRule>
  </conditionalFormatting>
  <conditionalFormatting sqref="H112:H118">
    <cfRule type="expression" dxfId="404" priority="98">
      <formula>MOD(ROW(),2)=0</formula>
    </cfRule>
  </conditionalFormatting>
  <conditionalFormatting sqref="G112:G118">
    <cfRule type="expression" dxfId="403" priority="97">
      <formula>MOD(ROW(),2)=0</formula>
    </cfRule>
  </conditionalFormatting>
  <conditionalFormatting sqref="G120:H121">
    <cfRule type="expression" dxfId="402" priority="99">
      <formula>MOD(ROW(),2)=0</formula>
    </cfRule>
  </conditionalFormatting>
  <conditionalFormatting sqref="G39:H40">
    <cfRule type="expression" dxfId="401" priority="95">
      <formula>MOD(ROW(),2)=0</formula>
    </cfRule>
  </conditionalFormatting>
  <conditionalFormatting sqref="H29:H35">
    <cfRule type="expression" dxfId="400" priority="94">
      <formula>MOD(ROW(),2)=0</formula>
    </cfRule>
  </conditionalFormatting>
  <conditionalFormatting sqref="G29:G35">
    <cfRule type="expression" dxfId="399" priority="93">
      <formula>MOD(ROW(),2)=0</formula>
    </cfRule>
  </conditionalFormatting>
  <conditionalFormatting sqref="G63:H64">
    <cfRule type="expression" dxfId="398" priority="92">
      <formula>MOD(ROW(),2)=0</formula>
    </cfRule>
  </conditionalFormatting>
  <conditionalFormatting sqref="H53:H59">
    <cfRule type="expression" dxfId="397" priority="91">
      <formula>MOD(ROW(),2)=0</formula>
    </cfRule>
  </conditionalFormatting>
  <conditionalFormatting sqref="G53:G59">
    <cfRule type="expression" dxfId="396" priority="90">
      <formula>MOD(ROW(),2)=0</formula>
    </cfRule>
  </conditionalFormatting>
  <conditionalFormatting sqref="G87:H88">
    <cfRule type="expression" dxfId="395" priority="89">
      <formula>MOD(ROW(),2)=0</formula>
    </cfRule>
  </conditionalFormatting>
  <conditionalFormatting sqref="H77:H83">
    <cfRule type="expression" dxfId="394" priority="88">
      <formula>MOD(ROW(),2)=0</formula>
    </cfRule>
  </conditionalFormatting>
  <conditionalFormatting sqref="G77:G83">
    <cfRule type="expression" dxfId="393" priority="87">
      <formula>MOD(ROW(),2)=0</formula>
    </cfRule>
  </conditionalFormatting>
  <conditionalFormatting sqref="G15:H16">
    <cfRule type="expression" dxfId="392" priority="86">
      <formula>MOD(ROW(),2)=0</formula>
    </cfRule>
  </conditionalFormatting>
  <conditionalFormatting sqref="G5:G11">
    <cfRule type="expression" dxfId="391" priority="84">
      <formula>MOD(ROW(),2)=0</formula>
    </cfRule>
  </conditionalFormatting>
  <conditionalFormatting sqref="H5:H11">
    <cfRule type="expression" dxfId="390" priority="85">
      <formula>MOD(ROW(),2)=0</formula>
    </cfRule>
  </conditionalFormatting>
  <conditionalFormatting sqref="E4:F4">
    <cfRule type="expression" dxfId="389" priority="83">
      <formula>MOD(ROW(),2)=0</formula>
    </cfRule>
  </conditionalFormatting>
  <conditionalFormatting sqref="G4:H4">
    <cfRule type="expression" dxfId="388" priority="82">
      <formula>MOD(ROW(),2)=0</formula>
    </cfRule>
  </conditionalFormatting>
  <conditionalFormatting sqref="I4:J4">
    <cfRule type="expression" dxfId="387" priority="81">
      <formula>MOD(ROW(),2)=0</formula>
    </cfRule>
  </conditionalFormatting>
  <conditionalFormatting sqref="I99:J100 I110:J111 I27:J28 I51:J52 I75:J76">
    <cfRule type="expression" dxfId="386" priority="80">
      <formula>MOD(ROW(),2)=0</formula>
    </cfRule>
  </conditionalFormatting>
  <conditionalFormatting sqref="I17:I23">
    <cfRule type="expression" dxfId="385" priority="78">
      <formula>MOD(ROW(),2)=0</formula>
    </cfRule>
  </conditionalFormatting>
  <conditionalFormatting sqref="J17:J23">
    <cfRule type="expression" dxfId="384" priority="79">
      <formula>MOD(ROW(),2)=0</formula>
    </cfRule>
  </conditionalFormatting>
  <conditionalFormatting sqref="J41:J47">
    <cfRule type="expression" dxfId="383" priority="77">
      <formula>MOD(ROW(),2)=0</formula>
    </cfRule>
  </conditionalFormatting>
  <conditionalFormatting sqref="I41:I47">
    <cfRule type="expression" dxfId="382" priority="76">
      <formula>MOD(ROW(),2)=0</formula>
    </cfRule>
  </conditionalFormatting>
  <conditionalFormatting sqref="J65:J71">
    <cfRule type="expression" dxfId="381" priority="75">
      <formula>MOD(ROW(),2)=0</formula>
    </cfRule>
  </conditionalFormatting>
  <conditionalFormatting sqref="I65:I71">
    <cfRule type="expression" dxfId="380" priority="74">
      <formula>MOD(ROW(),2)=0</formula>
    </cfRule>
  </conditionalFormatting>
  <conditionalFormatting sqref="J89:J95">
    <cfRule type="expression" dxfId="379" priority="73">
      <formula>MOD(ROW(),2)=0</formula>
    </cfRule>
  </conditionalFormatting>
  <conditionalFormatting sqref="I89:I95">
    <cfRule type="expression" dxfId="378" priority="72">
      <formula>MOD(ROW(),2)=0</formula>
    </cfRule>
  </conditionalFormatting>
  <conditionalFormatting sqref="J101:J107">
    <cfRule type="expression" dxfId="377" priority="71">
      <formula>MOD(ROW(),2)=0</formula>
    </cfRule>
  </conditionalFormatting>
  <conditionalFormatting sqref="I101:I107">
    <cfRule type="expression" dxfId="376" priority="70">
      <formula>MOD(ROW(),2)=0</formula>
    </cfRule>
  </conditionalFormatting>
  <conditionalFormatting sqref="J112:J118">
    <cfRule type="expression" dxfId="375" priority="69">
      <formula>MOD(ROW(),2)=0</formula>
    </cfRule>
  </conditionalFormatting>
  <conditionalFormatting sqref="I112:I118">
    <cfRule type="expression" dxfId="374" priority="68">
      <formula>MOD(ROW(),2)=0</formula>
    </cfRule>
  </conditionalFormatting>
  <conditionalFormatting sqref="I39:J40">
    <cfRule type="expression" dxfId="373" priority="67">
      <formula>MOD(ROW(),2)=0</formula>
    </cfRule>
  </conditionalFormatting>
  <conditionalFormatting sqref="J29:J35">
    <cfRule type="expression" dxfId="372" priority="66">
      <formula>MOD(ROW(),2)=0</formula>
    </cfRule>
  </conditionalFormatting>
  <conditionalFormatting sqref="I29:I35">
    <cfRule type="expression" dxfId="371" priority="65">
      <formula>MOD(ROW(),2)=0</formula>
    </cfRule>
  </conditionalFormatting>
  <conditionalFormatting sqref="I63:J64">
    <cfRule type="expression" dxfId="370" priority="64">
      <formula>MOD(ROW(),2)=0</formula>
    </cfRule>
  </conditionalFormatting>
  <conditionalFormatting sqref="J53:J59">
    <cfRule type="expression" dxfId="369" priority="63">
      <formula>MOD(ROW(),2)=0</formula>
    </cfRule>
  </conditionalFormatting>
  <conditionalFormatting sqref="I53:I59">
    <cfRule type="expression" dxfId="368" priority="62">
      <formula>MOD(ROW(),2)=0</formula>
    </cfRule>
  </conditionalFormatting>
  <conditionalFormatting sqref="I87:J88">
    <cfRule type="expression" dxfId="367" priority="61">
      <formula>MOD(ROW(),2)=0</formula>
    </cfRule>
  </conditionalFormatting>
  <conditionalFormatting sqref="J77:J83">
    <cfRule type="expression" dxfId="366" priority="60">
      <formula>MOD(ROW(),2)=0</formula>
    </cfRule>
  </conditionalFormatting>
  <conditionalFormatting sqref="I77:I83">
    <cfRule type="expression" dxfId="365" priority="59">
      <formula>MOD(ROW(),2)=0</formula>
    </cfRule>
  </conditionalFormatting>
  <conditionalFormatting sqref="I15:J16">
    <cfRule type="expression" dxfId="364" priority="58">
      <formula>MOD(ROW(),2)=0</formula>
    </cfRule>
  </conditionalFormatting>
  <conditionalFormatting sqref="I5:I11">
    <cfRule type="expression" dxfId="363" priority="56">
      <formula>MOD(ROW(),2)=0</formula>
    </cfRule>
  </conditionalFormatting>
  <conditionalFormatting sqref="J5:J11">
    <cfRule type="expression" dxfId="362" priority="57">
      <formula>MOD(ROW(),2)=0</formula>
    </cfRule>
  </conditionalFormatting>
  <conditionalFormatting sqref="I120:J121">
    <cfRule type="expression" dxfId="361" priority="55">
      <formula>MOD(ROW(),2)=0</formula>
    </cfRule>
  </conditionalFormatting>
  <conditionalFormatting sqref="K4:L4">
    <cfRule type="expression" dxfId="360" priority="54">
      <formula>MOD(ROW(),2)=0</formula>
    </cfRule>
  </conditionalFormatting>
  <conditionalFormatting sqref="K99:L100 K110:L111 K27:L28 K51:L52 K75:L76">
    <cfRule type="expression" dxfId="359" priority="53">
      <formula>MOD(ROW(),2)=0</formula>
    </cfRule>
  </conditionalFormatting>
  <conditionalFormatting sqref="K17:K23">
    <cfRule type="expression" dxfId="358" priority="51">
      <formula>MOD(ROW(),2)=0</formula>
    </cfRule>
  </conditionalFormatting>
  <conditionalFormatting sqref="L17:L23">
    <cfRule type="expression" dxfId="357" priority="52">
      <formula>MOD(ROW(),2)=0</formula>
    </cfRule>
  </conditionalFormatting>
  <conditionalFormatting sqref="L41:L47">
    <cfRule type="expression" dxfId="356" priority="50">
      <formula>MOD(ROW(),2)=0</formula>
    </cfRule>
  </conditionalFormatting>
  <conditionalFormatting sqref="K41:K47">
    <cfRule type="expression" dxfId="355" priority="49">
      <formula>MOD(ROW(),2)=0</formula>
    </cfRule>
  </conditionalFormatting>
  <conditionalFormatting sqref="L65:L71">
    <cfRule type="expression" dxfId="354" priority="48">
      <formula>MOD(ROW(),2)=0</formula>
    </cfRule>
  </conditionalFormatting>
  <conditionalFormatting sqref="K65:K71">
    <cfRule type="expression" dxfId="353" priority="47">
      <formula>MOD(ROW(),2)=0</formula>
    </cfRule>
  </conditionalFormatting>
  <conditionalFormatting sqref="L89:L95">
    <cfRule type="expression" dxfId="352" priority="46">
      <formula>MOD(ROW(),2)=0</formula>
    </cfRule>
  </conditionalFormatting>
  <conditionalFormatting sqref="K89:K95">
    <cfRule type="expression" dxfId="351" priority="45">
      <formula>MOD(ROW(),2)=0</formula>
    </cfRule>
  </conditionalFormatting>
  <conditionalFormatting sqref="L101:L107">
    <cfRule type="expression" dxfId="350" priority="44">
      <formula>MOD(ROW(),2)=0</formula>
    </cfRule>
  </conditionalFormatting>
  <conditionalFormatting sqref="K101:K107">
    <cfRule type="expression" dxfId="349" priority="43">
      <formula>MOD(ROW(),2)=0</formula>
    </cfRule>
  </conditionalFormatting>
  <conditionalFormatting sqref="L112:L118">
    <cfRule type="expression" dxfId="348" priority="42">
      <formula>MOD(ROW(),2)=0</formula>
    </cfRule>
  </conditionalFormatting>
  <conditionalFormatting sqref="K112:K118">
    <cfRule type="expression" dxfId="347" priority="41">
      <formula>MOD(ROW(),2)=0</formula>
    </cfRule>
  </conditionalFormatting>
  <conditionalFormatting sqref="K39:L40">
    <cfRule type="expression" dxfId="346" priority="40">
      <formula>MOD(ROW(),2)=0</formula>
    </cfRule>
  </conditionalFormatting>
  <conditionalFormatting sqref="L29:L35">
    <cfRule type="expression" dxfId="345" priority="39">
      <formula>MOD(ROW(),2)=0</formula>
    </cfRule>
  </conditionalFormatting>
  <conditionalFormatting sqref="K29:K35">
    <cfRule type="expression" dxfId="344" priority="38">
      <formula>MOD(ROW(),2)=0</formula>
    </cfRule>
  </conditionalFormatting>
  <conditionalFormatting sqref="K63:L64">
    <cfRule type="expression" dxfId="343" priority="37">
      <formula>MOD(ROW(),2)=0</formula>
    </cfRule>
  </conditionalFormatting>
  <conditionalFormatting sqref="L53:L59">
    <cfRule type="expression" dxfId="342" priority="36">
      <formula>MOD(ROW(),2)=0</formula>
    </cfRule>
  </conditionalFormatting>
  <conditionalFormatting sqref="K53:K59">
    <cfRule type="expression" dxfId="341" priority="35">
      <formula>MOD(ROW(),2)=0</formula>
    </cfRule>
  </conditionalFormatting>
  <conditionalFormatting sqref="K87:L88">
    <cfRule type="expression" dxfId="340" priority="34">
      <formula>MOD(ROW(),2)=0</formula>
    </cfRule>
  </conditionalFormatting>
  <conditionalFormatting sqref="L77:L83">
    <cfRule type="expression" dxfId="339" priority="33">
      <formula>MOD(ROW(),2)=0</formula>
    </cfRule>
  </conditionalFormatting>
  <conditionalFormatting sqref="K77:K83">
    <cfRule type="expression" dxfId="338" priority="32">
      <formula>MOD(ROW(),2)=0</formula>
    </cfRule>
  </conditionalFormatting>
  <conditionalFormatting sqref="K15:L16">
    <cfRule type="expression" dxfId="337" priority="31">
      <formula>MOD(ROW(),2)=0</formula>
    </cfRule>
  </conditionalFormatting>
  <conditionalFormatting sqref="K5:K11">
    <cfRule type="expression" dxfId="336" priority="29">
      <formula>MOD(ROW(),2)=0</formula>
    </cfRule>
  </conditionalFormatting>
  <conditionalFormatting sqref="L5:L11">
    <cfRule type="expression" dxfId="335" priority="30">
      <formula>MOD(ROW(),2)=0</formula>
    </cfRule>
  </conditionalFormatting>
  <conditionalFormatting sqref="K120:L121">
    <cfRule type="expression" dxfId="334" priority="28">
      <formula>MOD(ROW(),2)=0</formula>
    </cfRule>
  </conditionalFormatting>
  <conditionalFormatting sqref="M4:N4">
    <cfRule type="expression" dxfId="333" priority="27">
      <formula>MOD(ROW(),2)=0</formula>
    </cfRule>
  </conditionalFormatting>
  <conditionalFormatting sqref="M99:N100 M110:N111 M27:N28 M51:N52 M75:N76">
    <cfRule type="expression" dxfId="332" priority="26">
      <formula>MOD(ROW(),2)=0</formula>
    </cfRule>
  </conditionalFormatting>
  <conditionalFormatting sqref="M17:M23">
    <cfRule type="expression" dxfId="331" priority="24">
      <formula>MOD(ROW(),2)=0</formula>
    </cfRule>
  </conditionalFormatting>
  <conditionalFormatting sqref="N17:N23">
    <cfRule type="expression" dxfId="330" priority="25">
      <formula>MOD(ROW(),2)=0</formula>
    </cfRule>
  </conditionalFormatting>
  <conditionalFormatting sqref="N41:N47">
    <cfRule type="expression" dxfId="329" priority="23">
      <formula>MOD(ROW(),2)=0</formula>
    </cfRule>
  </conditionalFormatting>
  <conditionalFormatting sqref="M41:M47">
    <cfRule type="expression" dxfId="328" priority="22">
      <formula>MOD(ROW(),2)=0</formula>
    </cfRule>
  </conditionalFormatting>
  <conditionalFormatting sqref="N65:N71">
    <cfRule type="expression" dxfId="327" priority="21">
      <formula>MOD(ROW(),2)=0</formula>
    </cfRule>
  </conditionalFormatting>
  <conditionalFormatting sqref="M65:M71">
    <cfRule type="expression" dxfId="326" priority="20">
      <formula>MOD(ROW(),2)=0</formula>
    </cfRule>
  </conditionalFormatting>
  <conditionalFormatting sqref="N89:N95">
    <cfRule type="expression" dxfId="325" priority="19">
      <formula>MOD(ROW(),2)=0</formula>
    </cfRule>
  </conditionalFormatting>
  <conditionalFormatting sqref="M89:M95">
    <cfRule type="expression" dxfId="324" priority="18">
      <formula>MOD(ROW(),2)=0</formula>
    </cfRule>
  </conditionalFormatting>
  <conditionalFormatting sqref="N101:N107">
    <cfRule type="expression" dxfId="323" priority="17">
      <formula>MOD(ROW(),2)=0</formula>
    </cfRule>
  </conditionalFormatting>
  <conditionalFormatting sqref="M101:M107">
    <cfRule type="expression" dxfId="322" priority="16">
      <formula>MOD(ROW(),2)=0</formula>
    </cfRule>
  </conditionalFormatting>
  <conditionalFormatting sqref="N112:N118">
    <cfRule type="expression" dxfId="321" priority="15">
      <formula>MOD(ROW(),2)=0</formula>
    </cfRule>
  </conditionalFormatting>
  <conditionalFormatting sqref="M112:M118">
    <cfRule type="expression" dxfId="320" priority="14">
      <formula>MOD(ROW(),2)=0</formula>
    </cfRule>
  </conditionalFormatting>
  <conditionalFormatting sqref="M39:N40">
    <cfRule type="expression" dxfId="319" priority="13">
      <formula>MOD(ROW(),2)=0</formula>
    </cfRule>
  </conditionalFormatting>
  <conditionalFormatting sqref="N29:N35">
    <cfRule type="expression" dxfId="318" priority="12">
      <formula>MOD(ROW(),2)=0</formula>
    </cfRule>
  </conditionalFormatting>
  <conditionalFormatting sqref="M29:M35">
    <cfRule type="expression" dxfId="317" priority="11">
      <formula>MOD(ROW(),2)=0</formula>
    </cfRule>
  </conditionalFormatting>
  <conditionalFormatting sqref="M63:N64">
    <cfRule type="expression" dxfId="316" priority="10">
      <formula>MOD(ROW(),2)=0</formula>
    </cfRule>
  </conditionalFormatting>
  <conditionalFormatting sqref="N53:N59">
    <cfRule type="expression" dxfId="315" priority="9">
      <formula>MOD(ROW(),2)=0</formula>
    </cfRule>
  </conditionalFormatting>
  <conditionalFormatting sqref="M53:M59">
    <cfRule type="expression" dxfId="314" priority="8">
      <formula>MOD(ROW(),2)=0</formula>
    </cfRule>
  </conditionalFormatting>
  <conditionalFormatting sqref="M87:N88">
    <cfRule type="expression" dxfId="313" priority="7">
      <formula>MOD(ROW(),2)=0</formula>
    </cfRule>
  </conditionalFormatting>
  <conditionalFormatting sqref="N77:N83">
    <cfRule type="expression" dxfId="312" priority="6">
      <formula>MOD(ROW(),2)=0</formula>
    </cfRule>
  </conditionalFormatting>
  <conditionalFormatting sqref="M77:M83">
    <cfRule type="expression" dxfId="311" priority="5">
      <formula>MOD(ROW(),2)=0</formula>
    </cfRule>
  </conditionalFormatting>
  <conditionalFormatting sqref="M15:N16">
    <cfRule type="expression" dxfId="310" priority="4">
      <formula>MOD(ROW(),2)=0</formula>
    </cfRule>
  </conditionalFormatting>
  <conditionalFormatting sqref="M5:M11">
    <cfRule type="expression" dxfId="309" priority="2">
      <formula>MOD(ROW(),2)=0</formula>
    </cfRule>
  </conditionalFormatting>
  <conditionalFormatting sqref="N5:N11">
    <cfRule type="expression" dxfId="308" priority="3">
      <formula>MOD(ROW(),2)=0</formula>
    </cfRule>
  </conditionalFormatting>
  <conditionalFormatting sqref="M120:N121">
    <cfRule type="expression" dxfId="307" priority="1">
      <formula>MOD(ROW(),2)=0</formula>
    </cfRule>
  </conditionalFormatting>
  <printOptions horizontalCentered="1"/>
  <pageMargins left="0.2" right="0.2" top="0.25" bottom="0.25" header="0.3" footer="0.3"/>
  <pageSetup scale="76" fitToHeight="0" orientation="landscape" r:id="rId1"/>
  <rowBreaks count="2" manualBreakCount="2">
    <brk id="40" max="16383" man="1"/>
    <brk id="7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sheetPr>
    <pageSetUpPr fitToPage="1"/>
  </sheetPr>
  <dimension ref="A1:N99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2.7109375" style="85" customWidth="1"/>
    <col min="4" max="4" width="12.7109375" style="90" customWidth="1"/>
    <col min="5" max="14" width="12.7109375" customWidth="1"/>
  </cols>
  <sheetData>
    <row r="1" spans="1:14" ht="15" customHeight="1" x14ac:dyDescent="0.25">
      <c r="A1" s="269" t="s">
        <v>16</v>
      </c>
      <c r="B1" s="179" t="s">
        <v>59</v>
      </c>
      <c r="C1" s="124" t="s">
        <v>78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15.75" thickBot="1" x14ac:dyDescent="0.3">
      <c r="A2" s="270"/>
      <c r="B2" s="180"/>
      <c r="C2" s="151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spans="1:14" ht="15" customHeight="1" thickBot="1" x14ac:dyDescent="0.3">
      <c r="A3" s="270"/>
      <c r="B3" s="272"/>
      <c r="C3" s="196" t="s">
        <v>64</v>
      </c>
      <c r="D3" s="197"/>
      <c r="E3" s="196" t="s">
        <v>65</v>
      </c>
      <c r="F3" s="197"/>
      <c r="G3" s="196" t="s">
        <v>69</v>
      </c>
      <c r="H3" s="197"/>
      <c r="I3" s="196" t="s">
        <v>70</v>
      </c>
      <c r="J3" s="197"/>
      <c r="K3" s="196" t="s">
        <v>75</v>
      </c>
      <c r="L3" s="197"/>
      <c r="M3" s="196" t="s">
        <v>77</v>
      </c>
      <c r="N3" s="197"/>
    </row>
    <row r="4" spans="1:14" ht="15.75" customHeight="1" thickBot="1" x14ac:dyDescent="0.3">
      <c r="A4" s="271"/>
      <c r="B4" s="36" t="s">
        <v>0</v>
      </c>
      <c r="C4" s="34" t="s">
        <v>66</v>
      </c>
      <c r="D4" s="35" t="s">
        <v>67</v>
      </c>
      <c r="E4" s="34" t="s">
        <v>66</v>
      </c>
      <c r="F4" s="35" t="s">
        <v>67</v>
      </c>
      <c r="G4" s="34" t="s">
        <v>66</v>
      </c>
      <c r="H4" s="35" t="s">
        <v>67</v>
      </c>
      <c r="I4" s="34" t="s">
        <v>66</v>
      </c>
      <c r="J4" s="35" t="s">
        <v>67</v>
      </c>
      <c r="K4" s="34" t="s">
        <v>66</v>
      </c>
      <c r="L4" s="35" t="s">
        <v>67</v>
      </c>
      <c r="M4" s="34" t="s">
        <v>66</v>
      </c>
      <c r="N4" s="35" t="s">
        <v>67</v>
      </c>
    </row>
    <row r="5" spans="1:14" x14ac:dyDescent="0.25">
      <c r="A5" s="288" t="s">
        <v>56</v>
      </c>
      <c r="B5" s="25" t="s">
        <v>4</v>
      </c>
      <c r="C5" s="21" t="s">
        <v>61</v>
      </c>
      <c r="D5" s="11" t="s">
        <v>61</v>
      </c>
      <c r="E5" s="21">
        <v>19</v>
      </c>
      <c r="F5" s="11">
        <f>E5/$E$12</f>
        <v>0.38</v>
      </c>
      <c r="G5" s="21">
        <v>16</v>
      </c>
      <c r="H5" s="93">
        <f>G5/$G$12</f>
        <v>0.33333333333333331</v>
      </c>
      <c r="I5" s="21">
        <v>11</v>
      </c>
      <c r="J5" s="11">
        <f>I5/$I$12</f>
        <v>0.33333333333333331</v>
      </c>
      <c r="K5" s="21" t="s">
        <v>61</v>
      </c>
      <c r="L5" s="11" t="s">
        <v>61</v>
      </c>
      <c r="M5" s="21">
        <v>11</v>
      </c>
      <c r="N5" s="11">
        <f>M5/$M$12</f>
        <v>0.34375</v>
      </c>
    </row>
    <row r="6" spans="1:14" x14ac:dyDescent="0.25">
      <c r="A6" s="274"/>
      <c r="B6" s="26" t="s">
        <v>5</v>
      </c>
      <c r="C6" s="9" t="s">
        <v>61</v>
      </c>
      <c r="D6" s="12" t="s">
        <v>61</v>
      </c>
      <c r="E6" s="9" t="s">
        <v>61</v>
      </c>
      <c r="F6" s="12" t="s">
        <v>61</v>
      </c>
      <c r="G6" s="9" t="s">
        <v>61</v>
      </c>
      <c r="H6" s="94" t="s">
        <v>61</v>
      </c>
      <c r="I6" s="9"/>
      <c r="J6" s="12"/>
      <c r="K6" s="9" t="s">
        <v>61</v>
      </c>
      <c r="L6" s="12" t="s">
        <v>61</v>
      </c>
      <c r="M6" s="9" t="s">
        <v>61</v>
      </c>
      <c r="N6" s="12" t="s">
        <v>61</v>
      </c>
    </row>
    <row r="7" spans="1:14" x14ac:dyDescent="0.25">
      <c r="A7" s="274"/>
      <c r="B7" s="26" t="s">
        <v>6</v>
      </c>
      <c r="C7" s="9" t="s">
        <v>61</v>
      </c>
      <c r="D7" s="12" t="s">
        <v>61</v>
      </c>
      <c r="E7" s="9">
        <v>26</v>
      </c>
      <c r="F7" s="12">
        <f>E7/$E$12</f>
        <v>0.52</v>
      </c>
      <c r="G7" s="9">
        <v>26</v>
      </c>
      <c r="H7" s="94">
        <f>G7/$G$12</f>
        <v>0.54166666666666663</v>
      </c>
      <c r="I7" s="9">
        <v>18</v>
      </c>
      <c r="J7" s="12">
        <f t="shared" ref="J7" si="0">I7/$I$12</f>
        <v>0.54545454545454541</v>
      </c>
      <c r="K7" s="9">
        <v>17</v>
      </c>
      <c r="L7" s="12">
        <f>K7/$K$12</f>
        <v>0.47222222222222221</v>
      </c>
      <c r="M7" s="9">
        <v>12</v>
      </c>
      <c r="N7" s="12">
        <f>M7/$M$12</f>
        <v>0.375</v>
      </c>
    </row>
    <row r="8" spans="1:14" x14ac:dyDescent="0.25">
      <c r="A8" s="274"/>
      <c r="B8" s="26" t="s">
        <v>7</v>
      </c>
      <c r="C8" s="9" t="s">
        <v>61</v>
      </c>
      <c r="D8" s="12" t="s">
        <v>61</v>
      </c>
      <c r="E8" s="9" t="s">
        <v>61</v>
      </c>
      <c r="F8" s="12" t="s">
        <v>61</v>
      </c>
      <c r="G8" s="9" t="s">
        <v>61</v>
      </c>
      <c r="H8" s="94" t="s">
        <v>61</v>
      </c>
      <c r="I8" s="9" t="s">
        <v>61</v>
      </c>
      <c r="J8" s="12" t="s">
        <v>61</v>
      </c>
      <c r="K8" s="9" t="s">
        <v>61</v>
      </c>
      <c r="L8" s="12" t="s">
        <v>61</v>
      </c>
      <c r="M8" s="9" t="s">
        <v>61</v>
      </c>
      <c r="N8" s="12" t="s">
        <v>61</v>
      </c>
    </row>
    <row r="9" spans="1:14" x14ac:dyDescent="0.25">
      <c r="A9" s="274"/>
      <c r="B9" s="26" t="s">
        <v>8</v>
      </c>
      <c r="C9" s="9"/>
      <c r="D9" s="12"/>
      <c r="E9" s="9"/>
      <c r="F9" s="12"/>
      <c r="G9" s="9"/>
      <c r="H9" s="94"/>
      <c r="I9" s="9"/>
      <c r="J9" s="12"/>
      <c r="K9" s="9"/>
      <c r="L9" s="12"/>
      <c r="M9" s="9"/>
      <c r="N9" s="12"/>
    </row>
    <row r="10" spans="1:14" x14ac:dyDescent="0.25">
      <c r="A10" s="274"/>
      <c r="B10" s="26" t="s">
        <v>9</v>
      </c>
      <c r="C10" s="9"/>
      <c r="D10" s="12"/>
      <c r="E10" s="9"/>
      <c r="F10" s="12"/>
      <c r="G10" s="9"/>
      <c r="H10" s="94"/>
      <c r="I10" s="9"/>
      <c r="J10" s="12"/>
      <c r="K10" s="9"/>
      <c r="L10" s="12"/>
      <c r="M10" s="9"/>
      <c r="N10" s="12"/>
    </row>
    <row r="11" spans="1:14" x14ac:dyDescent="0.25">
      <c r="A11" s="274"/>
      <c r="B11" s="26" t="s">
        <v>10</v>
      </c>
      <c r="C11" s="9"/>
      <c r="D11" s="12"/>
      <c r="E11" s="9"/>
      <c r="F11" s="12"/>
      <c r="G11" s="9"/>
      <c r="H11" s="94"/>
      <c r="I11" s="9"/>
      <c r="J11" s="12"/>
      <c r="K11" s="9"/>
      <c r="L11" s="12"/>
      <c r="M11" s="9"/>
      <c r="N11" s="12"/>
    </row>
    <row r="12" spans="1:14" x14ac:dyDescent="0.25">
      <c r="A12" s="274"/>
      <c r="B12" s="49" t="s">
        <v>28</v>
      </c>
      <c r="C12" s="258">
        <v>13</v>
      </c>
      <c r="D12" s="259"/>
      <c r="E12" s="258">
        <v>50</v>
      </c>
      <c r="F12" s="259"/>
      <c r="G12" s="258">
        <v>48</v>
      </c>
      <c r="H12" s="265"/>
      <c r="I12" s="258">
        <v>33</v>
      </c>
      <c r="J12" s="259"/>
      <c r="K12" s="258">
        <v>36</v>
      </c>
      <c r="L12" s="259"/>
      <c r="M12" s="258">
        <v>32</v>
      </c>
      <c r="N12" s="259"/>
    </row>
    <row r="13" spans="1:14" x14ac:dyDescent="0.25">
      <c r="A13" s="274"/>
      <c r="B13" s="23" t="s">
        <v>38</v>
      </c>
      <c r="C13" s="261">
        <f>C$84</f>
        <v>1961</v>
      </c>
      <c r="D13" s="262"/>
      <c r="E13" s="261">
        <f>E$84</f>
        <v>2435</v>
      </c>
      <c r="F13" s="262"/>
      <c r="G13" s="261">
        <f>G$84</f>
        <v>1103</v>
      </c>
      <c r="H13" s="264"/>
      <c r="I13" s="248">
        <f>$I$84</f>
        <v>3430</v>
      </c>
      <c r="J13" s="260"/>
      <c r="K13" s="261">
        <f>$K$84</f>
        <v>3781</v>
      </c>
      <c r="L13" s="262"/>
      <c r="M13" s="261">
        <f>$M$84</f>
        <v>2092</v>
      </c>
      <c r="N13" s="262"/>
    </row>
    <row r="14" spans="1:14" x14ac:dyDescent="0.25">
      <c r="A14" s="274"/>
      <c r="B14" s="50" t="s">
        <v>11</v>
      </c>
      <c r="C14" s="283">
        <f>C$95</f>
        <v>3449</v>
      </c>
      <c r="D14" s="284"/>
      <c r="E14" s="283">
        <f>E$95</f>
        <v>3924</v>
      </c>
      <c r="F14" s="284"/>
      <c r="G14" s="283">
        <f>G$95</f>
        <v>1911</v>
      </c>
      <c r="H14" s="287"/>
      <c r="I14" s="283">
        <f>$I$95</f>
        <v>5659</v>
      </c>
      <c r="J14" s="284"/>
      <c r="K14" s="283">
        <f>$K$95</f>
        <v>5952</v>
      </c>
      <c r="L14" s="284"/>
      <c r="M14" s="283">
        <f>$M$95</f>
        <v>3174</v>
      </c>
      <c r="N14" s="284"/>
    </row>
    <row r="15" spans="1:14" x14ac:dyDescent="0.25">
      <c r="A15" s="274"/>
      <c r="B15" s="28" t="s">
        <v>14</v>
      </c>
      <c r="C15" s="9" t="s">
        <v>61</v>
      </c>
      <c r="D15" s="87" t="s">
        <v>61</v>
      </c>
      <c r="E15" s="9">
        <f t="shared" ref="E15:J15" si="1">E5-E7</f>
        <v>-7</v>
      </c>
      <c r="F15" s="87">
        <f t="shared" si="1"/>
        <v>-0.14000000000000001</v>
      </c>
      <c r="G15" s="9">
        <f t="shared" si="1"/>
        <v>-10</v>
      </c>
      <c r="H15" s="95">
        <f t="shared" si="1"/>
        <v>-0.20833333333333331</v>
      </c>
      <c r="I15" s="9">
        <f t="shared" si="1"/>
        <v>-7</v>
      </c>
      <c r="J15" s="87">
        <f t="shared" si="1"/>
        <v>-0.2121212121212121</v>
      </c>
      <c r="K15" s="9" t="s">
        <v>61</v>
      </c>
      <c r="L15" s="87" t="s">
        <v>61</v>
      </c>
      <c r="M15" s="9">
        <f t="shared" ref="M15:N15" si="2">M5-M7</f>
        <v>-1</v>
      </c>
      <c r="N15" s="87">
        <f t="shared" si="2"/>
        <v>-3.125E-2</v>
      </c>
    </row>
    <row r="16" spans="1:14" ht="15.75" thickBot="1" x14ac:dyDescent="0.3">
      <c r="A16" s="275"/>
      <c r="B16" s="29" t="s">
        <v>15</v>
      </c>
      <c r="C16" s="10" t="s">
        <v>61</v>
      </c>
      <c r="D16" s="88" t="s">
        <v>61</v>
      </c>
      <c r="E16" s="30" t="s">
        <v>61</v>
      </c>
      <c r="F16" s="89" t="s">
        <v>61</v>
      </c>
      <c r="G16" s="30" t="s">
        <v>61</v>
      </c>
      <c r="H16" s="96" t="s">
        <v>61</v>
      </c>
      <c r="I16" s="10"/>
      <c r="J16" s="88"/>
      <c r="K16" s="10" t="s">
        <v>61</v>
      </c>
      <c r="L16" s="88" t="s">
        <v>61</v>
      </c>
      <c r="M16" s="10" t="s">
        <v>61</v>
      </c>
      <c r="N16" s="88" t="s">
        <v>61</v>
      </c>
    </row>
    <row r="17" spans="1:14" x14ac:dyDescent="0.25">
      <c r="A17" s="253" t="s">
        <v>50</v>
      </c>
      <c r="B17" s="25" t="s">
        <v>4</v>
      </c>
      <c r="C17" s="21">
        <v>46</v>
      </c>
      <c r="D17" s="93">
        <f>C17/$C$24</f>
        <v>0.60526315789473684</v>
      </c>
      <c r="E17" s="21">
        <v>142</v>
      </c>
      <c r="F17" s="93">
        <f>E17/$E$24</f>
        <v>0.68599033816425126</v>
      </c>
      <c r="G17" s="21">
        <v>41</v>
      </c>
      <c r="H17" s="11">
        <f>G17/$G$24</f>
        <v>0.53246753246753242</v>
      </c>
      <c r="I17" s="83">
        <v>118</v>
      </c>
      <c r="J17" s="45">
        <f>I17/$I$24</f>
        <v>0.68604651162790697</v>
      </c>
      <c r="K17" s="83">
        <v>131</v>
      </c>
      <c r="L17" s="45">
        <f>K17/$K$24</f>
        <v>0.67875647668393779</v>
      </c>
      <c r="M17" s="83">
        <v>75</v>
      </c>
      <c r="N17" s="45">
        <f>M17/$M$24</f>
        <v>0.69444444444444442</v>
      </c>
    </row>
    <row r="18" spans="1:14" x14ac:dyDescent="0.25">
      <c r="A18" s="254"/>
      <c r="B18" s="26" t="s">
        <v>5</v>
      </c>
      <c r="C18" s="9">
        <v>16</v>
      </c>
      <c r="D18" s="94">
        <f t="shared" ref="D18:D19" si="3">C18/$C$24</f>
        <v>0.21052631578947367</v>
      </c>
      <c r="E18" s="9">
        <v>22</v>
      </c>
      <c r="F18" s="94">
        <f t="shared" ref="F18:F19" si="4">E18/$E$24</f>
        <v>0.10628019323671498</v>
      </c>
      <c r="G18" s="9">
        <v>12</v>
      </c>
      <c r="H18" s="12">
        <f t="shared" ref="H18:H19" si="5">G18/$G$24</f>
        <v>0.15584415584415584</v>
      </c>
      <c r="I18" s="9">
        <v>27</v>
      </c>
      <c r="J18" s="45">
        <f t="shared" ref="J18:J20" si="6">I18/$I$24</f>
        <v>0.15697674418604651</v>
      </c>
      <c r="K18" s="9">
        <v>29</v>
      </c>
      <c r="L18" s="45">
        <f t="shared" ref="L18:L20" si="7">K18/$K$24</f>
        <v>0.15025906735751296</v>
      </c>
      <c r="M18" s="9">
        <v>20</v>
      </c>
      <c r="N18" s="45">
        <f>M18/$M$24</f>
        <v>0.18518518518518517</v>
      </c>
    </row>
    <row r="19" spans="1:14" x14ac:dyDescent="0.25">
      <c r="A19" s="254"/>
      <c r="B19" s="26" t="s">
        <v>6</v>
      </c>
      <c r="C19" s="9">
        <v>10</v>
      </c>
      <c r="D19" s="94">
        <f t="shared" si="3"/>
        <v>0.13157894736842105</v>
      </c>
      <c r="E19" s="9">
        <v>28</v>
      </c>
      <c r="F19" s="94">
        <f t="shared" si="4"/>
        <v>0.13526570048309178</v>
      </c>
      <c r="G19" s="9">
        <v>14</v>
      </c>
      <c r="H19" s="12">
        <f t="shared" si="5"/>
        <v>0.18181818181818182</v>
      </c>
      <c r="I19" s="9">
        <v>15</v>
      </c>
      <c r="J19" s="45">
        <f t="shared" si="6"/>
        <v>8.7209302325581398E-2</v>
      </c>
      <c r="K19" s="9">
        <v>17</v>
      </c>
      <c r="L19" s="45">
        <f t="shared" si="7"/>
        <v>8.8082901554404139E-2</v>
      </c>
      <c r="M19" s="9" t="s">
        <v>61</v>
      </c>
      <c r="N19" s="45" t="s">
        <v>61</v>
      </c>
    </row>
    <row r="20" spans="1:14" x14ac:dyDescent="0.25">
      <c r="A20" s="254"/>
      <c r="B20" s="26" t="s">
        <v>7</v>
      </c>
      <c r="C20" s="9" t="s">
        <v>61</v>
      </c>
      <c r="D20" s="94" t="s">
        <v>61</v>
      </c>
      <c r="E20" s="9">
        <v>13</v>
      </c>
      <c r="F20" s="94" t="s">
        <v>61</v>
      </c>
      <c r="G20" s="9" t="s">
        <v>61</v>
      </c>
      <c r="H20" s="12" t="s">
        <v>61</v>
      </c>
      <c r="I20" s="9">
        <v>10</v>
      </c>
      <c r="J20" s="45">
        <f t="shared" si="6"/>
        <v>5.8139534883720929E-2</v>
      </c>
      <c r="K20" s="9">
        <v>12</v>
      </c>
      <c r="L20" s="45">
        <f t="shared" si="7"/>
        <v>6.2176165803108807E-2</v>
      </c>
      <c r="M20" s="9" t="s">
        <v>61</v>
      </c>
      <c r="N20" s="45" t="s">
        <v>61</v>
      </c>
    </row>
    <row r="21" spans="1:14" x14ac:dyDescent="0.25">
      <c r="A21" s="254"/>
      <c r="B21" s="26" t="s">
        <v>8</v>
      </c>
      <c r="C21" s="9" t="s">
        <v>61</v>
      </c>
      <c r="D21" s="94" t="s">
        <v>61</v>
      </c>
      <c r="E21" s="9" t="s">
        <v>61</v>
      </c>
      <c r="F21" s="94" t="s">
        <v>61</v>
      </c>
      <c r="G21" s="9" t="s">
        <v>61</v>
      </c>
      <c r="H21" s="12" t="s">
        <v>61</v>
      </c>
      <c r="I21" s="9" t="s">
        <v>61</v>
      </c>
      <c r="J21" s="45" t="s">
        <v>61</v>
      </c>
      <c r="K21" s="9" t="s">
        <v>61</v>
      </c>
      <c r="L21" s="45" t="s">
        <v>61</v>
      </c>
      <c r="M21" s="9" t="s">
        <v>61</v>
      </c>
      <c r="N21" s="45" t="s">
        <v>61</v>
      </c>
    </row>
    <row r="22" spans="1:14" x14ac:dyDescent="0.25">
      <c r="A22" s="254"/>
      <c r="B22" s="26" t="s">
        <v>9</v>
      </c>
      <c r="C22" s="9"/>
      <c r="D22" s="94"/>
      <c r="E22" s="9"/>
      <c r="F22" s="94"/>
      <c r="G22" s="9"/>
      <c r="H22" s="12"/>
      <c r="I22" s="9"/>
      <c r="J22" s="45"/>
      <c r="K22" s="9"/>
      <c r="L22" s="45"/>
      <c r="M22" s="9"/>
      <c r="N22" s="45"/>
    </row>
    <row r="23" spans="1:14" x14ac:dyDescent="0.25">
      <c r="A23" s="254"/>
      <c r="B23" s="26" t="s">
        <v>10</v>
      </c>
      <c r="C23" s="9"/>
      <c r="D23" s="94"/>
      <c r="E23" s="9"/>
      <c r="F23" s="94"/>
      <c r="G23" s="9"/>
      <c r="H23" s="12"/>
      <c r="I23" s="9"/>
      <c r="J23" s="12"/>
      <c r="K23" s="9"/>
      <c r="L23" s="12"/>
      <c r="M23" s="9"/>
      <c r="N23" s="12"/>
    </row>
    <row r="24" spans="1:14" x14ac:dyDescent="0.25">
      <c r="A24" s="254"/>
      <c r="B24" s="49" t="s">
        <v>28</v>
      </c>
      <c r="C24" s="258">
        <v>76</v>
      </c>
      <c r="D24" s="265"/>
      <c r="E24" s="258">
        <v>207</v>
      </c>
      <c r="F24" s="265"/>
      <c r="G24" s="258">
        <v>77</v>
      </c>
      <c r="H24" s="259"/>
      <c r="I24" s="258">
        <v>172</v>
      </c>
      <c r="J24" s="259"/>
      <c r="K24" s="258">
        <v>193</v>
      </c>
      <c r="L24" s="259"/>
      <c r="M24" s="258">
        <v>108</v>
      </c>
      <c r="N24" s="259"/>
    </row>
    <row r="25" spans="1:14" x14ac:dyDescent="0.25">
      <c r="A25" s="254"/>
      <c r="B25" s="23" t="s">
        <v>38</v>
      </c>
      <c r="C25" s="261">
        <f>C$84</f>
        <v>1961</v>
      </c>
      <c r="D25" s="264"/>
      <c r="E25" s="248">
        <f>E$84</f>
        <v>2435</v>
      </c>
      <c r="F25" s="249"/>
      <c r="G25" s="248">
        <f>G$84</f>
        <v>1103</v>
      </c>
      <c r="H25" s="260"/>
      <c r="I25" s="261">
        <f>$I$84</f>
        <v>3430</v>
      </c>
      <c r="J25" s="262"/>
      <c r="K25" s="261">
        <f>$K$84</f>
        <v>3781</v>
      </c>
      <c r="L25" s="262"/>
      <c r="M25" s="261">
        <f>$M$84</f>
        <v>2092</v>
      </c>
      <c r="N25" s="262"/>
    </row>
    <row r="26" spans="1:14" x14ac:dyDescent="0.25">
      <c r="A26" s="254"/>
      <c r="B26" s="50" t="s">
        <v>11</v>
      </c>
      <c r="C26" s="283">
        <f>C$95</f>
        <v>3449</v>
      </c>
      <c r="D26" s="287"/>
      <c r="E26" s="283">
        <f>E$95</f>
        <v>3924</v>
      </c>
      <c r="F26" s="287"/>
      <c r="G26" s="283">
        <f>G$95</f>
        <v>1911</v>
      </c>
      <c r="H26" s="284"/>
      <c r="I26" s="283">
        <f>$I$95</f>
        <v>5659</v>
      </c>
      <c r="J26" s="284"/>
      <c r="K26" s="283">
        <f>$K$95</f>
        <v>5952</v>
      </c>
      <c r="L26" s="284"/>
      <c r="M26" s="283">
        <f>$M$95</f>
        <v>3174</v>
      </c>
      <c r="N26" s="284"/>
    </row>
    <row r="27" spans="1:14" x14ac:dyDescent="0.25">
      <c r="A27" s="254"/>
      <c r="B27" s="28" t="s">
        <v>14</v>
      </c>
      <c r="C27" s="9">
        <f t="shared" ref="C27:H27" si="8">C17-C19</f>
        <v>36</v>
      </c>
      <c r="D27" s="95">
        <f t="shared" si="8"/>
        <v>0.47368421052631582</v>
      </c>
      <c r="E27" s="9">
        <f t="shared" si="8"/>
        <v>114</v>
      </c>
      <c r="F27" s="95">
        <f t="shared" si="8"/>
        <v>0.55072463768115942</v>
      </c>
      <c r="G27" s="9">
        <f t="shared" si="8"/>
        <v>27</v>
      </c>
      <c r="H27" s="87">
        <f t="shared" si="8"/>
        <v>0.3506493506493506</v>
      </c>
      <c r="I27" s="9">
        <f>I17-I19</f>
        <v>103</v>
      </c>
      <c r="J27" s="87">
        <f>J17-J19</f>
        <v>0.59883720930232553</v>
      </c>
      <c r="K27" s="9">
        <f>K17-K19</f>
        <v>114</v>
      </c>
      <c r="L27" s="87">
        <f>L17-L19</f>
        <v>0.59067357512953367</v>
      </c>
      <c r="M27" s="9" t="s">
        <v>61</v>
      </c>
      <c r="N27" s="87" t="s">
        <v>61</v>
      </c>
    </row>
    <row r="28" spans="1:14" ht="15.75" thickBot="1" x14ac:dyDescent="0.3">
      <c r="A28" s="255"/>
      <c r="B28" s="29" t="s">
        <v>15</v>
      </c>
      <c r="C28" s="10">
        <f t="shared" ref="C28:H28" si="9">C17-C18</f>
        <v>30</v>
      </c>
      <c r="D28" s="97">
        <f t="shared" si="9"/>
        <v>0.39473684210526316</v>
      </c>
      <c r="E28" s="10">
        <f t="shared" si="9"/>
        <v>120</v>
      </c>
      <c r="F28" s="97">
        <f t="shared" si="9"/>
        <v>0.57971014492753625</v>
      </c>
      <c r="G28" s="10">
        <f t="shared" si="9"/>
        <v>29</v>
      </c>
      <c r="H28" s="88">
        <f t="shared" si="9"/>
        <v>0.37662337662337658</v>
      </c>
      <c r="I28" s="10">
        <f t="shared" ref="I28:N28" si="10">I17-I18</f>
        <v>91</v>
      </c>
      <c r="J28" s="88">
        <f t="shared" si="10"/>
        <v>0.52906976744186052</v>
      </c>
      <c r="K28" s="10">
        <f t="shared" si="10"/>
        <v>102</v>
      </c>
      <c r="L28" s="88">
        <f t="shared" si="10"/>
        <v>0.52849740932642486</v>
      </c>
      <c r="M28" s="10">
        <f t="shared" si="10"/>
        <v>55</v>
      </c>
      <c r="N28" s="88">
        <f t="shared" si="10"/>
        <v>0.5092592592592593</v>
      </c>
    </row>
    <row r="29" spans="1:14" x14ac:dyDescent="0.25">
      <c r="A29" s="273" t="s">
        <v>25</v>
      </c>
      <c r="B29" s="25" t="s">
        <v>4</v>
      </c>
      <c r="C29" s="21"/>
      <c r="D29" s="11"/>
      <c r="E29" s="21"/>
      <c r="F29" s="11"/>
      <c r="G29" s="21" t="s">
        <v>61</v>
      </c>
      <c r="H29" s="11" t="s">
        <v>61</v>
      </c>
      <c r="I29" s="21"/>
      <c r="J29" s="11"/>
      <c r="K29" s="21"/>
      <c r="L29" s="11"/>
      <c r="M29" s="21" t="s">
        <v>61</v>
      </c>
      <c r="N29" s="11" t="s">
        <v>61</v>
      </c>
    </row>
    <row r="30" spans="1:14" x14ac:dyDescent="0.25">
      <c r="A30" s="274"/>
      <c r="B30" s="26" t="s">
        <v>5</v>
      </c>
      <c r="C30" s="9"/>
      <c r="D30" s="12"/>
      <c r="E30" s="9"/>
      <c r="F30" s="12"/>
      <c r="G30" s="9"/>
      <c r="H30" s="12"/>
      <c r="I30" s="9"/>
      <c r="J30" s="12"/>
      <c r="K30" s="9"/>
      <c r="L30" s="12"/>
      <c r="M30" s="9" t="s">
        <v>61</v>
      </c>
      <c r="N30" s="12" t="s">
        <v>61</v>
      </c>
    </row>
    <row r="31" spans="1:14" x14ac:dyDescent="0.25">
      <c r="A31" s="274"/>
      <c r="B31" s="26" t="s">
        <v>6</v>
      </c>
      <c r="C31" s="9"/>
      <c r="D31" s="12"/>
      <c r="E31" s="9"/>
      <c r="F31" s="12"/>
      <c r="G31" s="9"/>
      <c r="H31" s="12"/>
      <c r="I31" s="9"/>
      <c r="J31" s="12"/>
      <c r="K31" s="9"/>
      <c r="L31" s="12"/>
      <c r="M31" s="9"/>
      <c r="N31" s="12"/>
    </row>
    <row r="32" spans="1:14" x14ac:dyDescent="0.25">
      <c r="A32" s="274"/>
      <c r="B32" s="26" t="s">
        <v>7</v>
      </c>
      <c r="C32" s="9"/>
      <c r="D32" s="12"/>
      <c r="E32" s="9"/>
      <c r="F32" s="12"/>
      <c r="G32" s="9"/>
      <c r="H32" s="12"/>
      <c r="I32" s="9"/>
      <c r="J32" s="12"/>
      <c r="K32" s="9"/>
      <c r="L32" s="12"/>
      <c r="M32" s="9"/>
      <c r="N32" s="12"/>
    </row>
    <row r="33" spans="1:14" x14ac:dyDescent="0.25">
      <c r="A33" s="274"/>
      <c r="B33" s="26" t="s">
        <v>8</v>
      </c>
      <c r="C33" s="9"/>
      <c r="D33" s="12"/>
      <c r="E33" s="9"/>
      <c r="F33" s="12"/>
      <c r="G33" s="9"/>
      <c r="H33" s="12"/>
      <c r="I33" s="9"/>
      <c r="J33" s="12"/>
      <c r="K33" s="9"/>
      <c r="L33" s="12"/>
      <c r="M33" s="9"/>
      <c r="N33" s="12"/>
    </row>
    <row r="34" spans="1:14" x14ac:dyDescent="0.25">
      <c r="A34" s="274"/>
      <c r="B34" s="26" t="s">
        <v>9</v>
      </c>
      <c r="C34" s="9"/>
      <c r="D34" s="12"/>
      <c r="E34" s="9"/>
      <c r="F34" s="12"/>
      <c r="G34" s="9"/>
      <c r="H34" s="12"/>
      <c r="I34" s="9"/>
      <c r="J34" s="12"/>
      <c r="K34" s="9"/>
      <c r="L34" s="12"/>
      <c r="M34" s="9"/>
      <c r="N34" s="12"/>
    </row>
    <row r="35" spans="1:14" x14ac:dyDescent="0.25">
      <c r="A35" s="274"/>
      <c r="B35" s="26" t="s">
        <v>10</v>
      </c>
      <c r="C35" s="9"/>
      <c r="D35" s="12"/>
      <c r="E35" s="9"/>
      <c r="F35" s="12"/>
      <c r="G35" s="9"/>
      <c r="H35" s="12"/>
      <c r="I35" s="9"/>
      <c r="J35" s="12"/>
      <c r="K35" s="9"/>
      <c r="L35" s="12"/>
      <c r="M35" s="9"/>
      <c r="N35" s="12"/>
    </row>
    <row r="36" spans="1:14" x14ac:dyDescent="0.25">
      <c r="A36" s="274"/>
      <c r="B36" s="49" t="s">
        <v>28</v>
      </c>
      <c r="C36" s="258"/>
      <c r="D36" s="259"/>
      <c r="E36" s="258"/>
      <c r="F36" s="259"/>
      <c r="G36" s="258" t="s">
        <v>61</v>
      </c>
      <c r="H36" s="259"/>
      <c r="I36" s="258"/>
      <c r="J36" s="259"/>
      <c r="K36" s="258"/>
      <c r="L36" s="259"/>
      <c r="M36" s="258" t="s">
        <v>61</v>
      </c>
      <c r="N36" s="259"/>
    </row>
    <row r="37" spans="1:14" x14ac:dyDescent="0.25">
      <c r="A37" s="274"/>
      <c r="B37" s="23" t="s">
        <v>38</v>
      </c>
      <c r="C37" s="261">
        <f>C$84</f>
        <v>1961</v>
      </c>
      <c r="D37" s="262"/>
      <c r="E37" s="261">
        <f>E$84</f>
        <v>2435</v>
      </c>
      <c r="F37" s="262"/>
      <c r="G37" s="261">
        <f>G$84</f>
        <v>1103</v>
      </c>
      <c r="H37" s="262"/>
      <c r="I37" s="261">
        <f>$I$84</f>
        <v>3430</v>
      </c>
      <c r="J37" s="262"/>
      <c r="K37" s="261">
        <f>$K$84</f>
        <v>3781</v>
      </c>
      <c r="L37" s="262"/>
      <c r="M37" s="261">
        <f>$M$84</f>
        <v>2092</v>
      </c>
      <c r="N37" s="262"/>
    </row>
    <row r="38" spans="1:14" x14ac:dyDescent="0.25">
      <c r="A38" s="274"/>
      <c r="B38" s="50" t="s">
        <v>11</v>
      </c>
      <c r="C38" s="283">
        <f>C$95</f>
        <v>3449</v>
      </c>
      <c r="D38" s="284"/>
      <c r="E38" s="283">
        <f>E$95</f>
        <v>3924</v>
      </c>
      <c r="F38" s="284"/>
      <c r="G38" s="283">
        <f>G$95</f>
        <v>1911</v>
      </c>
      <c r="H38" s="284"/>
      <c r="I38" s="283">
        <f>$I$95</f>
        <v>5659</v>
      </c>
      <c r="J38" s="284"/>
      <c r="K38" s="283">
        <f>$K$95</f>
        <v>5952</v>
      </c>
      <c r="L38" s="284"/>
      <c r="M38" s="283">
        <f>$M$95</f>
        <v>3174</v>
      </c>
      <c r="N38" s="284"/>
    </row>
    <row r="39" spans="1:14" x14ac:dyDescent="0.25">
      <c r="A39" s="274"/>
      <c r="B39" s="28" t="s">
        <v>14</v>
      </c>
      <c r="C39" s="9"/>
      <c r="D39" s="87"/>
      <c r="E39" s="9"/>
      <c r="F39" s="87"/>
      <c r="G39" s="9"/>
      <c r="H39" s="87"/>
      <c r="I39" s="9"/>
      <c r="J39" s="87"/>
      <c r="K39" s="9"/>
      <c r="L39" s="87"/>
      <c r="M39" s="9"/>
      <c r="N39" s="87"/>
    </row>
    <row r="40" spans="1:14" ht="15.75" thickBot="1" x14ac:dyDescent="0.3">
      <c r="A40" s="275"/>
      <c r="B40" s="29" t="s">
        <v>15</v>
      </c>
      <c r="C40" s="10"/>
      <c r="D40" s="88"/>
      <c r="E40" s="10"/>
      <c r="F40" s="88"/>
      <c r="G40" s="10"/>
      <c r="H40" s="88"/>
      <c r="I40" s="10"/>
      <c r="J40" s="88"/>
      <c r="K40" s="10"/>
      <c r="L40" s="88"/>
      <c r="M40" s="10" t="s">
        <v>61</v>
      </c>
      <c r="N40" s="88" t="s">
        <v>61</v>
      </c>
    </row>
    <row r="41" spans="1:14" x14ac:dyDescent="0.25">
      <c r="A41" s="289" t="s">
        <v>24</v>
      </c>
      <c r="B41" s="25" t="s">
        <v>4</v>
      </c>
      <c r="C41" s="21">
        <v>286</v>
      </c>
      <c r="D41" s="93">
        <f>C41/$C$48</f>
        <v>0.40798858773181168</v>
      </c>
      <c r="E41" s="21">
        <v>371</v>
      </c>
      <c r="F41" s="93">
        <f>E41/$E$48</f>
        <v>0.39721627408993576</v>
      </c>
      <c r="G41" s="21">
        <v>143</v>
      </c>
      <c r="H41" s="93">
        <f>G41/$G$48</f>
        <v>0.35483870967741937</v>
      </c>
      <c r="I41" s="21">
        <v>673</v>
      </c>
      <c r="J41" s="93">
        <f>I41/$I$48</f>
        <v>0.4395819725669497</v>
      </c>
      <c r="K41" s="21">
        <v>601</v>
      </c>
      <c r="L41" s="11">
        <f>K41/$K$48</f>
        <v>0.40745762711864408</v>
      </c>
      <c r="M41" s="21">
        <v>312</v>
      </c>
      <c r="N41" s="11">
        <f>M41/$M$48</f>
        <v>0.41823056300268097</v>
      </c>
    </row>
    <row r="42" spans="1:14" x14ac:dyDescent="0.25">
      <c r="A42" s="254"/>
      <c r="B42" s="26" t="s">
        <v>5</v>
      </c>
      <c r="C42" s="9">
        <v>279</v>
      </c>
      <c r="D42" s="94">
        <f t="shared" ref="D42:D44" si="11">C42/$C$48</f>
        <v>0.39800285306704708</v>
      </c>
      <c r="E42" s="9">
        <v>376</v>
      </c>
      <c r="F42" s="94">
        <f>E42/$E$48</f>
        <v>0.40256959314775159</v>
      </c>
      <c r="G42" s="9">
        <v>177</v>
      </c>
      <c r="H42" s="94">
        <f t="shared" ref="H42:H44" si="12">G42/$G$48</f>
        <v>0.43920595533498757</v>
      </c>
      <c r="I42" s="9">
        <v>603</v>
      </c>
      <c r="J42" s="94">
        <f t="shared" ref="J42:J45" si="13">I42/$I$48</f>
        <v>0.39386022207707383</v>
      </c>
      <c r="K42" s="9">
        <v>611</v>
      </c>
      <c r="L42" s="12">
        <f t="shared" ref="L42:L44" si="14">K42/$K$48</f>
        <v>0.41423728813559324</v>
      </c>
      <c r="M42" s="9">
        <v>300</v>
      </c>
      <c r="N42" s="12">
        <f t="shared" ref="N42:N44" si="15">M42/$M$48</f>
        <v>0.40214477211796246</v>
      </c>
    </row>
    <row r="43" spans="1:14" x14ac:dyDescent="0.25">
      <c r="A43" s="254"/>
      <c r="B43" s="26" t="s">
        <v>6</v>
      </c>
      <c r="C43" s="9">
        <v>105</v>
      </c>
      <c r="D43" s="94">
        <f t="shared" si="11"/>
        <v>0.14978601997146934</v>
      </c>
      <c r="E43" s="9">
        <v>129</v>
      </c>
      <c r="F43" s="94">
        <f>E43/$E$48</f>
        <v>0.13811563169164881</v>
      </c>
      <c r="G43" s="9">
        <v>55</v>
      </c>
      <c r="H43" s="94">
        <f t="shared" si="12"/>
        <v>0.13647642679900746</v>
      </c>
      <c r="I43" s="9">
        <v>183</v>
      </c>
      <c r="J43" s="94">
        <f t="shared" si="13"/>
        <v>0.11952971913781842</v>
      </c>
      <c r="K43" s="9">
        <v>200</v>
      </c>
      <c r="L43" s="12">
        <f t="shared" si="14"/>
        <v>0.13559322033898305</v>
      </c>
      <c r="M43" s="9">
        <v>103</v>
      </c>
      <c r="N43" s="12">
        <f t="shared" si="15"/>
        <v>0.13806970509383379</v>
      </c>
    </row>
    <row r="44" spans="1:14" x14ac:dyDescent="0.25">
      <c r="A44" s="254"/>
      <c r="B44" s="26" t="s">
        <v>7</v>
      </c>
      <c r="C44" s="9">
        <v>24</v>
      </c>
      <c r="D44" s="94">
        <f t="shared" si="11"/>
        <v>3.4236804564907276E-2</v>
      </c>
      <c r="E44" s="9">
        <v>52</v>
      </c>
      <c r="F44" s="94">
        <f t="shared" ref="F44" si="16">E44/$C$48</f>
        <v>7.4179743223965769E-2</v>
      </c>
      <c r="G44" s="9">
        <v>25</v>
      </c>
      <c r="H44" s="94">
        <f t="shared" si="12"/>
        <v>6.2034739454094295E-2</v>
      </c>
      <c r="I44" s="9">
        <v>56</v>
      </c>
      <c r="J44" s="94">
        <f t="shared" si="13"/>
        <v>3.6577400391900716E-2</v>
      </c>
      <c r="K44" s="9">
        <v>53</v>
      </c>
      <c r="L44" s="12">
        <f t="shared" si="14"/>
        <v>3.5932203389830511E-2</v>
      </c>
      <c r="M44" s="9">
        <v>28</v>
      </c>
      <c r="N44" s="12">
        <f t="shared" si="15"/>
        <v>3.7533512064343161E-2</v>
      </c>
    </row>
    <row r="45" spans="1:14" x14ac:dyDescent="0.25">
      <c r="A45" s="254"/>
      <c r="B45" s="26" t="s">
        <v>8</v>
      </c>
      <c r="C45" s="9" t="s">
        <v>61</v>
      </c>
      <c r="D45" s="94" t="s">
        <v>61</v>
      </c>
      <c r="E45" s="9" t="s">
        <v>61</v>
      </c>
      <c r="F45" s="94" t="s">
        <v>61</v>
      </c>
      <c r="G45" s="9" t="s">
        <v>61</v>
      </c>
      <c r="H45" s="94" t="s">
        <v>61</v>
      </c>
      <c r="I45" s="9">
        <v>14</v>
      </c>
      <c r="J45" s="94">
        <f t="shared" si="13"/>
        <v>9.1443500979751791E-3</v>
      </c>
      <c r="K45" s="9" t="s">
        <v>61</v>
      </c>
      <c r="L45" s="12" t="s">
        <v>61</v>
      </c>
      <c r="M45" s="9" t="s">
        <v>61</v>
      </c>
      <c r="N45" s="12" t="s">
        <v>61</v>
      </c>
    </row>
    <row r="46" spans="1:14" x14ac:dyDescent="0.25">
      <c r="A46" s="254"/>
      <c r="B46" s="26" t="s">
        <v>9</v>
      </c>
      <c r="C46" s="9" t="s">
        <v>61</v>
      </c>
      <c r="D46" s="94" t="s">
        <v>61</v>
      </c>
      <c r="E46" s="9"/>
      <c r="F46" s="94"/>
      <c r="G46" s="9"/>
      <c r="H46" s="94"/>
      <c r="I46" s="9" t="s">
        <v>61</v>
      </c>
      <c r="J46" s="94" t="s">
        <v>61</v>
      </c>
      <c r="K46" s="9" t="s">
        <v>61</v>
      </c>
      <c r="L46" s="12" t="s">
        <v>61</v>
      </c>
      <c r="M46" s="9"/>
      <c r="N46" s="12"/>
    </row>
    <row r="47" spans="1:14" x14ac:dyDescent="0.25">
      <c r="A47" s="254"/>
      <c r="B47" s="26" t="s">
        <v>10</v>
      </c>
      <c r="C47" s="9"/>
      <c r="D47" s="94"/>
      <c r="E47" s="9"/>
      <c r="F47" s="94"/>
      <c r="G47" s="9"/>
      <c r="H47" s="94"/>
      <c r="I47" s="9"/>
      <c r="J47" s="94"/>
      <c r="K47" s="9"/>
      <c r="L47" s="12"/>
      <c r="M47" s="9"/>
      <c r="N47" s="12"/>
    </row>
    <row r="48" spans="1:14" x14ac:dyDescent="0.25">
      <c r="A48" s="254"/>
      <c r="B48" s="49" t="s">
        <v>28</v>
      </c>
      <c r="C48" s="258">
        <v>701</v>
      </c>
      <c r="D48" s="265"/>
      <c r="E48" s="258">
        <v>934</v>
      </c>
      <c r="F48" s="265"/>
      <c r="G48" s="258">
        <v>403</v>
      </c>
      <c r="H48" s="265"/>
      <c r="I48" s="258">
        <v>1531</v>
      </c>
      <c r="J48" s="265"/>
      <c r="K48" s="258">
        <v>1475</v>
      </c>
      <c r="L48" s="259"/>
      <c r="M48" s="258">
        <v>746</v>
      </c>
      <c r="N48" s="259"/>
    </row>
    <row r="49" spans="1:14" x14ac:dyDescent="0.25">
      <c r="A49" s="254"/>
      <c r="B49" s="27" t="s">
        <v>55</v>
      </c>
      <c r="C49" s="261">
        <f>C$84</f>
        <v>1961</v>
      </c>
      <c r="D49" s="264"/>
      <c r="E49" s="248">
        <f>E$84</f>
        <v>2435</v>
      </c>
      <c r="F49" s="249"/>
      <c r="G49" s="248">
        <f>G$84</f>
        <v>1103</v>
      </c>
      <c r="H49" s="249"/>
      <c r="I49" s="248">
        <f>$I$84</f>
        <v>3430</v>
      </c>
      <c r="J49" s="249"/>
      <c r="K49" s="248">
        <f>$K$84</f>
        <v>3781</v>
      </c>
      <c r="L49" s="260"/>
      <c r="M49" s="248">
        <f>$M$84</f>
        <v>2092</v>
      </c>
      <c r="N49" s="260"/>
    </row>
    <row r="50" spans="1:14" x14ac:dyDescent="0.25">
      <c r="A50" s="254"/>
      <c r="B50" s="50" t="s">
        <v>11</v>
      </c>
      <c r="C50" s="283">
        <f>C$95</f>
        <v>3449</v>
      </c>
      <c r="D50" s="287"/>
      <c r="E50" s="283">
        <f>E$95</f>
        <v>3924</v>
      </c>
      <c r="F50" s="287"/>
      <c r="G50" s="283">
        <f>G$95</f>
        <v>1911</v>
      </c>
      <c r="H50" s="287"/>
      <c r="I50" s="283">
        <f>$I$95</f>
        <v>5659</v>
      </c>
      <c r="J50" s="287"/>
      <c r="K50" s="283">
        <f>$K$95</f>
        <v>5952</v>
      </c>
      <c r="L50" s="284"/>
      <c r="M50" s="283">
        <f>$M$95</f>
        <v>3174</v>
      </c>
      <c r="N50" s="284"/>
    </row>
    <row r="51" spans="1:14" x14ac:dyDescent="0.25">
      <c r="A51" s="254"/>
      <c r="B51" s="28" t="s">
        <v>14</v>
      </c>
      <c r="C51" s="9">
        <f t="shared" ref="C51:H51" si="17">C41-C43</f>
        <v>181</v>
      </c>
      <c r="D51" s="95">
        <f t="shared" si="17"/>
        <v>0.25820256776034234</v>
      </c>
      <c r="E51" s="9">
        <f t="shared" si="17"/>
        <v>242</v>
      </c>
      <c r="F51" s="95">
        <f t="shared" si="17"/>
        <v>0.25910064239828695</v>
      </c>
      <c r="G51" s="9">
        <f t="shared" si="17"/>
        <v>88</v>
      </c>
      <c r="H51" s="95">
        <f t="shared" si="17"/>
        <v>0.21836228287841192</v>
      </c>
      <c r="I51" s="9">
        <f t="shared" ref="I51:N51" si="18">I41-I43</f>
        <v>490</v>
      </c>
      <c r="J51" s="95">
        <f t="shared" si="18"/>
        <v>0.32005225342913129</v>
      </c>
      <c r="K51" s="9">
        <f t="shared" si="18"/>
        <v>401</v>
      </c>
      <c r="L51" s="87">
        <f t="shared" si="18"/>
        <v>0.27186440677966106</v>
      </c>
      <c r="M51" s="9">
        <f t="shared" si="18"/>
        <v>209</v>
      </c>
      <c r="N51" s="87">
        <f t="shared" si="18"/>
        <v>0.28016085790884715</v>
      </c>
    </row>
    <row r="52" spans="1:14" ht="15.75" thickBot="1" x14ac:dyDescent="0.3">
      <c r="A52" s="255"/>
      <c r="B52" s="29" t="s">
        <v>15</v>
      </c>
      <c r="C52" s="10">
        <f t="shared" ref="C52:H52" si="19">C41-C42</f>
        <v>7</v>
      </c>
      <c r="D52" s="97">
        <f t="shared" si="19"/>
        <v>9.9857346647646006E-3</v>
      </c>
      <c r="E52" s="10">
        <f t="shared" si="19"/>
        <v>-5</v>
      </c>
      <c r="F52" s="97">
        <f t="shared" si="19"/>
        <v>-5.3533190578158307E-3</v>
      </c>
      <c r="G52" s="10">
        <f t="shared" si="19"/>
        <v>-34</v>
      </c>
      <c r="H52" s="97">
        <f t="shared" si="19"/>
        <v>-8.4367245657568202E-2</v>
      </c>
      <c r="I52" s="10">
        <f t="shared" ref="I52:N52" si="20">I41-I42</f>
        <v>70</v>
      </c>
      <c r="J52" s="97">
        <f t="shared" si="20"/>
        <v>4.5721750489875868E-2</v>
      </c>
      <c r="K52" s="10">
        <f t="shared" si="20"/>
        <v>-10</v>
      </c>
      <c r="L52" s="88">
        <f t="shared" si="20"/>
        <v>-6.7796610169491567E-3</v>
      </c>
      <c r="M52" s="10">
        <f t="shared" si="20"/>
        <v>12</v>
      </c>
      <c r="N52" s="88">
        <f t="shared" si="20"/>
        <v>1.6085790884718509E-2</v>
      </c>
    </row>
    <row r="53" spans="1:14" ht="15" customHeight="1" x14ac:dyDescent="0.25">
      <c r="A53" s="273" t="s">
        <v>26</v>
      </c>
      <c r="B53" s="25" t="s">
        <v>4</v>
      </c>
      <c r="C53" s="21">
        <v>495</v>
      </c>
      <c r="D53" s="11">
        <f>C53/$C$60</f>
        <v>0.42271562766865928</v>
      </c>
      <c r="E53" s="21">
        <v>547</v>
      </c>
      <c r="F53" s="11">
        <f>E53/$E$60</f>
        <v>0.43971061093247588</v>
      </c>
      <c r="G53" s="21">
        <v>249</v>
      </c>
      <c r="H53" s="11">
        <f>G53/$G$60</f>
        <v>0.43379790940766549</v>
      </c>
      <c r="I53" s="21">
        <v>722</v>
      </c>
      <c r="J53" s="11">
        <f>I53/$I$60</f>
        <v>0.42696629213483145</v>
      </c>
      <c r="K53" s="83">
        <v>906</v>
      </c>
      <c r="L53" s="45">
        <f>K53/$K$60</f>
        <v>0.43662650602409636</v>
      </c>
      <c r="M53" s="83">
        <v>523</v>
      </c>
      <c r="N53" s="45">
        <f>M53/$M$60</f>
        <v>0.435108153078203</v>
      </c>
    </row>
    <row r="54" spans="1:14" x14ac:dyDescent="0.25">
      <c r="A54" s="274"/>
      <c r="B54" s="26" t="s">
        <v>5</v>
      </c>
      <c r="C54" s="9">
        <v>273</v>
      </c>
      <c r="D54" s="12">
        <f t="shared" ref="D54:D57" si="21">C54/$C$60</f>
        <v>0.233134073441503</v>
      </c>
      <c r="E54" s="9">
        <v>285</v>
      </c>
      <c r="F54" s="45">
        <f t="shared" ref="F54:F58" si="22">E54/$E$60</f>
        <v>0.22909967845659163</v>
      </c>
      <c r="G54" s="9">
        <v>120</v>
      </c>
      <c r="H54" s="45">
        <f t="shared" ref="H54:H58" si="23">G54/$G$60</f>
        <v>0.20905923344947736</v>
      </c>
      <c r="I54" s="9">
        <v>392</v>
      </c>
      <c r="J54" s="45">
        <f t="shared" ref="J54:J58" si="24">I54/$I$60</f>
        <v>0.23181549379065641</v>
      </c>
      <c r="K54" s="9">
        <v>467</v>
      </c>
      <c r="L54" s="45">
        <f t="shared" ref="L54:L58" si="25">K54/$K$60</f>
        <v>0.22506024096385543</v>
      </c>
      <c r="M54" s="9">
        <v>296</v>
      </c>
      <c r="N54" s="45">
        <f t="shared" ref="N54:N58" si="26">M54/$M$60</f>
        <v>0.24625623960066556</v>
      </c>
    </row>
    <row r="55" spans="1:14" x14ac:dyDescent="0.25">
      <c r="A55" s="274"/>
      <c r="B55" s="26" t="s">
        <v>6</v>
      </c>
      <c r="C55" s="9">
        <v>323</v>
      </c>
      <c r="D55" s="12">
        <f t="shared" si="21"/>
        <v>0.27583262169086253</v>
      </c>
      <c r="E55" s="9">
        <v>339</v>
      </c>
      <c r="F55" s="45">
        <f t="shared" si="22"/>
        <v>0.272508038585209</v>
      </c>
      <c r="G55" s="9">
        <v>165</v>
      </c>
      <c r="H55" s="45">
        <f t="shared" si="23"/>
        <v>0.28745644599303138</v>
      </c>
      <c r="I55" s="9">
        <v>471</v>
      </c>
      <c r="J55" s="45">
        <f t="shared" si="24"/>
        <v>0.27853341218214073</v>
      </c>
      <c r="K55" s="9">
        <v>568</v>
      </c>
      <c r="L55" s="45">
        <f t="shared" si="25"/>
        <v>0.27373493975903612</v>
      </c>
      <c r="M55" s="9">
        <v>303</v>
      </c>
      <c r="N55" s="45">
        <f t="shared" si="26"/>
        <v>0.25207986688851913</v>
      </c>
    </row>
    <row r="56" spans="1:14" x14ac:dyDescent="0.25">
      <c r="A56" s="274"/>
      <c r="B56" s="26" t="s">
        <v>7</v>
      </c>
      <c r="C56" s="9">
        <v>60</v>
      </c>
      <c r="D56" s="12">
        <f t="shared" si="21"/>
        <v>5.1238257899231428E-2</v>
      </c>
      <c r="E56" s="9">
        <v>46</v>
      </c>
      <c r="F56" s="45">
        <f t="shared" si="22"/>
        <v>3.6977491961414789E-2</v>
      </c>
      <c r="G56" s="9">
        <v>27</v>
      </c>
      <c r="H56" s="45">
        <f t="shared" si="23"/>
        <v>4.7038327526132406E-2</v>
      </c>
      <c r="I56" s="9">
        <v>79</v>
      </c>
      <c r="J56" s="45">
        <f t="shared" si="24"/>
        <v>4.6717918391484328E-2</v>
      </c>
      <c r="K56" s="9">
        <v>96</v>
      </c>
      <c r="L56" s="45">
        <f t="shared" si="25"/>
        <v>4.6265060240963857E-2</v>
      </c>
      <c r="M56" s="9">
        <v>56</v>
      </c>
      <c r="N56" s="45">
        <f t="shared" si="26"/>
        <v>4.6589018302828619E-2</v>
      </c>
    </row>
    <row r="57" spans="1:14" x14ac:dyDescent="0.25">
      <c r="A57" s="274"/>
      <c r="B57" s="26" t="s">
        <v>8</v>
      </c>
      <c r="C57" s="9">
        <v>11</v>
      </c>
      <c r="D57" s="12">
        <f t="shared" si="21"/>
        <v>9.3936806148590939E-3</v>
      </c>
      <c r="E57" s="9">
        <v>10</v>
      </c>
      <c r="F57" s="45">
        <f t="shared" si="22"/>
        <v>8.0385852090032149E-3</v>
      </c>
      <c r="G57" s="9" t="s">
        <v>61</v>
      </c>
      <c r="H57" s="45" t="s">
        <v>61</v>
      </c>
      <c r="I57" s="9">
        <v>11</v>
      </c>
      <c r="J57" s="45">
        <f t="shared" si="24"/>
        <v>6.5050266114725017E-3</v>
      </c>
      <c r="K57" s="9">
        <v>14</v>
      </c>
      <c r="L57" s="45">
        <f t="shared" si="25"/>
        <v>6.7469879518072288E-3</v>
      </c>
      <c r="M57" s="9">
        <v>11</v>
      </c>
      <c r="N57" s="45">
        <f t="shared" si="26"/>
        <v>9.1514143094841936E-3</v>
      </c>
    </row>
    <row r="58" spans="1:14" x14ac:dyDescent="0.25">
      <c r="A58" s="274"/>
      <c r="B58" s="26" t="s">
        <v>9</v>
      </c>
      <c r="C58" s="9" t="s">
        <v>61</v>
      </c>
      <c r="D58" s="12" t="s">
        <v>61</v>
      </c>
      <c r="E58" s="9">
        <v>17</v>
      </c>
      <c r="F58" s="45">
        <f t="shared" si="22"/>
        <v>1.3665594855305467E-2</v>
      </c>
      <c r="G58" s="9">
        <v>10</v>
      </c>
      <c r="H58" s="45">
        <f t="shared" si="23"/>
        <v>1.7421602787456445E-2</v>
      </c>
      <c r="I58" s="9">
        <v>16</v>
      </c>
      <c r="J58" s="45">
        <f t="shared" si="24"/>
        <v>9.4618568894145483E-3</v>
      </c>
      <c r="K58" s="9">
        <v>24</v>
      </c>
      <c r="L58" s="45">
        <f t="shared" si="25"/>
        <v>1.1566265060240964E-2</v>
      </c>
      <c r="M58" s="9">
        <v>13</v>
      </c>
      <c r="N58" s="45">
        <f t="shared" si="26"/>
        <v>1.0815307820299502E-2</v>
      </c>
    </row>
    <row r="59" spans="1:14" x14ac:dyDescent="0.25">
      <c r="A59" s="274"/>
      <c r="B59" s="26" t="s">
        <v>10</v>
      </c>
      <c r="C59" s="9"/>
      <c r="D59" s="12"/>
      <c r="E59" s="9"/>
      <c r="F59" s="12"/>
      <c r="G59" s="9"/>
      <c r="H59" s="12"/>
      <c r="I59" s="9"/>
      <c r="J59" s="12"/>
      <c r="K59" s="9"/>
      <c r="L59" s="12"/>
      <c r="M59" s="9"/>
      <c r="N59" s="12"/>
    </row>
    <row r="60" spans="1:14" ht="15.75" customHeight="1" x14ac:dyDescent="0.25">
      <c r="A60" s="274"/>
      <c r="B60" s="49" t="s">
        <v>28</v>
      </c>
      <c r="C60" s="258">
        <v>1171</v>
      </c>
      <c r="D60" s="259"/>
      <c r="E60" s="258">
        <v>1244</v>
      </c>
      <c r="F60" s="259"/>
      <c r="G60" s="258">
        <v>574</v>
      </c>
      <c r="H60" s="259"/>
      <c r="I60" s="258">
        <v>1691</v>
      </c>
      <c r="J60" s="259"/>
      <c r="K60" s="258">
        <v>2075</v>
      </c>
      <c r="L60" s="259"/>
      <c r="M60" s="258">
        <v>1202</v>
      </c>
      <c r="N60" s="259"/>
    </row>
    <row r="61" spans="1:14" ht="15.75" customHeight="1" x14ac:dyDescent="0.25">
      <c r="A61" s="274"/>
      <c r="B61" s="23" t="s">
        <v>38</v>
      </c>
      <c r="C61" s="261">
        <f>C$84</f>
        <v>1961</v>
      </c>
      <c r="D61" s="262"/>
      <c r="E61" s="261">
        <f>E$84</f>
        <v>2435</v>
      </c>
      <c r="F61" s="262"/>
      <c r="G61" s="261">
        <f>G$84</f>
        <v>1103</v>
      </c>
      <c r="H61" s="262"/>
      <c r="I61" s="261">
        <f>$I$84</f>
        <v>3430</v>
      </c>
      <c r="J61" s="262"/>
      <c r="K61" s="261">
        <f>$K$84</f>
        <v>3781</v>
      </c>
      <c r="L61" s="262"/>
      <c r="M61" s="261">
        <f>$M$84</f>
        <v>2092</v>
      </c>
      <c r="N61" s="262"/>
    </row>
    <row r="62" spans="1:14" ht="15.75" customHeight="1" x14ac:dyDescent="0.25">
      <c r="A62" s="274"/>
      <c r="B62" s="50" t="s">
        <v>11</v>
      </c>
      <c r="C62" s="283">
        <f>C$95</f>
        <v>3449</v>
      </c>
      <c r="D62" s="284"/>
      <c r="E62" s="283">
        <f>E$95</f>
        <v>3924</v>
      </c>
      <c r="F62" s="284"/>
      <c r="G62" s="283">
        <f>G$95</f>
        <v>1911</v>
      </c>
      <c r="H62" s="284"/>
      <c r="I62" s="283">
        <f>$I$95</f>
        <v>5659</v>
      </c>
      <c r="J62" s="284"/>
      <c r="K62" s="283">
        <f>$K$95</f>
        <v>5952</v>
      </c>
      <c r="L62" s="284"/>
      <c r="M62" s="283">
        <f>$M$95</f>
        <v>3174</v>
      </c>
      <c r="N62" s="284"/>
    </row>
    <row r="63" spans="1:14" x14ac:dyDescent="0.25">
      <c r="A63" s="274"/>
      <c r="B63" s="28" t="s">
        <v>14</v>
      </c>
      <c r="C63" s="9">
        <f t="shared" ref="C63:H63" si="27">C53-C55</f>
        <v>172</v>
      </c>
      <c r="D63" s="87">
        <f t="shared" si="27"/>
        <v>0.14688300597779674</v>
      </c>
      <c r="E63" s="9">
        <f t="shared" si="27"/>
        <v>208</v>
      </c>
      <c r="F63" s="87">
        <f t="shared" si="27"/>
        <v>0.16720257234726688</v>
      </c>
      <c r="G63" s="9">
        <f t="shared" si="27"/>
        <v>84</v>
      </c>
      <c r="H63" s="87">
        <f t="shared" si="27"/>
        <v>0.14634146341463411</v>
      </c>
      <c r="I63" s="9">
        <f t="shared" ref="I63:N63" si="28">I53-I55</f>
        <v>251</v>
      </c>
      <c r="J63" s="87">
        <f t="shared" si="28"/>
        <v>0.14843287995269072</v>
      </c>
      <c r="K63" s="9">
        <f t="shared" si="28"/>
        <v>338</v>
      </c>
      <c r="L63" s="87">
        <f t="shared" si="28"/>
        <v>0.16289156626506024</v>
      </c>
      <c r="M63" s="9">
        <f t="shared" si="28"/>
        <v>220</v>
      </c>
      <c r="N63" s="87">
        <f t="shared" si="28"/>
        <v>0.18302828618968386</v>
      </c>
    </row>
    <row r="64" spans="1:14" ht="15.75" thickBot="1" x14ac:dyDescent="0.3">
      <c r="A64" s="275"/>
      <c r="B64" s="29" t="s">
        <v>15</v>
      </c>
      <c r="C64" s="10">
        <f t="shared" ref="C64:H64" si="29">C53-C54</f>
        <v>222</v>
      </c>
      <c r="D64" s="88">
        <f t="shared" si="29"/>
        <v>0.18958155422715628</v>
      </c>
      <c r="E64" s="10">
        <f t="shared" si="29"/>
        <v>262</v>
      </c>
      <c r="F64" s="88">
        <f t="shared" si="29"/>
        <v>0.21061093247588425</v>
      </c>
      <c r="G64" s="10">
        <f t="shared" si="29"/>
        <v>129</v>
      </c>
      <c r="H64" s="88">
        <f t="shared" si="29"/>
        <v>0.22473867595818814</v>
      </c>
      <c r="I64" s="10">
        <f t="shared" ref="I64:N64" si="30">I53-I54</f>
        <v>330</v>
      </c>
      <c r="J64" s="88">
        <f t="shared" si="30"/>
        <v>0.19515079834417504</v>
      </c>
      <c r="K64" s="10">
        <f t="shared" si="30"/>
        <v>439</v>
      </c>
      <c r="L64" s="88">
        <f t="shared" si="30"/>
        <v>0.21156626506024093</v>
      </c>
      <c r="M64" s="10">
        <f t="shared" si="30"/>
        <v>227</v>
      </c>
      <c r="N64" s="88">
        <f t="shared" si="30"/>
        <v>0.18885191347753744</v>
      </c>
    </row>
    <row r="65" spans="1:14" ht="15" customHeight="1" x14ac:dyDescent="0.25">
      <c r="A65" s="253" t="s">
        <v>71</v>
      </c>
      <c r="B65" s="25" t="s">
        <v>4</v>
      </c>
      <c r="C65" s="83"/>
      <c r="D65" s="45"/>
      <c r="E65" s="83"/>
      <c r="F65" s="45"/>
      <c r="G65" s="83"/>
      <c r="H65" s="45"/>
      <c r="I65" s="83" t="s">
        <v>61</v>
      </c>
      <c r="J65" s="45" t="s">
        <v>61</v>
      </c>
      <c r="K65" s="83" t="s">
        <v>61</v>
      </c>
      <c r="L65" s="45" t="s">
        <v>61</v>
      </c>
      <c r="M65" s="83" t="s">
        <v>61</v>
      </c>
      <c r="N65" s="45" t="s">
        <v>61</v>
      </c>
    </row>
    <row r="66" spans="1:14" x14ac:dyDescent="0.25">
      <c r="A66" s="254"/>
      <c r="B66" s="26" t="s">
        <v>5</v>
      </c>
      <c r="C66" s="9"/>
      <c r="D66" s="12"/>
      <c r="E66" s="9"/>
      <c r="F66" s="45"/>
      <c r="G66" s="9"/>
      <c r="H66" s="45"/>
      <c r="I66" s="9"/>
      <c r="J66" s="45"/>
      <c r="K66" s="9"/>
      <c r="L66" s="45"/>
      <c r="M66" s="9"/>
      <c r="N66" s="45"/>
    </row>
    <row r="67" spans="1:14" x14ac:dyDescent="0.25">
      <c r="A67" s="254"/>
      <c r="B67" s="26" t="s">
        <v>6</v>
      </c>
      <c r="C67" s="9"/>
      <c r="D67" s="12"/>
      <c r="E67" s="9"/>
      <c r="F67" s="45"/>
      <c r="G67" s="9"/>
      <c r="H67" s="45"/>
      <c r="I67" s="9"/>
      <c r="J67" s="45"/>
      <c r="K67" s="9"/>
      <c r="L67" s="45"/>
      <c r="M67" s="9"/>
      <c r="N67" s="45"/>
    </row>
    <row r="68" spans="1:14" x14ac:dyDescent="0.25">
      <c r="A68" s="254"/>
      <c r="B68" s="26" t="s">
        <v>7</v>
      </c>
      <c r="C68" s="9"/>
      <c r="D68" s="12"/>
      <c r="E68" s="9"/>
      <c r="F68" s="45"/>
      <c r="G68" s="9"/>
      <c r="H68" s="45"/>
      <c r="I68" s="9"/>
      <c r="J68" s="45"/>
      <c r="K68" s="9"/>
      <c r="L68" s="45"/>
      <c r="M68" s="9"/>
      <c r="N68" s="45"/>
    </row>
    <row r="69" spans="1:14" x14ac:dyDescent="0.25">
      <c r="A69" s="254"/>
      <c r="B69" s="26" t="s">
        <v>8</v>
      </c>
      <c r="C69" s="9"/>
      <c r="D69" s="12"/>
      <c r="E69" s="9"/>
      <c r="F69" s="45"/>
      <c r="G69" s="9"/>
      <c r="H69" s="45"/>
      <c r="I69" s="9"/>
      <c r="J69" s="45"/>
      <c r="K69" s="9"/>
      <c r="L69" s="45"/>
      <c r="M69" s="9"/>
      <c r="N69" s="45"/>
    </row>
    <row r="70" spans="1:14" x14ac:dyDescent="0.25">
      <c r="A70" s="254"/>
      <c r="B70" s="26" t="s">
        <v>9</v>
      </c>
      <c r="C70" s="9"/>
      <c r="D70" s="12"/>
      <c r="E70" s="9"/>
      <c r="F70" s="45"/>
      <c r="G70" s="9"/>
      <c r="H70" s="45"/>
      <c r="I70" s="9"/>
      <c r="J70" s="45"/>
      <c r="K70" s="9"/>
      <c r="L70" s="45"/>
      <c r="M70" s="9"/>
      <c r="N70" s="45"/>
    </row>
    <row r="71" spans="1:14" x14ac:dyDescent="0.25">
      <c r="A71" s="254"/>
      <c r="B71" s="26" t="s">
        <v>10</v>
      </c>
      <c r="C71" s="9"/>
      <c r="D71" s="12"/>
      <c r="E71" s="9"/>
      <c r="F71" s="12"/>
      <c r="G71" s="9"/>
      <c r="H71" s="12"/>
      <c r="I71" s="9"/>
      <c r="J71" s="12"/>
      <c r="K71" s="9"/>
      <c r="L71" s="12"/>
      <c r="M71" s="9"/>
      <c r="N71" s="12"/>
    </row>
    <row r="72" spans="1:14" ht="15.75" customHeight="1" x14ac:dyDescent="0.25">
      <c r="A72" s="254"/>
      <c r="B72" s="49" t="s">
        <v>28</v>
      </c>
      <c r="C72" s="258">
        <v>0</v>
      </c>
      <c r="D72" s="259"/>
      <c r="E72" s="258">
        <v>0</v>
      </c>
      <c r="F72" s="259"/>
      <c r="G72" s="258">
        <v>0</v>
      </c>
      <c r="H72" s="259"/>
      <c r="I72" s="258" t="s">
        <v>61</v>
      </c>
      <c r="J72" s="259"/>
      <c r="K72" s="258" t="s">
        <v>61</v>
      </c>
      <c r="L72" s="259"/>
      <c r="M72" s="258" t="s">
        <v>61</v>
      </c>
      <c r="N72" s="259"/>
    </row>
    <row r="73" spans="1:14" ht="15.75" customHeight="1" x14ac:dyDescent="0.25">
      <c r="A73" s="254"/>
      <c r="B73" s="23" t="s">
        <v>38</v>
      </c>
      <c r="C73" s="261">
        <f>C$84</f>
        <v>1961</v>
      </c>
      <c r="D73" s="262"/>
      <c r="E73" s="261">
        <f>E$84</f>
        <v>2435</v>
      </c>
      <c r="F73" s="262"/>
      <c r="G73" s="261">
        <f>G$84</f>
        <v>1103</v>
      </c>
      <c r="H73" s="262"/>
      <c r="I73" s="261">
        <f>$I$84</f>
        <v>3430</v>
      </c>
      <c r="J73" s="262"/>
      <c r="K73" s="261">
        <f>$K$84</f>
        <v>3781</v>
      </c>
      <c r="L73" s="262"/>
      <c r="M73" s="261">
        <f>$M$84</f>
        <v>2092</v>
      </c>
      <c r="N73" s="262"/>
    </row>
    <row r="74" spans="1:14" ht="15.75" customHeight="1" x14ac:dyDescent="0.25">
      <c r="A74" s="254"/>
      <c r="B74" s="50" t="s">
        <v>11</v>
      </c>
      <c r="C74" s="283">
        <f>C$95</f>
        <v>3449</v>
      </c>
      <c r="D74" s="284"/>
      <c r="E74" s="283">
        <f>E$95</f>
        <v>3924</v>
      </c>
      <c r="F74" s="284"/>
      <c r="G74" s="283">
        <f>G$95</f>
        <v>1911</v>
      </c>
      <c r="H74" s="284"/>
      <c r="I74" s="283">
        <f>$I$95</f>
        <v>5659</v>
      </c>
      <c r="J74" s="284"/>
      <c r="K74" s="283">
        <f>$K$95</f>
        <v>5952</v>
      </c>
      <c r="L74" s="284"/>
      <c r="M74" s="283">
        <f>$M$95</f>
        <v>3174</v>
      </c>
      <c r="N74" s="284"/>
    </row>
    <row r="75" spans="1:14" x14ac:dyDescent="0.25">
      <c r="A75" s="254"/>
      <c r="B75" s="28" t="s">
        <v>14</v>
      </c>
      <c r="C75" s="9"/>
      <c r="D75" s="87"/>
      <c r="E75" s="9"/>
      <c r="F75" s="87"/>
      <c r="G75" s="9"/>
      <c r="H75" s="87"/>
      <c r="I75" s="9"/>
      <c r="J75" s="87"/>
      <c r="K75" s="9"/>
      <c r="L75" s="87"/>
      <c r="M75" s="9"/>
      <c r="N75" s="87"/>
    </row>
    <row r="76" spans="1:14" ht="15.75" thickBot="1" x14ac:dyDescent="0.3">
      <c r="A76" s="255"/>
      <c r="B76" s="29" t="s">
        <v>15</v>
      </c>
      <c r="C76" s="10"/>
      <c r="D76" s="88"/>
      <c r="E76" s="30"/>
      <c r="F76" s="89"/>
      <c r="G76" s="30"/>
      <c r="H76" s="89"/>
      <c r="I76" s="30"/>
      <c r="J76" s="89"/>
      <c r="K76" s="30"/>
      <c r="L76" s="89"/>
      <c r="M76" s="30"/>
      <c r="N76" s="89"/>
    </row>
    <row r="77" spans="1:14" ht="15" customHeight="1" x14ac:dyDescent="0.25">
      <c r="A77" s="273" t="s">
        <v>30</v>
      </c>
      <c r="B77" s="25" t="s">
        <v>4</v>
      </c>
      <c r="C77" s="21">
        <v>831</v>
      </c>
      <c r="D77" s="93">
        <f>C77/$C$84</f>
        <v>0.42376338602753699</v>
      </c>
      <c r="E77" s="21">
        <v>1079</v>
      </c>
      <c r="F77" s="93">
        <f>E77/$E$84</f>
        <v>0.44312114989733059</v>
      </c>
      <c r="G77" s="21">
        <v>450</v>
      </c>
      <c r="H77" s="93">
        <f>G77/$G$84</f>
        <v>0.40797824116047143</v>
      </c>
      <c r="I77" s="21">
        <v>1527</v>
      </c>
      <c r="J77" s="93">
        <f>I77/$I$84</f>
        <v>0.44518950437317784</v>
      </c>
      <c r="K77" s="21">
        <v>1649</v>
      </c>
      <c r="L77" s="11">
        <f>K77/$K$84</f>
        <v>0.43612800846336947</v>
      </c>
      <c r="M77" s="21">
        <v>924</v>
      </c>
      <c r="N77" s="11">
        <f>M77/$M$84</f>
        <v>0.4416826003824092</v>
      </c>
    </row>
    <row r="78" spans="1:14" x14ac:dyDescent="0.25">
      <c r="A78" s="274"/>
      <c r="B78" s="26" t="s">
        <v>5</v>
      </c>
      <c r="C78" s="9">
        <v>570</v>
      </c>
      <c r="D78" s="94">
        <f t="shared" ref="D78:D82" si="31">C78/$C$84</f>
        <v>0.29066802651708312</v>
      </c>
      <c r="E78" s="9">
        <v>688</v>
      </c>
      <c r="F78" s="94">
        <f t="shared" ref="F78:F82" si="32">E78/$E$84</f>
        <v>0.28254620123203283</v>
      </c>
      <c r="G78" s="9">
        <v>312</v>
      </c>
      <c r="H78" s="94">
        <f t="shared" ref="H78:H82" si="33">G78/$G$84</f>
        <v>0.28286491387126023</v>
      </c>
      <c r="I78" s="9">
        <v>1022</v>
      </c>
      <c r="J78" s="94">
        <f t="shared" ref="J78:J82" si="34">I78/$I$84</f>
        <v>0.29795918367346941</v>
      </c>
      <c r="K78" s="9">
        <v>1112</v>
      </c>
      <c r="L78" s="12">
        <f t="shared" ref="L78:L82" si="35">K78/$K$84</f>
        <v>0.29410208939434013</v>
      </c>
      <c r="M78" s="9">
        <v>622</v>
      </c>
      <c r="N78" s="12">
        <f t="shared" ref="N78:N82" si="36">M78/$M$84</f>
        <v>0.29732313575525815</v>
      </c>
    </row>
    <row r="79" spans="1:14" x14ac:dyDescent="0.25">
      <c r="A79" s="274"/>
      <c r="B79" s="26" t="s">
        <v>6</v>
      </c>
      <c r="C79" s="9">
        <v>444</v>
      </c>
      <c r="D79" s="94">
        <f t="shared" si="31"/>
        <v>0.22641509433962265</v>
      </c>
      <c r="E79" s="9">
        <v>522</v>
      </c>
      <c r="F79" s="94">
        <f t="shared" si="32"/>
        <v>0.21437371663244353</v>
      </c>
      <c r="G79" s="9">
        <v>260</v>
      </c>
      <c r="H79" s="94">
        <f t="shared" si="33"/>
        <v>0.23572076155938351</v>
      </c>
      <c r="I79" s="9">
        <v>687</v>
      </c>
      <c r="J79" s="94">
        <f t="shared" si="34"/>
        <v>0.20029154518950437</v>
      </c>
      <c r="K79" s="9">
        <v>802</v>
      </c>
      <c r="L79" s="12">
        <f t="shared" si="35"/>
        <v>0.21211319756678126</v>
      </c>
      <c r="M79" s="9">
        <v>424</v>
      </c>
      <c r="N79" s="12">
        <f t="shared" si="36"/>
        <v>0.20267686424474188</v>
      </c>
    </row>
    <row r="80" spans="1:14" x14ac:dyDescent="0.25">
      <c r="A80" s="274"/>
      <c r="B80" s="26" t="s">
        <v>7</v>
      </c>
      <c r="C80" s="9">
        <v>88</v>
      </c>
      <c r="D80" s="94">
        <f t="shared" si="31"/>
        <v>4.4875063742988268E-2</v>
      </c>
      <c r="E80" s="9">
        <v>111</v>
      </c>
      <c r="F80" s="94">
        <f t="shared" si="32"/>
        <v>4.5585215605749484E-2</v>
      </c>
      <c r="G80" s="9">
        <v>60</v>
      </c>
      <c r="H80" s="94">
        <f t="shared" si="33"/>
        <v>5.4397098821396192E-2</v>
      </c>
      <c r="I80" s="9">
        <v>149</v>
      </c>
      <c r="J80" s="94">
        <f t="shared" si="34"/>
        <v>4.3440233236151607E-2</v>
      </c>
      <c r="K80" s="9">
        <v>166</v>
      </c>
      <c r="L80" s="12">
        <f t="shared" si="35"/>
        <v>4.3903729172176671E-2</v>
      </c>
      <c r="M80" s="9">
        <v>94</v>
      </c>
      <c r="N80" s="12">
        <f t="shared" si="36"/>
        <v>4.4933078393881457E-2</v>
      </c>
    </row>
    <row r="81" spans="1:14" x14ac:dyDescent="0.25">
      <c r="A81" s="274"/>
      <c r="B81" s="26" t="s">
        <v>8</v>
      </c>
      <c r="C81" s="9">
        <v>18</v>
      </c>
      <c r="D81" s="94">
        <f t="shared" si="31"/>
        <v>9.1789903110657822E-3</v>
      </c>
      <c r="E81" s="9">
        <v>18</v>
      </c>
      <c r="F81" s="94">
        <f t="shared" si="32"/>
        <v>7.3921971252566736E-3</v>
      </c>
      <c r="G81" s="9">
        <v>11</v>
      </c>
      <c r="H81" s="94">
        <f t="shared" si="33"/>
        <v>9.9728014505893019E-3</v>
      </c>
      <c r="I81" s="9">
        <v>27</v>
      </c>
      <c r="J81" s="94">
        <f t="shared" si="34"/>
        <v>7.871720116618075E-3</v>
      </c>
      <c r="K81" s="9">
        <v>25</v>
      </c>
      <c r="L81" s="12">
        <f t="shared" si="35"/>
        <v>6.6120074054482943E-3</v>
      </c>
      <c r="M81" s="9">
        <v>15</v>
      </c>
      <c r="N81" s="12">
        <f t="shared" si="36"/>
        <v>7.1701720841300188E-3</v>
      </c>
    </row>
    <row r="82" spans="1:14" x14ac:dyDescent="0.25">
      <c r="A82" s="274"/>
      <c r="B82" s="26" t="s">
        <v>9</v>
      </c>
      <c r="C82" s="9">
        <v>10</v>
      </c>
      <c r="D82" s="94">
        <f t="shared" si="31"/>
        <v>5.0994390617032127E-3</v>
      </c>
      <c r="E82" s="9">
        <v>17</v>
      </c>
      <c r="F82" s="94">
        <f t="shared" si="32"/>
        <v>6.9815195071868579E-3</v>
      </c>
      <c r="G82" s="9">
        <v>10</v>
      </c>
      <c r="H82" s="94">
        <f t="shared" si="33"/>
        <v>9.0661831368993653E-3</v>
      </c>
      <c r="I82" s="9">
        <v>18</v>
      </c>
      <c r="J82" s="94">
        <f t="shared" si="34"/>
        <v>5.2478134110787176E-3</v>
      </c>
      <c r="K82" s="9">
        <v>27</v>
      </c>
      <c r="L82" s="12">
        <f t="shared" si="35"/>
        <v>7.1409679978841579E-3</v>
      </c>
      <c r="M82" s="9">
        <v>13</v>
      </c>
      <c r="N82" s="12">
        <f t="shared" si="36"/>
        <v>6.2141491395793502E-3</v>
      </c>
    </row>
    <row r="83" spans="1:14" x14ac:dyDescent="0.25">
      <c r="A83" s="274"/>
      <c r="B83" s="26" t="s">
        <v>10</v>
      </c>
      <c r="C83" s="9"/>
      <c r="D83" s="94"/>
      <c r="E83" s="9"/>
      <c r="F83" s="94"/>
      <c r="G83" s="9"/>
      <c r="H83" s="94"/>
      <c r="I83" s="9"/>
      <c r="J83" s="94"/>
      <c r="K83" s="9"/>
      <c r="L83" s="12"/>
      <c r="M83" s="9"/>
      <c r="N83" s="12"/>
    </row>
    <row r="84" spans="1:14" x14ac:dyDescent="0.25">
      <c r="A84" s="274"/>
      <c r="B84" s="27" t="s">
        <v>38</v>
      </c>
      <c r="C84" s="285">
        <v>1961</v>
      </c>
      <c r="D84" s="286"/>
      <c r="E84" s="285">
        <v>2435</v>
      </c>
      <c r="F84" s="286"/>
      <c r="G84" s="285">
        <v>1103</v>
      </c>
      <c r="H84" s="286"/>
      <c r="I84" s="285">
        <v>3430</v>
      </c>
      <c r="J84" s="286"/>
      <c r="K84" s="285">
        <v>3781</v>
      </c>
      <c r="L84" s="290"/>
      <c r="M84" s="285">
        <v>2092</v>
      </c>
      <c r="N84" s="290"/>
    </row>
    <row r="85" spans="1:14" x14ac:dyDescent="0.25">
      <c r="A85" s="274"/>
      <c r="B85" s="50" t="s">
        <v>11</v>
      </c>
      <c r="C85" s="283">
        <f>C$95</f>
        <v>3449</v>
      </c>
      <c r="D85" s="287"/>
      <c r="E85" s="283">
        <f>E$95</f>
        <v>3924</v>
      </c>
      <c r="F85" s="287"/>
      <c r="G85" s="283">
        <f>G$95</f>
        <v>1911</v>
      </c>
      <c r="H85" s="287"/>
      <c r="I85" s="283">
        <f>$I$95</f>
        <v>5659</v>
      </c>
      <c r="J85" s="287"/>
      <c r="K85" s="283">
        <f>$K$95</f>
        <v>5952</v>
      </c>
      <c r="L85" s="284"/>
      <c r="M85" s="283">
        <f>$M$95</f>
        <v>3174</v>
      </c>
      <c r="N85" s="284"/>
    </row>
    <row r="86" spans="1:14" x14ac:dyDescent="0.25">
      <c r="A86" s="274"/>
      <c r="B86" s="28" t="s">
        <v>14</v>
      </c>
      <c r="C86" s="9">
        <f>C77-C79</f>
        <v>387</v>
      </c>
      <c r="D86" s="95">
        <f t="shared" ref="D86:F86" si="37">D77-D79</f>
        <v>0.19734829168791435</v>
      </c>
      <c r="E86" s="9">
        <f>E77-E79</f>
        <v>557</v>
      </c>
      <c r="F86" s="95">
        <f t="shared" si="37"/>
        <v>0.22874743326488706</v>
      </c>
      <c r="G86" s="9">
        <f>G77-G79</f>
        <v>190</v>
      </c>
      <c r="H86" s="95">
        <f t="shared" ref="H86" si="38">H77-H79</f>
        <v>0.17225747960108792</v>
      </c>
      <c r="I86" s="9">
        <f t="shared" ref="I86:N86" si="39">I77-I79</f>
        <v>840</v>
      </c>
      <c r="J86" s="95">
        <f t="shared" si="39"/>
        <v>0.24489795918367346</v>
      </c>
      <c r="K86" s="9">
        <f t="shared" si="39"/>
        <v>847</v>
      </c>
      <c r="L86" s="87">
        <f t="shared" si="39"/>
        <v>0.2240148108965882</v>
      </c>
      <c r="M86" s="9">
        <f t="shared" si="39"/>
        <v>500</v>
      </c>
      <c r="N86" s="87">
        <f t="shared" si="39"/>
        <v>0.23900573613766732</v>
      </c>
    </row>
    <row r="87" spans="1:14" ht="15.75" thickBot="1" x14ac:dyDescent="0.3">
      <c r="A87" s="275"/>
      <c r="B87" s="29" t="s">
        <v>15</v>
      </c>
      <c r="C87" s="10">
        <f t="shared" ref="C87:H87" si="40">C77-C78</f>
        <v>261</v>
      </c>
      <c r="D87" s="97">
        <f t="shared" si="40"/>
        <v>0.13309535951045387</v>
      </c>
      <c r="E87" s="10">
        <f t="shared" si="40"/>
        <v>391</v>
      </c>
      <c r="F87" s="97">
        <f t="shared" si="40"/>
        <v>0.16057494866529776</v>
      </c>
      <c r="G87" s="10">
        <f t="shared" si="40"/>
        <v>138</v>
      </c>
      <c r="H87" s="97">
        <f t="shared" si="40"/>
        <v>0.12511332728921121</v>
      </c>
      <c r="I87" s="10">
        <f t="shared" ref="I87:N87" si="41">I77-I78</f>
        <v>505</v>
      </c>
      <c r="J87" s="97">
        <f t="shared" si="41"/>
        <v>0.14723032069970843</v>
      </c>
      <c r="K87" s="10">
        <f t="shared" si="41"/>
        <v>537</v>
      </c>
      <c r="L87" s="88">
        <f t="shared" si="41"/>
        <v>0.14202591906902934</v>
      </c>
      <c r="M87" s="10">
        <f t="shared" si="41"/>
        <v>302</v>
      </c>
      <c r="N87" s="88">
        <f t="shared" si="41"/>
        <v>0.14435946462715105</v>
      </c>
    </row>
    <row r="88" spans="1:14" ht="15" customHeight="1" x14ac:dyDescent="0.25">
      <c r="A88" s="253" t="s">
        <v>29</v>
      </c>
      <c r="B88" s="22" t="s">
        <v>4</v>
      </c>
      <c r="C88" s="21">
        <f>'Course Failures by Middle'!C112</f>
        <v>1387</v>
      </c>
      <c r="D88" s="11">
        <f>'Course Failures by Middle'!D112</f>
        <v>0.40214554943461872</v>
      </c>
      <c r="E88" s="83">
        <f>'Course Failures by Middle'!E112</f>
        <v>1680</v>
      </c>
      <c r="F88" s="45">
        <f>'Course Failures by Middle'!F112</f>
        <v>0.42813455657492355</v>
      </c>
      <c r="G88" s="83">
        <f>'Course Failures by Middle'!G112</f>
        <v>739</v>
      </c>
      <c r="H88" s="45">
        <f>'Course Failures by Middle'!H112</f>
        <v>0.38670852956567242</v>
      </c>
      <c r="I88" s="83">
        <f>'Course Failures by Middle'!I112</f>
        <v>2495</v>
      </c>
      <c r="J88" s="45">
        <f>'Course Failures by Middle'!J112</f>
        <v>0.44089061671673441</v>
      </c>
      <c r="K88" s="83">
        <v>2547</v>
      </c>
      <c r="L88" s="45">
        <v>0.42792338709677419</v>
      </c>
      <c r="M88" s="83">
        <v>1395</v>
      </c>
      <c r="N88" s="45">
        <v>0.43950850661625707</v>
      </c>
    </row>
    <row r="89" spans="1:14" x14ac:dyDescent="0.25">
      <c r="A89" s="254"/>
      <c r="B89" s="14" t="s">
        <v>5</v>
      </c>
      <c r="C89" s="9">
        <f>'Course Failures by Middle'!C113</f>
        <v>1021</v>
      </c>
      <c r="D89" s="12">
        <f>'Course Failures by Middle'!D113</f>
        <v>0.29602783415482747</v>
      </c>
      <c r="E89" s="9">
        <f>'Course Failures by Middle'!E113</f>
        <v>1071</v>
      </c>
      <c r="F89" s="12">
        <f>'Course Failures by Middle'!F113</f>
        <v>0.27293577981651373</v>
      </c>
      <c r="G89" s="9">
        <f>'Course Failures by Middle'!G113</f>
        <v>510</v>
      </c>
      <c r="H89" s="12">
        <f>'Course Failures by Middle'!H113</f>
        <v>0.26687598116169547</v>
      </c>
      <c r="I89" s="9">
        <f>'Course Failures by Middle'!I113</f>
        <v>1581</v>
      </c>
      <c r="J89" s="12">
        <f>'Course Failures by Middle'!J113</f>
        <v>0.27937798197561409</v>
      </c>
      <c r="K89" s="9">
        <v>1644</v>
      </c>
      <c r="L89" s="12">
        <v>0.27620967741935482</v>
      </c>
      <c r="M89" s="9">
        <v>857</v>
      </c>
      <c r="N89" s="12">
        <v>0.27000630119722746</v>
      </c>
    </row>
    <row r="90" spans="1:14" x14ac:dyDescent="0.25">
      <c r="A90" s="254"/>
      <c r="B90" s="14" t="s">
        <v>6</v>
      </c>
      <c r="C90" s="9">
        <f>'Course Failures by Middle'!C114</f>
        <v>840</v>
      </c>
      <c r="D90" s="12">
        <f>'Course Failures by Middle'!D114</f>
        <v>0.2435488547405045</v>
      </c>
      <c r="E90" s="9">
        <f>'Course Failures by Middle'!E114</f>
        <v>933</v>
      </c>
      <c r="F90" s="12">
        <f>'Course Failures by Middle'!F114</f>
        <v>0.23776758409785934</v>
      </c>
      <c r="G90" s="9">
        <f>'Course Failures by Middle'!G114</f>
        <v>515</v>
      </c>
      <c r="H90" s="12">
        <f>'Course Failures by Middle'!H114</f>
        <v>0.26949241234955523</v>
      </c>
      <c r="I90" s="9">
        <f>'Course Failures by Middle'!I114</f>
        <v>1254</v>
      </c>
      <c r="J90" s="12">
        <f>'Course Failures by Middle'!J114</f>
        <v>0.22159392118748897</v>
      </c>
      <c r="K90" s="9">
        <v>1402</v>
      </c>
      <c r="L90" s="12">
        <v>0.23555107526881722</v>
      </c>
      <c r="M90" s="9">
        <v>737</v>
      </c>
      <c r="N90" s="12">
        <v>0.23219911783238814</v>
      </c>
    </row>
    <row r="91" spans="1:14" x14ac:dyDescent="0.25">
      <c r="A91" s="254"/>
      <c r="B91" s="14" t="s">
        <v>7</v>
      </c>
      <c r="C91" s="9">
        <f>'Course Failures by Middle'!C115</f>
        <v>157</v>
      </c>
      <c r="D91" s="12">
        <f>'Course Failures by Middle'!D115</f>
        <v>4.5520440707451433E-2</v>
      </c>
      <c r="E91" s="9">
        <f>'Course Failures by Middle'!E115</f>
        <v>191</v>
      </c>
      <c r="F91" s="12">
        <f>'Course Failures by Middle'!F115</f>
        <v>4.8674821610601424E-2</v>
      </c>
      <c r="G91" s="9">
        <f>'Course Failures by Middle'!G115</f>
        <v>115</v>
      </c>
      <c r="H91" s="12">
        <f>'Course Failures by Middle'!H115</f>
        <v>6.0177917320774467E-2</v>
      </c>
      <c r="I91" s="9">
        <f>'Course Failures by Middle'!I115</f>
        <v>269</v>
      </c>
      <c r="J91" s="12">
        <f>'Course Failures by Middle'!J115</f>
        <v>4.7534900159038697E-2</v>
      </c>
      <c r="K91" s="9">
        <v>289</v>
      </c>
      <c r="L91" s="12">
        <v>4.8555107526881719E-2</v>
      </c>
      <c r="M91" s="9">
        <v>150</v>
      </c>
      <c r="N91" s="12">
        <v>4.725897920604915E-2</v>
      </c>
    </row>
    <row r="92" spans="1:14" x14ac:dyDescent="0.25">
      <c r="A92" s="254"/>
      <c r="B92" s="14" t="s">
        <v>8</v>
      </c>
      <c r="C92" s="9">
        <f>'Course Failures by Middle'!C116</f>
        <v>33</v>
      </c>
      <c r="D92" s="12">
        <f>'Course Failures by Middle'!D116</f>
        <v>9.5679907219483901E-3</v>
      </c>
      <c r="E92" s="9">
        <f>'Course Failures by Middle'!E116</f>
        <v>30</v>
      </c>
      <c r="F92" s="12">
        <f>'Course Failures by Middle'!F116</f>
        <v>7.6452599388379203E-3</v>
      </c>
      <c r="G92" s="9">
        <f>'Course Failures by Middle'!G116</f>
        <v>21</v>
      </c>
      <c r="H92" s="12">
        <f>'Course Failures by Middle'!H116</f>
        <v>1.098901098901099E-2</v>
      </c>
      <c r="I92" s="9">
        <f>'Course Failures by Middle'!I116</f>
        <v>40</v>
      </c>
      <c r="J92" s="12">
        <f>'Course Failures by Middle'!J116</f>
        <v>7.0683866407492491E-3</v>
      </c>
      <c r="K92" s="9">
        <v>43</v>
      </c>
      <c r="L92" s="12">
        <v>7.2244623655913975E-3</v>
      </c>
      <c r="M92" s="9">
        <v>22</v>
      </c>
      <c r="N92" s="12">
        <v>6.9313169502205419E-3</v>
      </c>
    </row>
    <row r="93" spans="1:14" x14ac:dyDescent="0.25">
      <c r="A93" s="254"/>
      <c r="B93" s="14" t="s">
        <v>9</v>
      </c>
      <c r="C93" s="9">
        <f>'Course Failures by Middle'!C117</f>
        <v>11</v>
      </c>
      <c r="D93" s="112">
        <f>'Course Failures by Middle'!D117</f>
        <v>3.1893302406494637E-3</v>
      </c>
      <c r="E93" s="9">
        <f>'Course Failures by Middle'!E117</f>
        <v>19</v>
      </c>
      <c r="F93" s="112">
        <f>'Course Failures by Middle'!F117</f>
        <v>4.8419979612640161E-3</v>
      </c>
      <c r="G93" s="9">
        <f>'Course Failures by Middle'!G117</f>
        <v>11</v>
      </c>
      <c r="H93" s="12">
        <f>'Course Failures by Middle'!H117</f>
        <v>5.7561486132914706E-3</v>
      </c>
      <c r="I93" s="9">
        <f>'Course Failures by Middle'!I117</f>
        <v>20</v>
      </c>
      <c r="J93" s="112">
        <f>'Course Failures by Middle'!J117</f>
        <v>3.5341933203746245E-3</v>
      </c>
      <c r="K93" s="9">
        <v>27</v>
      </c>
      <c r="L93" s="112">
        <v>4.5362903225806455E-3</v>
      </c>
      <c r="M93" s="9">
        <v>13</v>
      </c>
      <c r="N93" s="112">
        <v>4.0957781978575927E-3</v>
      </c>
    </row>
    <row r="94" spans="1:14" x14ac:dyDescent="0.25">
      <c r="A94" s="254"/>
      <c r="B94" s="14" t="s">
        <v>10</v>
      </c>
      <c r="C94" s="9"/>
      <c r="D94" s="12"/>
      <c r="E94" s="9"/>
      <c r="F94" s="12"/>
      <c r="G94" s="9"/>
      <c r="H94" s="12"/>
      <c r="I94" s="9"/>
      <c r="J94" s="12"/>
      <c r="K94" s="9"/>
      <c r="L94" s="12"/>
      <c r="M94" s="9"/>
      <c r="N94" s="12"/>
    </row>
    <row r="95" spans="1:14" x14ac:dyDescent="0.25">
      <c r="A95" s="254"/>
      <c r="B95" s="50" t="s">
        <v>11</v>
      </c>
      <c r="C95" s="283">
        <f>'Course Failures by Middle'!C119</f>
        <v>3449</v>
      </c>
      <c r="D95" s="284"/>
      <c r="E95" s="283">
        <f>'Course Failures by Middle'!E119</f>
        <v>3924</v>
      </c>
      <c r="F95" s="284"/>
      <c r="G95" s="283">
        <f>'Course Failures by Middle'!G119</f>
        <v>1911</v>
      </c>
      <c r="H95" s="284"/>
      <c r="I95" s="283">
        <f>'Course Failures by Middle'!I119</f>
        <v>5659</v>
      </c>
      <c r="J95" s="284"/>
      <c r="K95" s="283">
        <v>5952</v>
      </c>
      <c r="L95" s="284"/>
      <c r="M95" s="283">
        <f>'Course Failures by Middle'!M119</f>
        <v>3174</v>
      </c>
      <c r="N95" s="284"/>
    </row>
    <row r="96" spans="1:14" x14ac:dyDescent="0.25">
      <c r="A96" s="254"/>
      <c r="B96" s="24" t="s">
        <v>14</v>
      </c>
      <c r="C96" s="9">
        <f>'Course Failures by Middle'!C120</f>
        <v>547</v>
      </c>
      <c r="D96" s="87">
        <f>'Course Failures by Middle'!D120</f>
        <v>0.15859669469411422</v>
      </c>
      <c r="E96" s="9">
        <f>'Course Failures by Middle'!E120</f>
        <v>747</v>
      </c>
      <c r="F96" s="87">
        <f>'Course Failures by Middle'!F120</f>
        <v>0.19036697247706422</v>
      </c>
      <c r="G96" s="9">
        <f>'Course Failures by Middle'!G120</f>
        <v>224</v>
      </c>
      <c r="H96" s="87">
        <f>'Course Failures by Middle'!H120</f>
        <v>0.11721611721611719</v>
      </c>
      <c r="I96" s="9">
        <f t="shared" ref="I96:N96" si="42">I88-I90</f>
        <v>1241</v>
      </c>
      <c r="J96" s="87">
        <f t="shared" si="42"/>
        <v>0.21929669552924544</v>
      </c>
      <c r="K96" s="9">
        <f t="shared" si="42"/>
        <v>1145</v>
      </c>
      <c r="L96" s="87">
        <f t="shared" si="42"/>
        <v>0.19237231182795697</v>
      </c>
      <c r="M96" s="9">
        <f t="shared" si="42"/>
        <v>658</v>
      </c>
      <c r="N96" s="87">
        <f t="shared" si="42"/>
        <v>0.20730938878386893</v>
      </c>
    </row>
    <row r="97" spans="1:14" ht="15.75" thickBot="1" x14ac:dyDescent="0.3">
      <c r="A97" s="254"/>
      <c r="B97" s="32" t="s">
        <v>15</v>
      </c>
      <c r="C97" s="30">
        <f>'Course Failures by Middle'!C121</f>
        <v>366</v>
      </c>
      <c r="D97" s="89">
        <f>'Course Failures by Middle'!D121</f>
        <v>0.10611771527979125</v>
      </c>
      <c r="E97" s="30">
        <f>'Course Failures by Middle'!E121</f>
        <v>609</v>
      </c>
      <c r="F97" s="89">
        <f>'Course Failures by Middle'!F121</f>
        <v>0.15519877675840982</v>
      </c>
      <c r="G97" s="30">
        <f>'Course Failures by Middle'!G121</f>
        <v>229</v>
      </c>
      <c r="H97" s="89">
        <f>'Course Failures by Middle'!H121</f>
        <v>0.11983254840397695</v>
      </c>
      <c r="I97" s="30">
        <f t="shared" ref="I97:N97" si="43">I88-I89</f>
        <v>914</v>
      </c>
      <c r="J97" s="89">
        <f t="shared" si="43"/>
        <v>0.16151263474112032</v>
      </c>
      <c r="K97" s="30">
        <f t="shared" si="43"/>
        <v>903</v>
      </c>
      <c r="L97" s="89">
        <f t="shared" si="43"/>
        <v>0.15171370967741937</v>
      </c>
      <c r="M97" s="30">
        <f t="shared" si="43"/>
        <v>538</v>
      </c>
      <c r="N97" s="89">
        <f t="shared" si="43"/>
        <v>0.16950220541902961</v>
      </c>
    </row>
    <row r="98" spans="1:14" ht="15.75" thickBot="1" x14ac:dyDescent="0.3">
      <c r="A98" s="280" t="s">
        <v>57</v>
      </c>
      <c r="B98" s="281"/>
      <c r="C98" s="281"/>
      <c r="D98" s="281"/>
      <c r="E98" s="281"/>
      <c r="F98" s="281"/>
      <c r="G98" s="281"/>
      <c r="H98" s="281"/>
      <c r="I98" s="281"/>
      <c r="J98" s="281"/>
      <c r="K98" s="281"/>
      <c r="L98" s="281"/>
      <c r="M98" s="281"/>
      <c r="N98" s="282"/>
    </row>
    <row r="99" spans="1:14" ht="12.75" customHeight="1" thickBot="1" x14ac:dyDescent="0.3">
      <c r="A99" s="291" t="s">
        <v>47</v>
      </c>
      <c r="B99" s="292"/>
      <c r="C99" s="292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3"/>
    </row>
  </sheetData>
  <mergeCells count="145">
    <mergeCell ref="M74:N74"/>
    <mergeCell ref="M84:N84"/>
    <mergeCell ref="M85:N85"/>
    <mergeCell ref="M95:N95"/>
    <mergeCell ref="C1:N2"/>
    <mergeCell ref="A99:N99"/>
    <mergeCell ref="A98:N98"/>
    <mergeCell ref="K72:L72"/>
    <mergeCell ref="K73:L73"/>
    <mergeCell ref="K74:L74"/>
    <mergeCell ref="K84:L84"/>
    <mergeCell ref="K85:L85"/>
    <mergeCell ref="K95:L95"/>
    <mergeCell ref="M3:N3"/>
    <mergeCell ref="M12:N12"/>
    <mergeCell ref="M13:N13"/>
    <mergeCell ref="M14:N14"/>
    <mergeCell ref="M24:N24"/>
    <mergeCell ref="M25:N25"/>
    <mergeCell ref="M26:N26"/>
    <mergeCell ref="M36:N36"/>
    <mergeCell ref="M37:N37"/>
    <mergeCell ref="M38:N38"/>
    <mergeCell ref="M48:N48"/>
    <mergeCell ref="M49:N49"/>
    <mergeCell ref="M50:N50"/>
    <mergeCell ref="M60:N60"/>
    <mergeCell ref="M61:N61"/>
    <mergeCell ref="M62:N62"/>
    <mergeCell ref="M72:N72"/>
    <mergeCell ref="M73:N73"/>
    <mergeCell ref="A29:A40"/>
    <mergeCell ref="C85:D85"/>
    <mergeCell ref="C62:D62"/>
    <mergeCell ref="C61:D61"/>
    <mergeCell ref="A41:A52"/>
    <mergeCell ref="A77:A87"/>
    <mergeCell ref="A53:A64"/>
    <mergeCell ref="C84:D84"/>
    <mergeCell ref="K38:L38"/>
    <mergeCell ref="K48:L48"/>
    <mergeCell ref="K49:L49"/>
    <mergeCell ref="K50:L50"/>
    <mergeCell ref="K60:L60"/>
    <mergeCell ref="K61:L61"/>
    <mergeCell ref="K62:L62"/>
    <mergeCell ref="G61:H61"/>
    <mergeCell ref="E50:F50"/>
    <mergeCell ref="K3:L3"/>
    <mergeCell ref="K12:L12"/>
    <mergeCell ref="K13:L13"/>
    <mergeCell ref="K14:L14"/>
    <mergeCell ref="K24:L24"/>
    <mergeCell ref="K25:L25"/>
    <mergeCell ref="K26:L26"/>
    <mergeCell ref="K36:L36"/>
    <mergeCell ref="K37:L37"/>
    <mergeCell ref="G48:H48"/>
    <mergeCell ref="G49:H49"/>
    <mergeCell ref="G50:H50"/>
    <mergeCell ref="G60:H60"/>
    <mergeCell ref="A1:A4"/>
    <mergeCell ref="B1:B3"/>
    <mergeCell ref="A5:A16"/>
    <mergeCell ref="A17:A28"/>
    <mergeCell ref="C12:D12"/>
    <mergeCell ref="C24:D24"/>
    <mergeCell ref="C25:D25"/>
    <mergeCell ref="C26:D26"/>
    <mergeCell ref="C13:D13"/>
    <mergeCell ref="C14:D14"/>
    <mergeCell ref="C3:D3"/>
    <mergeCell ref="C36:D36"/>
    <mergeCell ref="C48:D48"/>
    <mergeCell ref="C60:D60"/>
    <mergeCell ref="E12:F12"/>
    <mergeCell ref="E13:F13"/>
    <mergeCell ref="E14:F14"/>
    <mergeCell ref="E24:F24"/>
    <mergeCell ref="E25:F25"/>
    <mergeCell ref="E26:F26"/>
    <mergeCell ref="E36:F36"/>
    <mergeCell ref="E37:F37"/>
    <mergeCell ref="E38:F38"/>
    <mergeCell ref="E48:F48"/>
    <mergeCell ref="E49:F49"/>
    <mergeCell ref="C49:D49"/>
    <mergeCell ref="C37:D37"/>
    <mergeCell ref="C38:D38"/>
    <mergeCell ref="C50:D50"/>
    <mergeCell ref="G14:H14"/>
    <mergeCell ref="G24:H24"/>
    <mergeCell ref="G25:H25"/>
    <mergeCell ref="G26:H26"/>
    <mergeCell ref="G36:H36"/>
    <mergeCell ref="G37:H37"/>
    <mergeCell ref="G38:H38"/>
    <mergeCell ref="E3:F3"/>
    <mergeCell ref="G3:H3"/>
    <mergeCell ref="I85:J85"/>
    <mergeCell ref="I95:J95"/>
    <mergeCell ref="I50:J50"/>
    <mergeCell ref="I60:J60"/>
    <mergeCell ref="I61:J61"/>
    <mergeCell ref="I62:J62"/>
    <mergeCell ref="G62:H62"/>
    <mergeCell ref="E60:F60"/>
    <mergeCell ref="E61:F61"/>
    <mergeCell ref="E62:F62"/>
    <mergeCell ref="I72:J72"/>
    <mergeCell ref="C73:D73"/>
    <mergeCell ref="E73:F73"/>
    <mergeCell ref="G73:H73"/>
    <mergeCell ref="I73:J73"/>
    <mergeCell ref="C74:D74"/>
    <mergeCell ref="E74:F74"/>
    <mergeCell ref="I84:J84"/>
    <mergeCell ref="I3:J3"/>
    <mergeCell ref="I12:J12"/>
    <mergeCell ref="I13:J13"/>
    <mergeCell ref="I14:J14"/>
    <mergeCell ref="I24:J24"/>
    <mergeCell ref="I25:J25"/>
    <mergeCell ref="I26:J26"/>
    <mergeCell ref="I36:J36"/>
    <mergeCell ref="I37:J37"/>
    <mergeCell ref="I38:J38"/>
    <mergeCell ref="I48:J48"/>
    <mergeCell ref="I49:J49"/>
    <mergeCell ref="G74:H74"/>
    <mergeCell ref="I74:J74"/>
    <mergeCell ref="G12:H12"/>
    <mergeCell ref="G13:H13"/>
    <mergeCell ref="E95:F95"/>
    <mergeCell ref="E84:F84"/>
    <mergeCell ref="G84:H84"/>
    <mergeCell ref="G85:H85"/>
    <mergeCell ref="G95:H95"/>
    <mergeCell ref="A88:A97"/>
    <mergeCell ref="C95:D95"/>
    <mergeCell ref="E85:F85"/>
    <mergeCell ref="A65:A76"/>
    <mergeCell ref="C72:D72"/>
    <mergeCell ref="E72:F72"/>
    <mergeCell ref="G72:H72"/>
  </mergeCells>
  <conditionalFormatting sqref="B5:B11 C15:D16 C27:D28 C39:D40 C51:D52 C63:D64">
    <cfRule type="expression" dxfId="306" priority="144">
      <formula>MOD(ROW(),2)=0</formula>
    </cfRule>
  </conditionalFormatting>
  <conditionalFormatting sqref="C5:C11">
    <cfRule type="expression" dxfId="305" priority="141">
      <formula>MOD(ROW(),2)=0</formula>
    </cfRule>
  </conditionalFormatting>
  <conditionalFormatting sqref="D5:D11">
    <cfRule type="expression" dxfId="304" priority="142">
      <formula>MOD(ROW(),2)=0</formula>
    </cfRule>
  </conditionalFormatting>
  <conditionalFormatting sqref="D17:D23">
    <cfRule type="expression" dxfId="303" priority="139">
      <formula>MOD(ROW(),2)=0</formula>
    </cfRule>
  </conditionalFormatting>
  <conditionalFormatting sqref="B17:B23">
    <cfRule type="expression" dxfId="302" priority="140">
      <formula>MOD(ROW(),2)=0</formula>
    </cfRule>
  </conditionalFormatting>
  <conditionalFormatting sqref="C17:C23">
    <cfRule type="expression" dxfId="301" priority="138">
      <formula>MOD(ROW(),2)=0</formula>
    </cfRule>
  </conditionalFormatting>
  <conditionalFormatting sqref="B29:B35">
    <cfRule type="expression" dxfId="300" priority="137">
      <formula>MOD(ROW(),2)=0</formula>
    </cfRule>
  </conditionalFormatting>
  <conditionalFormatting sqref="D29:D35">
    <cfRule type="expression" dxfId="299" priority="136">
      <formula>MOD(ROW(),2)=0</formula>
    </cfRule>
  </conditionalFormatting>
  <conditionalFormatting sqref="C29:C35">
    <cfRule type="expression" dxfId="298" priority="135">
      <formula>MOD(ROW(),2)=0</formula>
    </cfRule>
  </conditionalFormatting>
  <conditionalFormatting sqref="B41:B47">
    <cfRule type="expression" dxfId="297" priority="134">
      <formula>MOD(ROW(),2)=0</formula>
    </cfRule>
  </conditionalFormatting>
  <conditionalFormatting sqref="D41:D47">
    <cfRule type="expression" dxfId="296" priority="133">
      <formula>MOD(ROW(),2)=0</formula>
    </cfRule>
  </conditionalFormatting>
  <conditionalFormatting sqref="C41:C47">
    <cfRule type="expression" dxfId="295" priority="132">
      <formula>MOD(ROW(),2)=0</formula>
    </cfRule>
  </conditionalFormatting>
  <conditionalFormatting sqref="B53:B59">
    <cfRule type="expression" dxfId="294" priority="131">
      <formula>MOD(ROW(),2)=0</formula>
    </cfRule>
  </conditionalFormatting>
  <conditionalFormatting sqref="D53:D59">
    <cfRule type="expression" dxfId="293" priority="130">
      <formula>MOD(ROW(),2)=0</formula>
    </cfRule>
  </conditionalFormatting>
  <conditionalFormatting sqref="C53:C59">
    <cfRule type="expression" dxfId="292" priority="129">
      <formula>MOD(ROW(),2)=0</formula>
    </cfRule>
  </conditionalFormatting>
  <conditionalFormatting sqref="C86:D87">
    <cfRule type="expression" dxfId="291" priority="128">
      <formula>MOD(ROW(),2)=0</formula>
    </cfRule>
  </conditionalFormatting>
  <conditionalFormatting sqref="B77:B83">
    <cfRule type="expression" dxfId="290" priority="127">
      <formula>MOD(ROW(),2)=0</formula>
    </cfRule>
  </conditionalFormatting>
  <conditionalFormatting sqref="D77:D83">
    <cfRule type="expression" dxfId="289" priority="126">
      <formula>MOD(ROW(),2)=0</formula>
    </cfRule>
  </conditionalFormatting>
  <conditionalFormatting sqref="C77:C83">
    <cfRule type="expression" dxfId="288" priority="125">
      <formula>MOD(ROW(),2)=0</formula>
    </cfRule>
  </conditionalFormatting>
  <conditionalFormatting sqref="B88:B94">
    <cfRule type="expression" dxfId="287" priority="123">
      <formula>MOD(ROW(),2)=0</formula>
    </cfRule>
  </conditionalFormatting>
  <conditionalFormatting sqref="D88:D94">
    <cfRule type="expression" dxfId="286" priority="119">
      <formula>MOD(ROW(),2)=0</formula>
    </cfRule>
  </conditionalFormatting>
  <conditionalFormatting sqref="C88:C94">
    <cfRule type="expression" dxfId="285" priority="118">
      <formula>MOD(ROW(),2)=0</formula>
    </cfRule>
  </conditionalFormatting>
  <conditionalFormatting sqref="C96:D97">
    <cfRule type="expression" dxfId="284" priority="120">
      <formula>MOD(ROW(),2)=0</formula>
    </cfRule>
  </conditionalFormatting>
  <conditionalFormatting sqref="B4">
    <cfRule type="expression" dxfId="283" priority="114">
      <formula>MOD(ROW(),2)=0</formula>
    </cfRule>
  </conditionalFormatting>
  <conditionalFormatting sqref="E15:F16 E27:F28 E39:F40 E51:F52 E63:F64">
    <cfRule type="expression" dxfId="282" priority="113">
      <formula>MOD(ROW(),2)=0</formula>
    </cfRule>
  </conditionalFormatting>
  <conditionalFormatting sqref="E5:E11">
    <cfRule type="expression" dxfId="281" priority="111">
      <formula>MOD(ROW(),2)=0</formula>
    </cfRule>
  </conditionalFormatting>
  <conditionalFormatting sqref="F5:F11">
    <cfRule type="expression" dxfId="280" priority="112">
      <formula>MOD(ROW(),2)=0</formula>
    </cfRule>
  </conditionalFormatting>
  <conditionalFormatting sqref="F17:F23">
    <cfRule type="expression" dxfId="279" priority="110">
      <formula>MOD(ROW(),2)=0</formula>
    </cfRule>
  </conditionalFormatting>
  <conditionalFormatting sqref="E17:E23">
    <cfRule type="expression" dxfId="278" priority="109">
      <formula>MOD(ROW(),2)=0</formula>
    </cfRule>
  </conditionalFormatting>
  <conditionalFormatting sqref="F29:F35">
    <cfRule type="expression" dxfId="277" priority="108">
      <formula>MOD(ROW(),2)=0</formula>
    </cfRule>
  </conditionalFormatting>
  <conditionalFormatting sqref="E29:E35">
    <cfRule type="expression" dxfId="276" priority="107">
      <formula>MOD(ROW(),2)=0</formula>
    </cfRule>
  </conditionalFormatting>
  <conditionalFormatting sqref="F41:F47">
    <cfRule type="expression" dxfId="275" priority="106">
      <formula>MOD(ROW(),2)=0</formula>
    </cfRule>
  </conditionalFormatting>
  <conditionalFormatting sqref="E41:E47">
    <cfRule type="expression" dxfId="274" priority="105">
      <formula>MOD(ROW(),2)=0</formula>
    </cfRule>
  </conditionalFormatting>
  <conditionalFormatting sqref="F53:F59">
    <cfRule type="expression" dxfId="273" priority="104">
      <formula>MOD(ROW(),2)=0</formula>
    </cfRule>
  </conditionalFormatting>
  <conditionalFormatting sqref="E53:E59">
    <cfRule type="expression" dxfId="272" priority="103">
      <formula>MOD(ROW(),2)=0</formula>
    </cfRule>
  </conditionalFormatting>
  <conditionalFormatting sqref="E86:F87">
    <cfRule type="expression" dxfId="271" priority="102">
      <formula>MOD(ROW(),2)=0</formula>
    </cfRule>
  </conditionalFormatting>
  <conditionalFormatting sqref="F77:F83">
    <cfRule type="expression" dxfId="270" priority="101">
      <formula>MOD(ROW(),2)=0</formula>
    </cfRule>
  </conditionalFormatting>
  <conditionalFormatting sqref="E77:E83">
    <cfRule type="expression" dxfId="269" priority="100">
      <formula>MOD(ROW(),2)=0</formula>
    </cfRule>
  </conditionalFormatting>
  <conditionalFormatting sqref="F88:F94">
    <cfRule type="expression" dxfId="268" priority="98">
      <formula>MOD(ROW(),2)=0</formula>
    </cfRule>
  </conditionalFormatting>
  <conditionalFormatting sqref="E88:E94">
    <cfRule type="expression" dxfId="267" priority="97">
      <formula>MOD(ROW(),2)=0</formula>
    </cfRule>
  </conditionalFormatting>
  <conditionalFormatting sqref="E96:F97">
    <cfRule type="expression" dxfId="266" priority="99">
      <formula>MOD(ROW(),2)=0</formula>
    </cfRule>
  </conditionalFormatting>
  <conditionalFormatting sqref="G15:H16 G27:H28 G39:H40 G51:H52 G63:H64">
    <cfRule type="expression" dxfId="265" priority="95">
      <formula>MOD(ROW(),2)=0</formula>
    </cfRule>
  </conditionalFormatting>
  <conditionalFormatting sqref="G5:G11">
    <cfRule type="expression" dxfId="264" priority="93">
      <formula>MOD(ROW(),2)=0</formula>
    </cfRule>
  </conditionalFormatting>
  <conditionalFormatting sqref="H5:H11">
    <cfRule type="expression" dxfId="263" priority="94">
      <formula>MOD(ROW(),2)=0</formula>
    </cfRule>
  </conditionalFormatting>
  <conditionalFormatting sqref="H17:H23">
    <cfRule type="expression" dxfId="262" priority="92">
      <formula>MOD(ROW(),2)=0</formula>
    </cfRule>
  </conditionalFormatting>
  <conditionalFormatting sqref="G17:G23">
    <cfRule type="expression" dxfId="261" priority="91">
      <formula>MOD(ROW(),2)=0</formula>
    </cfRule>
  </conditionalFormatting>
  <conditionalFormatting sqref="H29:H35">
    <cfRule type="expression" dxfId="260" priority="90">
      <formula>MOD(ROW(),2)=0</formula>
    </cfRule>
  </conditionalFormatting>
  <conditionalFormatting sqref="G29:G35">
    <cfRule type="expression" dxfId="259" priority="89">
      <formula>MOD(ROW(),2)=0</formula>
    </cfRule>
  </conditionalFormatting>
  <conditionalFormatting sqref="H41:H47">
    <cfRule type="expression" dxfId="258" priority="88">
      <formula>MOD(ROW(),2)=0</formula>
    </cfRule>
  </conditionalFormatting>
  <conditionalFormatting sqref="G41:G47">
    <cfRule type="expression" dxfId="257" priority="87">
      <formula>MOD(ROW(),2)=0</formula>
    </cfRule>
  </conditionalFormatting>
  <conditionalFormatting sqref="H53:H59">
    <cfRule type="expression" dxfId="256" priority="86">
      <formula>MOD(ROW(),2)=0</formula>
    </cfRule>
  </conditionalFormatting>
  <conditionalFormatting sqref="G53:G59">
    <cfRule type="expression" dxfId="255" priority="85">
      <formula>MOD(ROW(),2)=0</formula>
    </cfRule>
  </conditionalFormatting>
  <conditionalFormatting sqref="G86:H87">
    <cfRule type="expression" dxfId="254" priority="84">
      <formula>MOD(ROW(),2)=0</formula>
    </cfRule>
  </conditionalFormatting>
  <conditionalFormatting sqref="H77:H83">
    <cfRule type="expression" dxfId="253" priority="83">
      <formula>MOD(ROW(),2)=0</formula>
    </cfRule>
  </conditionalFormatting>
  <conditionalFormatting sqref="G77:G83">
    <cfRule type="expression" dxfId="252" priority="82">
      <formula>MOD(ROW(),2)=0</formula>
    </cfRule>
  </conditionalFormatting>
  <conditionalFormatting sqref="H88:H94">
    <cfRule type="expression" dxfId="251" priority="80">
      <formula>MOD(ROW(),2)=0</formula>
    </cfRule>
  </conditionalFormatting>
  <conditionalFormatting sqref="G88:G94">
    <cfRule type="expression" dxfId="250" priority="79">
      <formula>MOD(ROW(),2)=0</formula>
    </cfRule>
  </conditionalFormatting>
  <conditionalFormatting sqref="G96:H97">
    <cfRule type="expression" dxfId="249" priority="81">
      <formula>MOD(ROW(),2)=0</formula>
    </cfRule>
  </conditionalFormatting>
  <conditionalFormatting sqref="C4:D4">
    <cfRule type="expression" dxfId="248" priority="77">
      <formula>MOD(ROW(),2)=0</formula>
    </cfRule>
  </conditionalFormatting>
  <conditionalFormatting sqref="E4:F4">
    <cfRule type="expression" dxfId="247" priority="76">
      <formula>MOD(ROW(),2)=0</formula>
    </cfRule>
  </conditionalFormatting>
  <conditionalFormatting sqref="G4:H4">
    <cfRule type="expression" dxfId="246" priority="75">
      <formula>MOD(ROW(),2)=0</formula>
    </cfRule>
  </conditionalFormatting>
  <conditionalFormatting sqref="I15:J16 I27:J28 I39:J40 I51:J52 I63:J64">
    <cfRule type="expression" dxfId="245" priority="74">
      <formula>MOD(ROW(),2)=0</formula>
    </cfRule>
  </conditionalFormatting>
  <conditionalFormatting sqref="I5:I11">
    <cfRule type="expression" dxfId="244" priority="72">
      <formula>MOD(ROW(),2)=0</formula>
    </cfRule>
  </conditionalFormatting>
  <conditionalFormatting sqref="J5:J11">
    <cfRule type="expression" dxfId="243" priority="73">
      <formula>MOD(ROW(),2)=0</formula>
    </cfRule>
  </conditionalFormatting>
  <conditionalFormatting sqref="J17:J23">
    <cfRule type="expression" dxfId="242" priority="71">
      <formula>MOD(ROW(),2)=0</formula>
    </cfRule>
  </conditionalFormatting>
  <conditionalFormatting sqref="I17:I23">
    <cfRule type="expression" dxfId="241" priority="70">
      <formula>MOD(ROW(),2)=0</formula>
    </cfRule>
  </conditionalFormatting>
  <conditionalFormatting sqref="J29:J35">
    <cfRule type="expression" dxfId="240" priority="69">
      <formula>MOD(ROW(),2)=0</formula>
    </cfRule>
  </conditionalFormatting>
  <conditionalFormatting sqref="I29:I35">
    <cfRule type="expression" dxfId="239" priority="68">
      <formula>MOD(ROW(),2)=0</formula>
    </cfRule>
  </conditionalFormatting>
  <conditionalFormatting sqref="J41:J47">
    <cfRule type="expression" dxfId="238" priority="67">
      <formula>MOD(ROW(),2)=0</formula>
    </cfRule>
  </conditionalFormatting>
  <conditionalFormatting sqref="I41:I47">
    <cfRule type="expression" dxfId="237" priority="66">
      <formula>MOD(ROW(),2)=0</formula>
    </cfRule>
  </conditionalFormatting>
  <conditionalFormatting sqref="J53:J59">
    <cfRule type="expression" dxfId="236" priority="65">
      <formula>MOD(ROW(),2)=0</formula>
    </cfRule>
  </conditionalFormatting>
  <conditionalFormatting sqref="I53:I59">
    <cfRule type="expression" dxfId="235" priority="64">
      <formula>MOD(ROW(),2)=0</formula>
    </cfRule>
  </conditionalFormatting>
  <conditionalFormatting sqref="I86:J87">
    <cfRule type="expression" dxfId="234" priority="63">
      <formula>MOD(ROW(),2)=0</formula>
    </cfRule>
  </conditionalFormatting>
  <conditionalFormatting sqref="J77:J83">
    <cfRule type="expression" dxfId="233" priority="62">
      <formula>MOD(ROW(),2)=0</formula>
    </cfRule>
  </conditionalFormatting>
  <conditionalFormatting sqref="I77:I83">
    <cfRule type="expression" dxfId="232" priority="61">
      <formula>MOD(ROW(),2)=0</formula>
    </cfRule>
  </conditionalFormatting>
  <conditionalFormatting sqref="J88:J94">
    <cfRule type="expression" dxfId="231" priority="59">
      <formula>MOD(ROW(),2)=0</formula>
    </cfRule>
  </conditionalFormatting>
  <conditionalFormatting sqref="I88:I94">
    <cfRule type="expression" dxfId="230" priority="58">
      <formula>MOD(ROW(),2)=0</formula>
    </cfRule>
  </conditionalFormatting>
  <conditionalFormatting sqref="I96:J97">
    <cfRule type="expression" dxfId="229" priority="60">
      <formula>MOD(ROW(),2)=0</formula>
    </cfRule>
  </conditionalFormatting>
  <conditionalFormatting sqref="I4:J4">
    <cfRule type="expression" dxfId="228" priority="56">
      <formula>MOD(ROW(),2)=0</formula>
    </cfRule>
  </conditionalFormatting>
  <conditionalFormatting sqref="I65:I71">
    <cfRule type="expression" dxfId="227" priority="43">
      <formula>MOD(ROW(),2)=0</formula>
    </cfRule>
  </conditionalFormatting>
  <conditionalFormatting sqref="C75:D76">
    <cfRule type="expression" dxfId="226" priority="55">
      <formula>MOD(ROW(),2)=0</formula>
    </cfRule>
  </conditionalFormatting>
  <conditionalFormatting sqref="B65:B71">
    <cfRule type="expression" dxfId="225" priority="54">
      <formula>MOD(ROW(),2)=0</formula>
    </cfRule>
  </conditionalFormatting>
  <conditionalFormatting sqref="D65:D71">
    <cfRule type="expression" dxfId="224" priority="53">
      <formula>MOD(ROW(),2)=0</formula>
    </cfRule>
  </conditionalFormatting>
  <conditionalFormatting sqref="C65:C71">
    <cfRule type="expression" dxfId="223" priority="52">
      <formula>MOD(ROW(),2)=0</formula>
    </cfRule>
  </conditionalFormatting>
  <conditionalFormatting sqref="E75:F76">
    <cfRule type="expression" dxfId="222" priority="51">
      <formula>MOD(ROW(),2)=0</formula>
    </cfRule>
  </conditionalFormatting>
  <conditionalFormatting sqref="F65:F71">
    <cfRule type="expression" dxfId="221" priority="50">
      <formula>MOD(ROW(),2)=0</formula>
    </cfRule>
  </conditionalFormatting>
  <conditionalFormatting sqref="E65:E71">
    <cfRule type="expression" dxfId="220" priority="49">
      <formula>MOD(ROW(),2)=0</formula>
    </cfRule>
  </conditionalFormatting>
  <conditionalFormatting sqref="G75:H76">
    <cfRule type="expression" dxfId="219" priority="48">
      <formula>MOD(ROW(),2)=0</formula>
    </cfRule>
  </conditionalFormatting>
  <conditionalFormatting sqref="H65:H71">
    <cfRule type="expression" dxfId="218" priority="47">
      <formula>MOD(ROW(),2)=0</formula>
    </cfRule>
  </conditionalFormatting>
  <conditionalFormatting sqref="G65:G71">
    <cfRule type="expression" dxfId="217" priority="46">
      <formula>MOD(ROW(),2)=0</formula>
    </cfRule>
  </conditionalFormatting>
  <conditionalFormatting sqref="I75:J76">
    <cfRule type="expression" dxfId="216" priority="45">
      <formula>MOD(ROW(),2)=0</formula>
    </cfRule>
  </conditionalFormatting>
  <conditionalFormatting sqref="J65:J71">
    <cfRule type="expression" dxfId="215" priority="44">
      <formula>MOD(ROW(),2)=0</formula>
    </cfRule>
  </conditionalFormatting>
  <conditionalFormatting sqref="M65:M71">
    <cfRule type="expression" dxfId="214" priority="1">
      <formula>MOD(ROW(),2)=0</formula>
    </cfRule>
  </conditionalFormatting>
  <conditionalFormatting sqref="K15:L16 K27:L28 K39:L40 K51:L52 K63:L64">
    <cfRule type="expression" dxfId="213" priority="42">
      <formula>MOD(ROW(),2)=0</formula>
    </cfRule>
  </conditionalFormatting>
  <conditionalFormatting sqref="K5:K11">
    <cfRule type="expression" dxfId="212" priority="40">
      <formula>MOD(ROW(),2)=0</formula>
    </cfRule>
  </conditionalFormatting>
  <conditionalFormatting sqref="L5:L11">
    <cfRule type="expression" dxfId="211" priority="41">
      <formula>MOD(ROW(),2)=0</formula>
    </cfRule>
  </conditionalFormatting>
  <conditionalFormatting sqref="L17:L23">
    <cfRule type="expression" dxfId="210" priority="39">
      <formula>MOD(ROW(),2)=0</formula>
    </cfRule>
  </conditionalFormatting>
  <conditionalFormatting sqref="K17:K23">
    <cfRule type="expression" dxfId="209" priority="38">
      <formula>MOD(ROW(),2)=0</formula>
    </cfRule>
  </conditionalFormatting>
  <conditionalFormatting sqref="L29:L35">
    <cfRule type="expression" dxfId="208" priority="37">
      <formula>MOD(ROW(),2)=0</formula>
    </cfRule>
  </conditionalFormatting>
  <conditionalFormatting sqref="K29:K35">
    <cfRule type="expression" dxfId="207" priority="36">
      <formula>MOD(ROW(),2)=0</formula>
    </cfRule>
  </conditionalFormatting>
  <conditionalFormatting sqref="L41:L47">
    <cfRule type="expression" dxfId="206" priority="35">
      <formula>MOD(ROW(),2)=0</formula>
    </cfRule>
  </conditionalFormatting>
  <conditionalFormatting sqref="K41:K47">
    <cfRule type="expression" dxfId="205" priority="34">
      <formula>MOD(ROW(),2)=0</formula>
    </cfRule>
  </conditionalFormatting>
  <conditionalFormatting sqref="L53:L59">
    <cfRule type="expression" dxfId="204" priority="33">
      <formula>MOD(ROW(),2)=0</formula>
    </cfRule>
  </conditionalFormatting>
  <conditionalFormatting sqref="K53:K59">
    <cfRule type="expression" dxfId="203" priority="32">
      <formula>MOD(ROW(),2)=0</formula>
    </cfRule>
  </conditionalFormatting>
  <conditionalFormatting sqref="K86:L87">
    <cfRule type="expression" dxfId="202" priority="31">
      <formula>MOD(ROW(),2)=0</formula>
    </cfRule>
  </conditionalFormatting>
  <conditionalFormatting sqref="L77:L83">
    <cfRule type="expression" dxfId="201" priority="30">
      <formula>MOD(ROW(),2)=0</formula>
    </cfRule>
  </conditionalFormatting>
  <conditionalFormatting sqref="K77:K83">
    <cfRule type="expression" dxfId="200" priority="29">
      <formula>MOD(ROW(),2)=0</formula>
    </cfRule>
  </conditionalFormatting>
  <conditionalFormatting sqref="L88:L94">
    <cfRule type="expression" dxfId="199" priority="27">
      <formula>MOD(ROW(),2)=0</formula>
    </cfRule>
  </conditionalFormatting>
  <conditionalFormatting sqref="K88:K94">
    <cfRule type="expression" dxfId="198" priority="26">
      <formula>MOD(ROW(),2)=0</formula>
    </cfRule>
  </conditionalFormatting>
  <conditionalFormatting sqref="K96:L97">
    <cfRule type="expression" dxfId="197" priority="28">
      <formula>MOD(ROW(),2)=0</formula>
    </cfRule>
  </conditionalFormatting>
  <conditionalFormatting sqref="K4:L4">
    <cfRule type="expression" dxfId="196" priority="25">
      <formula>MOD(ROW(),2)=0</formula>
    </cfRule>
  </conditionalFormatting>
  <conditionalFormatting sqref="K65:K71">
    <cfRule type="expression" dxfId="195" priority="22">
      <formula>MOD(ROW(),2)=0</formula>
    </cfRule>
  </conditionalFormatting>
  <conditionalFormatting sqref="K75:L76">
    <cfRule type="expression" dxfId="194" priority="24">
      <formula>MOD(ROW(),2)=0</formula>
    </cfRule>
  </conditionalFormatting>
  <conditionalFormatting sqref="L65:L71">
    <cfRule type="expression" dxfId="193" priority="23">
      <formula>MOD(ROW(),2)=0</formula>
    </cfRule>
  </conditionalFormatting>
  <conditionalFormatting sqref="M15:N16 M27:N28 M39:N40 M51:N52 M63:N64">
    <cfRule type="expression" dxfId="192" priority="21">
      <formula>MOD(ROW(),2)=0</formula>
    </cfRule>
  </conditionalFormatting>
  <conditionalFormatting sqref="M5:M11">
    <cfRule type="expression" dxfId="191" priority="19">
      <formula>MOD(ROW(),2)=0</formula>
    </cfRule>
  </conditionalFormatting>
  <conditionalFormatting sqref="N5:N11">
    <cfRule type="expression" dxfId="190" priority="20">
      <formula>MOD(ROW(),2)=0</formula>
    </cfRule>
  </conditionalFormatting>
  <conditionalFormatting sqref="N17:N23">
    <cfRule type="expression" dxfId="189" priority="18">
      <formula>MOD(ROW(),2)=0</formula>
    </cfRule>
  </conditionalFormatting>
  <conditionalFormatting sqref="M17:M23">
    <cfRule type="expression" dxfId="188" priority="17">
      <formula>MOD(ROW(),2)=0</formula>
    </cfRule>
  </conditionalFormatting>
  <conditionalFormatting sqref="N29:N35">
    <cfRule type="expression" dxfId="187" priority="16">
      <formula>MOD(ROW(),2)=0</formula>
    </cfRule>
  </conditionalFormatting>
  <conditionalFormatting sqref="M29:M35">
    <cfRule type="expression" dxfId="186" priority="15">
      <formula>MOD(ROW(),2)=0</formula>
    </cfRule>
  </conditionalFormatting>
  <conditionalFormatting sqref="N41:N47">
    <cfRule type="expression" dxfId="185" priority="14">
      <formula>MOD(ROW(),2)=0</formula>
    </cfRule>
  </conditionalFormatting>
  <conditionalFormatting sqref="M41:M47">
    <cfRule type="expression" dxfId="184" priority="13">
      <formula>MOD(ROW(),2)=0</formula>
    </cfRule>
  </conditionalFormatting>
  <conditionalFormatting sqref="N53:N59">
    <cfRule type="expression" dxfId="183" priority="12">
      <formula>MOD(ROW(),2)=0</formula>
    </cfRule>
  </conditionalFormatting>
  <conditionalFormatting sqref="M53:M59">
    <cfRule type="expression" dxfId="182" priority="11">
      <formula>MOD(ROW(),2)=0</formula>
    </cfRule>
  </conditionalFormatting>
  <conditionalFormatting sqref="M86:N87">
    <cfRule type="expression" dxfId="181" priority="10">
      <formula>MOD(ROW(),2)=0</formula>
    </cfRule>
  </conditionalFormatting>
  <conditionalFormatting sqref="N77:N83">
    <cfRule type="expression" dxfId="180" priority="9">
      <formula>MOD(ROW(),2)=0</formula>
    </cfRule>
  </conditionalFormatting>
  <conditionalFormatting sqref="M77:M83">
    <cfRule type="expression" dxfId="179" priority="8">
      <formula>MOD(ROW(),2)=0</formula>
    </cfRule>
  </conditionalFormatting>
  <conditionalFormatting sqref="N88:N94">
    <cfRule type="expression" dxfId="178" priority="6">
      <formula>MOD(ROW(),2)=0</formula>
    </cfRule>
  </conditionalFormatting>
  <conditionalFormatting sqref="M88:M94">
    <cfRule type="expression" dxfId="177" priority="5">
      <formula>MOD(ROW(),2)=0</formula>
    </cfRule>
  </conditionalFormatting>
  <conditionalFormatting sqref="M96:N97">
    <cfRule type="expression" dxfId="176" priority="7">
      <formula>MOD(ROW(),2)=0</formula>
    </cfRule>
  </conditionalFormatting>
  <conditionalFormatting sqref="M4:N4">
    <cfRule type="expression" dxfId="175" priority="4">
      <formula>MOD(ROW(),2)=0</formula>
    </cfRule>
  </conditionalFormatting>
  <conditionalFormatting sqref="M75:N76">
    <cfRule type="expression" dxfId="174" priority="3">
      <formula>MOD(ROW(),2)=0</formula>
    </cfRule>
  </conditionalFormatting>
  <conditionalFormatting sqref="N65:N71">
    <cfRule type="expression" dxfId="173" priority="2">
      <formula>MOD(ROW(),2)=0</formula>
    </cfRule>
  </conditionalFormatting>
  <printOptions horizontalCentered="1"/>
  <pageMargins left="0.2" right="0.2" top="0.25" bottom="0.25" header="0.3" footer="0.3"/>
  <pageSetup scale="76" fitToHeight="0" orientation="landscape" r:id="rId1"/>
  <rowBreaks count="1" manualBreakCount="1">
    <brk id="4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sheetPr>
    <pageSetUpPr fitToPage="1"/>
  </sheetPr>
  <dimension ref="A1:N122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2.7109375" style="85" customWidth="1"/>
    <col min="4" max="4" width="12.7109375" style="90" customWidth="1"/>
    <col min="5" max="14" width="12.7109375" customWidth="1"/>
  </cols>
  <sheetData>
    <row r="1" spans="1:14" ht="15" customHeight="1" x14ac:dyDescent="0.25">
      <c r="A1" s="306" t="s">
        <v>23</v>
      </c>
      <c r="B1" s="179" t="s">
        <v>59</v>
      </c>
      <c r="C1" s="121" t="s">
        <v>79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3"/>
    </row>
    <row r="2" spans="1:14" ht="15.75" thickBot="1" x14ac:dyDescent="0.3">
      <c r="A2" s="307"/>
      <c r="B2" s="180"/>
      <c r="C2" s="151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3"/>
    </row>
    <row r="3" spans="1:14" ht="15.75" thickBot="1" x14ac:dyDescent="0.3">
      <c r="A3" s="307"/>
      <c r="B3" s="272"/>
      <c r="C3" s="196" t="s">
        <v>64</v>
      </c>
      <c r="D3" s="297"/>
      <c r="E3" s="298" t="s">
        <v>65</v>
      </c>
      <c r="F3" s="299"/>
      <c r="G3" s="298" t="s">
        <v>69</v>
      </c>
      <c r="H3" s="299"/>
      <c r="I3" s="298" t="s">
        <v>70</v>
      </c>
      <c r="J3" s="299"/>
      <c r="K3" s="298" t="s">
        <v>75</v>
      </c>
      <c r="L3" s="299"/>
      <c r="M3" s="298" t="s">
        <v>77</v>
      </c>
      <c r="N3" s="299"/>
    </row>
    <row r="4" spans="1:14" ht="15.75" customHeight="1" thickBot="1" x14ac:dyDescent="0.3">
      <c r="A4" s="308"/>
      <c r="B4" s="36" t="s">
        <v>0</v>
      </c>
      <c r="C4" s="34" t="s">
        <v>66</v>
      </c>
      <c r="D4" s="86" t="s">
        <v>67</v>
      </c>
      <c r="E4" s="34" t="s">
        <v>66</v>
      </c>
      <c r="F4" s="86" t="s">
        <v>67</v>
      </c>
      <c r="G4" s="34" t="s">
        <v>66</v>
      </c>
      <c r="H4" s="86" t="s">
        <v>67</v>
      </c>
      <c r="I4" s="34" t="s">
        <v>66</v>
      </c>
      <c r="J4" s="86" t="s">
        <v>67</v>
      </c>
      <c r="K4" s="34" t="s">
        <v>66</v>
      </c>
      <c r="L4" s="86" t="s">
        <v>67</v>
      </c>
      <c r="M4" s="34" t="s">
        <v>66</v>
      </c>
      <c r="N4" s="86" t="s">
        <v>67</v>
      </c>
    </row>
    <row r="5" spans="1:14" x14ac:dyDescent="0.25">
      <c r="A5" s="309">
        <v>6</v>
      </c>
      <c r="B5" s="16" t="s">
        <v>4</v>
      </c>
      <c r="C5" s="21">
        <v>154</v>
      </c>
      <c r="D5" s="93">
        <f>C5/$C$12</f>
        <v>0.39896373056994816</v>
      </c>
      <c r="E5" s="21">
        <v>199</v>
      </c>
      <c r="F5" s="11">
        <f>E5/$E$12</f>
        <v>0.388671875</v>
      </c>
      <c r="G5" s="21">
        <v>94</v>
      </c>
      <c r="H5" s="93">
        <f>G5/$G$12</f>
        <v>0.3836734693877551</v>
      </c>
      <c r="I5" s="21">
        <v>254</v>
      </c>
      <c r="J5" s="93">
        <f>I5/$I$12</f>
        <v>0.4184514003294893</v>
      </c>
      <c r="K5" s="21">
        <v>195</v>
      </c>
      <c r="L5" s="93">
        <f>K5/$K$12</f>
        <v>0.37428023032629559</v>
      </c>
      <c r="M5" s="21">
        <v>127</v>
      </c>
      <c r="N5" s="11">
        <f>M5/$M$12</f>
        <v>0.42905405405405406</v>
      </c>
    </row>
    <row r="6" spans="1:14" x14ac:dyDescent="0.25">
      <c r="A6" s="310"/>
      <c r="B6" s="17" t="s">
        <v>5</v>
      </c>
      <c r="C6" s="9">
        <v>104</v>
      </c>
      <c r="D6" s="94">
        <f t="shared" ref="D6:D8" si="0">C6/$C$12</f>
        <v>0.26943005181347152</v>
      </c>
      <c r="E6" s="9">
        <v>119</v>
      </c>
      <c r="F6" s="12">
        <f t="shared" ref="F6:F8" si="1">E6/$E$12</f>
        <v>0.232421875</v>
      </c>
      <c r="G6" s="9">
        <v>50</v>
      </c>
      <c r="H6" s="94">
        <f t="shared" ref="H6:H8" si="2">G6/$G$12</f>
        <v>0.20408163265306123</v>
      </c>
      <c r="I6" s="9">
        <v>141</v>
      </c>
      <c r="J6" s="94">
        <f t="shared" ref="J6:J10" si="3">I6/$I$12</f>
        <v>0.23228995057660626</v>
      </c>
      <c r="K6" s="9">
        <v>116</v>
      </c>
      <c r="L6" s="94">
        <f t="shared" ref="L6:L8" si="4">K6/$K$12</f>
        <v>0.22264875239923224</v>
      </c>
      <c r="M6" s="9">
        <v>50</v>
      </c>
      <c r="N6" s="12">
        <f t="shared" ref="N6:N8" si="5">M6/$M$12</f>
        <v>0.16891891891891891</v>
      </c>
    </row>
    <row r="7" spans="1:14" x14ac:dyDescent="0.25">
      <c r="A7" s="310"/>
      <c r="B7" s="17" t="s">
        <v>6</v>
      </c>
      <c r="C7" s="9">
        <v>105</v>
      </c>
      <c r="D7" s="94">
        <f t="shared" si="0"/>
        <v>0.27202072538860106</v>
      </c>
      <c r="E7" s="9">
        <v>159</v>
      </c>
      <c r="F7" s="12">
        <f t="shared" si="1"/>
        <v>0.310546875</v>
      </c>
      <c r="G7" s="9">
        <v>84</v>
      </c>
      <c r="H7" s="94">
        <f t="shared" si="2"/>
        <v>0.34285714285714286</v>
      </c>
      <c r="I7" s="9">
        <v>160</v>
      </c>
      <c r="J7" s="94">
        <f t="shared" si="3"/>
        <v>0.26359143327841844</v>
      </c>
      <c r="K7" s="9">
        <v>171</v>
      </c>
      <c r="L7" s="94">
        <f t="shared" si="4"/>
        <v>0.32821497120921306</v>
      </c>
      <c r="M7" s="9">
        <v>93</v>
      </c>
      <c r="N7" s="12">
        <f t="shared" si="5"/>
        <v>0.3141891891891892</v>
      </c>
    </row>
    <row r="8" spans="1:14" x14ac:dyDescent="0.25">
      <c r="A8" s="310"/>
      <c r="B8" s="17" t="s">
        <v>7</v>
      </c>
      <c r="C8" s="9">
        <v>18</v>
      </c>
      <c r="D8" s="94">
        <f t="shared" si="0"/>
        <v>4.6632124352331605E-2</v>
      </c>
      <c r="E8" s="9">
        <v>30</v>
      </c>
      <c r="F8" s="12">
        <f t="shared" si="1"/>
        <v>5.859375E-2</v>
      </c>
      <c r="G8" s="9">
        <v>15</v>
      </c>
      <c r="H8" s="94">
        <f t="shared" si="2"/>
        <v>6.1224489795918366E-2</v>
      </c>
      <c r="I8" s="9">
        <v>46</v>
      </c>
      <c r="J8" s="94">
        <f t="shared" si="3"/>
        <v>7.57825370675453E-2</v>
      </c>
      <c r="K8" s="9">
        <v>32</v>
      </c>
      <c r="L8" s="94">
        <f t="shared" si="4"/>
        <v>6.1420345489443376E-2</v>
      </c>
      <c r="M8" s="9">
        <v>22</v>
      </c>
      <c r="N8" s="12">
        <f t="shared" si="5"/>
        <v>7.4324324324324328E-2</v>
      </c>
    </row>
    <row r="9" spans="1:14" x14ac:dyDescent="0.25">
      <c r="A9" s="310"/>
      <c r="B9" s="17" t="s">
        <v>8</v>
      </c>
      <c r="C9" s="9" t="s">
        <v>61</v>
      </c>
      <c r="D9" s="94" t="s">
        <v>61</v>
      </c>
      <c r="E9" s="9" t="s">
        <v>61</v>
      </c>
      <c r="F9" s="12" t="s">
        <v>61</v>
      </c>
      <c r="G9" s="9" t="s">
        <v>61</v>
      </c>
      <c r="H9" s="94" t="s">
        <v>61</v>
      </c>
      <c r="I9" s="9" t="s">
        <v>61</v>
      </c>
      <c r="J9" s="94" t="s">
        <v>61</v>
      </c>
      <c r="K9" s="9" t="s">
        <v>61</v>
      </c>
      <c r="L9" s="94" t="s">
        <v>61</v>
      </c>
      <c r="M9" s="9" t="s">
        <v>61</v>
      </c>
      <c r="N9" s="12" t="s">
        <v>61</v>
      </c>
    </row>
    <row r="10" spans="1:14" x14ac:dyDescent="0.25">
      <c r="A10" s="310"/>
      <c r="B10" s="17" t="s">
        <v>9</v>
      </c>
      <c r="C10" s="9"/>
      <c r="D10" s="94"/>
      <c r="E10" s="9"/>
      <c r="F10" s="12"/>
      <c r="G10" s="9"/>
      <c r="H10" s="94"/>
      <c r="I10" s="9"/>
      <c r="J10" s="94">
        <f t="shared" si="3"/>
        <v>0</v>
      </c>
      <c r="K10" s="9"/>
      <c r="L10" s="94"/>
      <c r="M10" s="9"/>
      <c r="N10" s="12"/>
    </row>
    <row r="11" spans="1:14" x14ac:dyDescent="0.25">
      <c r="A11" s="310"/>
      <c r="B11" s="17" t="s">
        <v>10</v>
      </c>
      <c r="C11" s="9"/>
      <c r="D11" s="94"/>
      <c r="E11" s="9"/>
      <c r="F11" s="12"/>
      <c r="G11" s="9"/>
      <c r="H11" s="94"/>
      <c r="I11" s="9"/>
      <c r="J11" s="94"/>
      <c r="K11" s="9"/>
      <c r="L11" s="94"/>
      <c r="M11" s="9"/>
      <c r="N11" s="12"/>
    </row>
    <row r="12" spans="1:14" x14ac:dyDescent="0.25">
      <c r="A12" s="310"/>
      <c r="B12" s="53" t="s">
        <v>31</v>
      </c>
      <c r="C12" s="258">
        <v>386</v>
      </c>
      <c r="D12" s="265"/>
      <c r="E12" s="258">
        <v>512</v>
      </c>
      <c r="F12" s="259"/>
      <c r="G12" s="258">
        <v>245</v>
      </c>
      <c r="H12" s="265"/>
      <c r="I12" s="258">
        <v>607</v>
      </c>
      <c r="J12" s="265"/>
      <c r="K12" s="258">
        <v>521</v>
      </c>
      <c r="L12" s="265"/>
      <c r="M12" s="258">
        <v>296</v>
      </c>
      <c r="N12" s="259"/>
    </row>
    <row r="13" spans="1:14" x14ac:dyDescent="0.25">
      <c r="A13" s="310"/>
      <c r="B13" s="18" t="s">
        <v>17</v>
      </c>
      <c r="C13" s="261">
        <f>C$48</f>
        <v>1365</v>
      </c>
      <c r="D13" s="264"/>
      <c r="E13" s="248">
        <f>E$48</f>
        <v>1489</v>
      </c>
      <c r="F13" s="260"/>
      <c r="G13" s="248">
        <f>G$48</f>
        <v>753</v>
      </c>
      <c r="H13" s="249"/>
      <c r="I13" s="248">
        <f>$I$48</f>
        <v>2229</v>
      </c>
      <c r="J13" s="249"/>
      <c r="K13" s="248">
        <f>$K$48</f>
        <v>2171</v>
      </c>
      <c r="L13" s="249"/>
      <c r="M13" s="248">
        <f>$M$48</f>
        <v>1082</v>
      </c>
      <c r="N13" s="260"/>
    </row>
    <row r="14" spans="1:14" x14ac:dyDescent="0.25">
      <c r="A14" s="310"/>
      <c r="B14" s="52" t="s">
        <v>11</v>
      </c>
      <c r="C14" s="246">
        <f>C$118</f>
        <v>3449</v>
      </c>
      <c r="D14" s="250"/>
      <c r="E14" s="256">
        <f>E$118</f>
        <v>3924</v>
      </c>
      <c r="F14" s="257"/>
      <c r="G14" s="256">
        <f>G$118</f>
        <v>1911</v>
      </c>
      <c r="H14" s="263"/>
      <c r="I14" s="256">
        <f>$I$118</f>
        <v>5659</v>
      </c>
      <c r="J14" s="263"/>
      <c r="K14" s="256">
        <f>$K$108</f>
        <v>5952</v>
      </c>
      <c r="L14" s="263"/>
      <c r="M14" s="256">
        <f>$M$97</f>
        <v>3174</v>
      </c>
      <c r="N14" s="257"/>
    </row>
    <row r="15" spans="1:14" x14ac:dyDescent="0.25">
      <c r="A15" s="310"/>
      <c r="B15" s="19" t="s">
        <v>14</v>
      </c>
      <c r="C15" s="9">
        <f t="shared" ref="C15:H15" si="6">C5-C7</f>
        <v>49</v>
      </c>
      <c r="D15" s="95">
        <f t="shared" si="6"/>
        <v>0.1269430051813471</v>
      </c>
      <c r="E15" s="9">
        <f t="shared" si="6"/>
        <v>40</v>
      </c>
      <c r="F15" s="87">
        <f t="shared" si="6"/>
        <v>7.8125E-2</v>
      </c>
      <c r="G15" s="9">
        <f t="shared" si="6"/>
        <v>10</v>
      </c>
      <c r="H15" s="95">
        <f t="shared" si="6"/>
        <v>4.0816326530612235E-2</v>
      </c>
      <c r="I15" s="9">
        <f t="shared" ref="I15:N15" si="7">I5-I7</f>
        <v>94</v>
      </c>
      <c r="J15" s="95">
        <f t="shared" si="7"/>
        <v>0.15485996705107086</v>
      </c>
      <c r="K15" s="9">
        <f t="shared" si="7"/>
        <v>24</v>
      </c>
      <c r="L15" s="95">
        <f t="shared" si="7"/>
        <v>4.6065259117082535E-2</v>
      </c>
      <c r="M15" s="9">
        <f t="shared" si="7"/>
        <v>34</v>
      </c>
      <c r="N15" s="87">
        <f t="shared" si="7"/>
        <v>0.11486486486486486</v>
      </c>
    </row>
    <row r="16" spans="1:14" ht="15.75" thickBot="1" x14ac:dyDescent="0.3">
      <c r="A16" s="311"/>
      <c r="B16" s="20" t="s">
        <v>15</v>
      </c>
      <c r="C16" s="10">
        <f t="shared" ref="C16:H16" si="8">C5-C6</f>
        <v>50</v>
      </c>
      <c r="D16" s="97">
        <f t="shared" si="8"/>
        <v>0.12953367875647664</v>
      </c>
      <c r="E16" s="10">
        <f t="shared" si="8"/>
        <v>80</v>
      </c>
      <c r="F16" s="88">
        <f t="shared" si="8"/>
        <v>0.15625</v>
      </c>
      <c r="G16" s="10">
        <f t="shared" si="8"/>
        <v>44</v>
      </c>
      <c r="H16" s="97">
        <f t="shared" si="8"/>
        <v>0.17959183673469387</v>
      </c>
      <c r="I16" s="10">
        <f t="shared" ref="I16:N16" si="9">I5-I6</f>
        <v>113</v>
      </c>
      <c r="J16" s="97">
        <f t="shared" si="9"/>
        <v>0.18616144975288304</v>
      </c>
      <c r="K16" s="10">
        <f t="shared" si="9"/>
        <v>79</v>
      </c>
      <c r="L16" s="97">
        <f t="shared" si="9"/>
        <v>0.15163147792706336</v>
      </c>
      <c r="M16" s="10">
        <f t="shared" si="9"/>
        <v>77</v>
      </c>
      <c r="N16" s="88">
        <f t="shared" si="9"/>
        <v>0.26013513513513514</v>
      </c>
    </row>
    <row r="17" spans="1:14" x14ac:dyDescent="0.25">
      <c r="A17" s="312">
        <v>7</v>
      </c>
      <c r="B17" s="16" t="s">
        <v>4</v>
      </c>
      <c r="C17" s="21">
        <v>174</v>
      </c>
      <c r="D17" s="11">
        <f>C17/$C$24</f>
        <v>0.37100213219616207</v>
      </c>
      <c r="E17" s="83">
        <v>185</v>
      </c>
      <c r="F17" s="45">
        <f>E17/$E$24</f>
        <v>0.41019955654101997</v>
      </c>
      <c r="G17" s="83">
        <v>62</v>
      </c>
      <c r="H17" s="45">
        <f>G17/$G$24</f>
        <v>0.27927927927927926</v>
      </c>
      <c r="I17" s="83">
        <v>325</v>
      </c>
      <c r="J17" s="45">
        <f>I17/$I$24</f>
        <v>0.41827541827541825</v>
      </c>
      <c r="K17" s="83">
        <v>338</v>
      </c>
      <c r="L17" s="45">
        <f>K17/$K$24</f>
        <v>0.42622950819672129</v>
      </c>
      <c r="M17" s="83">
        <v>146</v>
      </c>
      <c r="N17" s="45">
        <f>M17/$M$24</f>
        <v>0.42941176470588233</v>
      </c>
    </row>
    <row r="18" spans="1:14" x14ac:dyDescent="0.25">
      <c r="A18" s="313"/>
      <c r="B18" s="17" t="s">
        <v>5</v>
      </c>
      <c r="C18" s="9">
        <v>148</v>
      </c>
      <c r="D18" s="12">
        <f t="shared" ref="D18:D20" si="10">C18/$C$24</f>
        <v>0.31556503198294245</v>
      </c>
      <c r="E18" s="9">
        <v>120</v>
      </c>
      <c r="F18" s="12">
        <f>E18/$E$24</f>
        <v>0.26607538802660752</v>
      </c>
      <c r="G18" s="9">
        <v>75</v>
      </c>
      <c r="H18" s="45">
        <f t="shared" ref="H18:H20" si="11">G18/$G$24</f>
        <v>0.33783783783783783</v>
      </c>
      <c r="I18" s="9">
        <v>204</v>
      </c>
      <c r="J18" s="45">
        <f t="shared" ref="J18:J20" si="12">I18/$I$24</f>
        <v>0.26254826254826252</v>
      </c>
      <c r="K18" s="9">
        <v>196</v>
      </c>
      <c r="L18" s="45">
        <f t="shared" ref="L18:L20" si="13">K18/$K$24</f>
        <v>0.24716267339218159</v>
      </c>
      <c r="M18" s="9">
        <v>82</v>
      </c>
      <c r="N18" s="45">
        <f t="shared" ref="N18:N19" si="14">M18/$M$24</f>
        <v>0.2411764705882353</v>
      </c>
    </row>
    <row r="19" spans="1:14" x14ac:dyDescent="0.25">
      <c r="A19" s="313"/>
      <c r="B19" s="17" t="s">
        <v>6</v>
      </c>
      <c r="C19" s="9">
        <v>119</v>
      </c>
      <c r="D19" s="12">
        <f t="shared" si="10"/>
        <v>0.2537313432835821</v>
      </c>
      <c r="E19" s="9">
        <v>123</v>
      </c>
      <c r="F19" s="12">
        <f>E19/$E$24</f>
        <v>0.27272727272727271</v>
      </c>
      <c r="G19" s="9">
        <v>70</v>
      </c>
      <c r="H19" s="45">
        <f t="shared" si="11"/>
        <v>0.31531531531531531</v>
      </c>
      <c r="I19" s="9">
        <v>219</v>
      </c>
      <c r="J19" s="45">
        <f t="shared" si="12"/>
        <v>0.28185328185328185</v>
      </c>
      <c r="K19" s="9">
        <v>215</v>
      </c>
      <c r="L19" s="45">
        <f t="shared" si="13"/>
        <v>0.27112232030264816</v>
      </c>
      <c r="M19" s="9">
        <v>104</v>
      </c>
      <c r="N19" s="45">
        <f t="shared" si="14"/>
        <v>0.30588235294117649</v>
      </c>
    </row>
    <row r="20" spans="1:14" x14ac:dyDescent="0.25">
      <c r="A20" s="313"/>
      <c r="B20" s="17" t="s">
        <v>7</v>
      </c>
      <c r="C20" s="9">
        <v>25</v>
      </c>
      <c r="D20" s="12">
        <f t="shared" si="10"/>
        <v>5.3304904051172705E-2</v>
      </c>
      <c r="E20" s="9">
        <v>20</v>
      </c>
      <c r="F20" s="12">
        <f>E20/$E$24</f>
        <v>4.4345898004434593E-2</v>
      </c>
      <c r="G20" s="9">
        <v>14</v>
      </c>
      <c r="H20" s="45">
        <f t="shared" si="11"/>
        <v>6.3063063063063057E-2</v>
      </c>
      <c r="I20" s="9">
        <v>25</v>
      </c>
      <c r="J20" s="45">
        <f t="shared" si="12"/>
        <v>3.2175032175032175E-2</v>
      </c>
      <c r="K20" s="9">
        <v>40</v>
      </c>
      <c r="L20" s="45">
        <f t="shared" si="13"/>
        <v>5.0441361916771753E-2</v>
      </c>
      <c r="M20" s="9" t="s">
        <v>61</v>
      </c>
      <c r="N20" s="45" t="s">
        <v>61</v>
      </c>
    </row>
    <row r="21" spans="1:14" x14ac:dyDescent="0.25">
      <c r="A21" s="313"/>
      <c r="B21" s="17" t="s">
        <v>8</v>
      </c>
      <c r="C21" s="9" t="s">
        <v>61</v>
      </c>
      <c r="D21" s="12" t="s">
        <v>61</v>
      </c>
      <c r="E21" s="9" t="s">
        <v>61</v>
      </c>
      <c r="F21" s="12" t="s">
        <v>61</v>
      </c>
      <c r="G21" s="9"/>
      <c r="H21" s="12"/>
      <c r="I21" s="9" t="s">
        <v>61</v>
      </c>
      <c r="J21" s="45" t="s">
        <v>61</v>
      </c>
      <c r="K21" s="9" t="s">
        <v>61</v>
      </c>
      <c r="L21" s="45" t="s">
        <v>61</v>
      </c>
      <c r="M21" s="9" t="s">
        <v>61</v>
      </c>
      <c r="N21" s="45" t="s">
        <v>61</v>
      </c>
    </row>
    <row r="22" spans="1:14" x14ac:dyDescent="0.25">
      <c r="A22" s="313"/>
      <c r="B22" s="17" t="s">
        <v>9</v>
      </c>
      <c r="C22" s="9" t="s">
        <v>61</v>
      </c>
      <c r="D22" s="12" t="s">
        <v>61</v>
      </c>
      <c r="E22" s="9" t="s">
        <v>61</v>
      </c>
      <c r="F22" s="12" t="s">
        <v>61</v>
      </c>
      <c r="G22" s="9" t="s">
        <v>61</v>
      </c>
      <c r="H22" s="12" t="s">
        <v>61</v>
      </c>
      <c r="I22" s="9" t="s">
        <v>61</v>
      </c>
      <c r="J22" s="12" t="s">
        <v>61</v>
      </c>
      <c r="K22" s="9"/>
      <c r="L22" s="12"/>
      <c r="M22" s="9"/>
      <c r="N22" s="12"/>
    </row>
    <row r="23" spans="1:14" x14ac:dyDescent="0.25">
      <c r="A23" s="313"/>
      <c r="B23" s="17" t="s">
        <v>10</v>
      </c>
      <c r="C23" s="9"/>
      <c r="D23" s="12"/>
      <c r="E23" s="9"/>
      <c r="F23" s="12"/>
      <c r="G23" s="9"/>
      <c r="H23" s="12"/>
      <c r="I23" s="9"/>
      <c r="J23" s="12"/>
      <c r="K23" s="9"/>
      <c r="L23" s="12"/>
      <c r="M23" s="9"/>
      <c r="N23" s="12"/>
    </row>
    <row r="24" spans="1:14" x14ac:dyDescent="0.25">
      <c r="A24" s="313"/>
      <c r="B24" s="53" t="s">
        <v>32</v>
      </c>
      <c r="C24" s="258">
        <v>469</v>
      </c>
      <c r="D24" s="259"/>
      <c r="E24" s="258">
        <v>451</v>
      </c>
      <c r="F24" s="259"/>
      <c r="G24" s="258">
        <v>222</v>
      </c>
      <c r="H24" s="259"/>
      <c r="I24" s="258">
        <v>777</v>
      </c>
      <c r="J24" s="259"/>
      <c r="K24" s="258">
        <v>793</v>
      </c>
      <c r="L24" s="259"/>
      <c r="M24" s="258">
        <v>340</v>
      </c>
      <c r="N24" s="259"/>
    </row>
    <row r="25" spans="1:14" x14ac:dyDescent="0.25">
      <c r="A25" s="313"/>
      <c r="B25" s="18" t="s">
        <v>17</v>
      </c>
      <c r="C25" s="261">
        <f>C$48</f>
        <v>1365</v>
      </c>
      <c r="D25" s="262"/>
      <c r="E25" s="261">
        <f>E$48</f>
        <v>1489</v>
      </c>
      <c r="F25" s="262"/>
      <c r="G25" s="261">
        <f>G$48</f>
        <v>753</v>
      </c>
      <c r="H25" s="262"/>
      <c r="I25" s="248">
        <f>$I$48</f>
        <v>2229</v>
      </c>
      <c r="J25" s="260"/>
      <c r="K25" s="248">
        <f>$K$48</f>
        <v>2171</v>
      </c>
      <c r="L25" s="260"/>
      <c r="M25" s="248">
        <f>$M$48</f>
        <v>1082</v>
      </c>
      <c r="N25" s="260"/>
    </row>
    <row r="26" spans="1:14" x14ac:dyDescent="0.25">
      <c r="A26" s="313"/>
      <c r="B26" s="52" t="s">
        <v>11</v>
      </c>
      <c r="C26" s="246">
        <f>C$118</f>
        <v>3449</v>
      </c>
      <c r="D26" s="247"/>
      <c r="E26" s="246">
        <f>E$118</f>
        <v>3924</v>
      </c>
      <c r="F26" s="247"/>
      <c r="G26" s="246">
        <f>G$118</f>
        <v>1911</v>
      </c>
      <c r="H26" s="247"/>
      <c r="I26" s="246">
        <f>$I$118</f>
        <v>5659</v>
      </c>
      <c r="J26" s="247"/>
      <c r="K26" s="246">
        <f>$K$108</f>
        <v>5952</v>
      </c>
      <c r="L26" s="247"/>
      <c r="M26" s="246">
        <f>$M$97</f>
        <v>3174</v>
      </c>
      <c r="N26" s="247"/>
    </row>
    <row r="27" spans="1:14" x14ac:dyDescent="0.25">
      <c r="A27" s="313"/>
      <c r="B27" s="19" t="s">
        <v>14</v>
      </c>
      <c r="C27" s="9">
        <f t="shared" ref="C27:H27" si="15">C17-C19</f>
        <v>55</v>
      </c>
      <c r="D27" s="87">
        <f t="shared" si="15"/>
        <v>0.11727078891257997</v>
      </c>
      <c r="E27" s="9">
        <f t="shared" si="15"/>
        <v>62</v>
      </c>
      <c r="F27" s="87">
        <f t="shared" si="15"/>
        <v>0.13747228381374726</v>
      </c>
      <c r="G27" s="9">
        <f t="shared" si="15"/>
        <v>-8</v>
      </c>
      <c r="H27" s="87">
        <f t="shared" si="15"/>
        <v>-3.6036036036036057E-2</v>
      </c>
      <c r="I27" s="9">
        <f t="shared" ref="I27:N27" si="16">I17-I19</f>
        <v>106</v>
      </c>
      <c r="J27" s="87">
        <f t="shared" si="16"/>
        <v>0.13642213642213641</v>
      </c>
      <c r="K27" s="9">
        <f t="shared" si="16"/>
        <v>123</v>
      </c>
      <c r="L27" s="87">
        <f t="shared" si="16"/>
        <v>0.15510718789407313</v>
      </c>
      <c r="M27" s="9">
        <f t="shared" si="16"/>
        <v>42</v>
      </c>
      <c r="N27" s="87">
        <f t="shared" si="16"/>
        <v>0.12352941176470583</v>
      </c>
    </row>
    <row r="28" spans="1:14" ht="15.75" thickBot="1" x14ac:dyDescent="0.3">
      <c r="A28" s="314"/>
      <c r="B28" s="20" t="s">
        <v>15</v>
      </c>
      <c r="C28" s="10">
        <f t="shared" ref="C28:H28" si="17">C17-C18</f>
        <v>26</v>
      </c>
      <c r="D28" s="88">
        <f t="shared" si="17"/>
        <v>5.5437100213219626E-2</v>
      </c>
      <c r="E28" s="30">
        <f t="shared" si="17"/>
        <v>65</v>
      </c>
      <c r="F28" s="89">
        <f t="shared" si="17"/>
        <v>0.14412416851441245</v>
      </c>
      <c r="G28" s="30">
        <f t="shared" si="17"/>
        <v>-13</v>
      </c>
      <c r="H28" s="89">
        <f t="shared" si="17"/>
        <v>-5.8558558558558571E-2</v>
      </c>
      <c r="I28" s="30">
        <f t="shared" ref="I28:N28" si="18">I17-I18</f>
        <v>121</v>
      </c>
      <c r="J28" s="89">
        <f t="shared" si="18"/>
        <v>0.15572715572715573</v>
      </c>
      <c r="K28" s="30">
        <f t="shared" si="18"/>
        <v>142</v>
      </c>
      <c r="L28" s="89">
        <f t="shared" si="18"/>
        <v>0.17906683480453969</v>
      </c>
      <c r="M28" s="30">
        <f t="shared" si="18"/>
        <v>64</v>
      </c>
      <c r="N28" s="89">
        <f t="shared" si="18"/>
        <v>0.18823529411764703</v>
      </c>
    </row>
    <row r="29" spans="1:14" x14ac:dyDescent="0.25">
      <c r="A29" s="309">
        <v>8</v>
      </c>
      <c r="B29" s="16" t="s">
        <v>4</v>
      </c>
      <c r="C29" s="21">
        <v>191</v>
      </c>
      <c r="D29" s="93">
        <f>C29/$C$36</f>
        <v>0.37450980392156863</v>
      </c>
      <c r="E29" s="21">
        <v>217</v>
      </c>
      <c r="F29" s="93">
        <f>E29/$E$36</f>
        <v>0.41254752851711024</v>
      </c>
      <c r="G29" s="21">
        <v>99</v>
      </c>
      <c r="H29" s="93">
        <f>G29/$G$36</f>
        <v>0.34615384615384615</v>
      </c>
      <c r="I29" s="21">
        <v>389</v>
      </c>
      <c r="J29" s="93">
        <f>I29/$I$36</f>
        <v>0.46035502958579883</v>
      </c>
      <c r="K29" s="21">
        <v>365</v>
      </c>
      <c r="L29" s="93">
        <f>K29/$K$36</f>
        <v>0.42590431738623102</v>
      </c>
      <c r="M29" s="21">
        <v>198</v>
      </c>
      <c r="N29" s="11">
        <f>M29/$M$36</f>
        <v>0.44394618834080718</v>
      </c>
    </row>
    <row r="30" spans="1:14" x14ac:dyDescent="0.25">
      <c r="A30" s="310"/>
      <c r="B30" s="17" t="s">
        <v>5</v>
      </c>
      <c r="C30" s="9">
        <v>158</v>
      </c>
      <c r="D30" s="94">
        <f t="shared" ref="D30:D32" si="19">C30/$C$36</f>
        <v>0.30980392156862746</v>
      </c>
      <c r="E30" s="9">
        <v>144</v>
      </c>
      <c r="F30" s="94">
        <f t="shared" ref="F30:F32" si="20">E30/$E$36</f>
        <v>0.27376425855513309</v>
      </c>
      <c r="G30" s="9">
        <v>69</v>
      </c>
      <c r="H30" s="94">
        <f t="shared" ref="H30:H32" si="21">G30/$G$36</f>
        <v>0.24125874125874125</v>
      </c>
      <c r="I30" s="9">
        <v>214</v>
      </c>
      <c r="J30" s="94">
        <f t="shared" ref="J30:J32" si="22">I30/$I$36</f>
        <v>0.25325443786982249</v>
      </c>
      <c r="K30" s="9">
        <v>220</v>
      </c>
      <c r="L30" s="94">
        <f t="shared" ref="L30:L32" si="23">K30/$K$36</f>
        <v>0.25670945157526254</v>
      </c>
      <c r="M30" s="9">
        <v>103</v>
      </c>
      <c r="N30" s="12">
        <f t="shared" ref="N30:N32" si="24">M30/$M$36</f>
        <v>0.23094170403587444</v>
      </c>
    </row>
    <row r="31" spans="1:14" x14ac:dyDescent="0.25">
      <c r="A31" s="310"/>
      <c r="B31" s="17" t="s">
        <v>6</v>
      </c>
      <c r="C31" s="9">
        <v>132</v>
      </c>
      <c r="D31" s="94">
        <f t="shared" si="19"/>
        <v>0.25882352941176473</v>
      </c>
      <c r="E31" s="9">
        <v>129</v>
      </c>
      <c r="F31" s="94">
        <f t="shared" si="20"/>
        <v>0.24524714828897337</v>
      </c>
      <c r="G31" s="9">
        <v>95</v>
      </c>
      <c r="H31" s="94">
        <f t="shared" si="21"/>
        <v>0.33216783216783219</v>
      </c>
      <c r="I31" s="9">
        <v>188</v>
      </c>
      <c r="J31" s="94">
        <f t="shared" si="22"/>
        <v>0.22248520710059172</v>
      </c>
      <c r="K31" s="9">
        <v>214</v>
      </c>
      <c r="L31" s="94">
        <f t="shared" si="23"/>
        <v>0.24970828471411902</v>
      </c>
      <c r="M31" s="9">
        <v>116</v>
      </c>
      <c r="N31" s="12">
        <f t="shared" si="24"/>
        <v>0.26008968609865468</v>
      </c>
    </row>
    <row r="32" spans="1:14" x14ac:dyDescent="0.25">
      <c r="A32" s="310"/>
      <c r="B32" s="17" t="s">
        <v>7</v>
      </c>
      <c r="C32" s="9">
        <v>25</v>
      </c>
      <c r="D32" s="94">
        <f t="shared" si="19"/>
        <v>4.9019607843137254E-2</v>
      </c>
      <c r="E32" s="9">
        <v>30</v>
      </c>
      <c r="F32" s="94">
        <f t="shared" si="20"/>
        <v>5.7034220532319393E-2</v>
      </c>
      <c r="G32" s="9">
        <v>20</v>
      </c>
      <c r="H32" s="94">
        <f t="shared" si="21"/>
        <v>6.9930069930069935E-2</v>
      </c>
      <c r="I32" s="9">
        <v>49</v>
      </c>
      <c r="J32" s="94">
        <f t="shared" si="22"/>
        <v>5.7988165680473373E-2</v>
      </c>
      <c r="K32" s="9">
        <v>51</v>
      </c>
      <c r="L32" s="94">
        <f t="shared" si="23"/>
        <v>5.9509918319719954E-2</v>
      </c>
      <c r="M32" s="9">
        <v>28</v>
      </c>
      <c r="N32" s="12">
        <f t="shared" si="24"/>
        <v>6.2780269058295965E-2</v>
      </c>
    </row>
    <row r="33" spans="1:14" x14ac:dyDescent="0.25">
      <c r="A33" s="310"/>
      <c r="B33" s="17" t="s">
        <v>8</v>
      </c>
      <c r="C33" s="9" t="s">
        <v>61</v>
      </c>
      <c r="D33" s="94" t="s">
        <v>61</v>
      </c>
      <c r="E33" s="9" t="s">
        <v>61</v>
      </c>
      <c r="F33" s="94" t="s">
        <v>61</v>
      </c>
      <c r="G33" s="9" t="s">
        <v>61</v>
      </c>
      <c r="H33" s="94" t="s">
        <v>61</v>
      </c>
      <c r="I33" s="9" t="s">
        <v>61</v>
      </c>
      <c r="J33" s="94" t="s">
        <v>61</v>
      </c>
      <c r="K33" s="9" t="s">
        <v>61</v>
      </c>
      <c r="L33" s="94" t="s">
        <v>61</v>
      </c>
      <c r="M33" s="9" t="s">
        <v>61</v>
      </c>
      <c r="N33" s="12" t="s">
        <v>61</v>
      </c>
    </row>
    <row r="34" spans="1:14" x14ac:dyDescent="0.25">
      <c r="A34" s="310"/>
      <c r="B34" s="17" t="s">
        <v>9</v>
      </c>
      <c r="C34" s="9"/>
      <c r="D34" s="94"/>
      <c r="E34" s="9"/>
      <c r="F34" s="94"/>
      <c r="G34" s="9"/>
      <c r="H34" s="94"/>
      <c r="I34" s="9"/>
      <c r="J34" s="94"/>
      <c r="K34" s="9"/>
      <c r="L34" s="94"/>
      <c r="M34" s="9"/>
      <c r="N34" s="12"/>
    </row>
    <row r="35" spans="1:14" x14ac:dyDescent="0.25">
      <c r="A35" s="310"/>
      <c r="B35" s="17" t="s">
        <v>10</v>
      </c>
      <c r="C35" s="9"/>
      <c r="D35" s="94"/>
      <c r="E35" s="9"/>
      <c r="F35" s="94"/>
      <c r="G35" s="9"/>
      <c r="H35" s="94"/>
      <c r="I35" s="9"/>
      <c r="J35" s="94"/>
      <c r="K35" s="9"/>
      <c r="L35" s="94"/>
      <c r="M35" s="9"/>
      <c r="N35" s="12"/>
    </row>
    <row r="36" spans="1:14" x14ac:dyDescent="0.25">
      <c r="A36" s="310"/>
      <c r="B36" s="53" t="s">
        <v>33</v>
      </c>
      <c r="C36" s="258">
        <v>510</v>
      </c>
      <c r="D36" s="265"/>
      <c r="E36" s="258">
        <v>526</v>
      </c>
      <c r="F36" s="265"/>
      <c r="G36" s="258">
        <v>286</v>
      </c>
      <c r="H36" s="265"/>
      <c r="I36" s="258">
        <v>845</v>
      </c>
      <c r="J36" s="265"/>
      <c r="K36" s="258">
        <v>857</v>
      </c>
      <c r="L36" s="265"/>
      <c r="M36" s="258">
        <v>446</v>
      </c>
      <c r="N36" s="259"/>
    </row>
    <row r="37" spans="1:14" x14ac:dyDescent="0.25">
      <c r="A37" s="310"/>
      <c r="B37" s="18" t="s">
        <v>17</v>
      </c>
      <c r="C37" s="261">
        <f>C$48</f>
        <v>1365</v>
      </c>
      <c r="D37" s="264"/>
      <c r="E37" s="248">
        <f>E$48</f>
        <v>1489</v>
      </c>
      <c r="F37" s="249"/>
      <c r="G37" s="248">
        <f>G$48</f>
        <v>753</v>
      </c>
      <c r="H37" s="249"/>
      <c r="I37" s="248">
        <f>$I$48</f>
        <v>2229</v>
      </c>
      <c r="J37" s="249"/>
      <c r="K37" s="248">
        <f>$K$48</f>
        <v>2171</v>
      </c>
      <c r="L37" s="249"/>
      <c r="M37" s="248">
        <f>$M$48</f>
        <v>1082</v>
      </c>
      <c r="N37" s="260"/>
    </row>
    <row r="38" spans="1:14" x14ac:dyDescent="0.25">
      <c r="A38" s="310"/>
      <c r="B38" s="52" t="s">
        <v>11</v>
      </c>
      <c r="C38" s="246">
        <f>C$118</f>
        <v>3449</v>
      </c>
      <c r="D38" s="250"/>
      <c r="E38" s="256">
        <f>E$118</f>
        <v>3924</v>
      </c>
      <c r="F38" s="263"/>
      <c r="G38" s="256">
        <f>G$118</f>
        <v>1911</v>
      </c>
      <c r="H38" s="263"/>
      <c r="I38" s="256">
        <f>$I$118</f>
        <v>5659</v>
      </c>
      <c r="J38" s="263"/>
      <c r="K38" s="256">
        <f>$K$108</f>
        <v>5952</v>
      </c>
      <c r="L38" s="263"/>
      <c r="M38" s="256">
        <f>$M$97</f>
        <v>3174</v>
      </c>
      <c r="N38" s="257"/>
    </row>
    <row r="39" spans="1:14" x14ac:dyDescent="0.25">
      <c r="A39" s="310"/>
      <c r="B39" s="19" t="s">
        <v>14</v>
      </c>
      <c r="C39" s="9">
        <f t="shared" ref="C39:H39" si="25">C29-C31</f>
        <v>59</v>
      </c>
      <c r="D39" s="95">
        <f t="shared" si="25"/>
        <v>0.1156862745098039</v>
      </c>
      <c r="E39" s="9">
        <f t="shared" si="25"/>
        <v>88</v>
      </c>
      <c r="F39" s="95">
        <f t="shared" si="25"/>
        <v>0.16730038022813687</v>
      </c>
      <c r="G39" s="9">
        <f t="shared" si="25"/>
        <v>4</v>
      </c>
      <c r="H39" s="95">
        <f t="shared" si="25"/>
        <v>1.3986013986013957E-2</v>
      </c>
      <c r="I39" s="9">
        <f t="shared" ref="I39:N39" si="26">I29-I31</f>
        <v>201</v>
      </c>
      <c r="J39" s="95">
        <f t="shared" si="26"/>
        <v>0.23786982248520711</v>
      </c>
      <c r="K39" s="9">
        <f t="shared" si="26"/>
        <v>151</v>
      </c>
      <c r="L39" s="95">
        <f t="shared" si="26"/>
        <v>0.17619603267211201</v>
      </c>
      <c r="M39" s="9">
        <f t="shared" si="26"/>
        <v>82</v>
      </c>
      <c r="N39" s="87">
        <f t="shared" si="26"/>
        <v>0.1838565022421525</v>
      </c>
    </row>
    <row r="40" spans="1:14" ht="15.75" thickBot="1" x14ac:dyDescent="0.3">
      <c r="A40" s="311"/>
      <c r="B40" s="20" t="s">
        <v>15</v>
      </c>
      <c r="C40" s="10">
        <f t="shared" ref="C40:H40" si="27">C29-C30</f>
        <v>33</v>
      </c>
      <c r="D40" s="97">
        <f t="shared" si="27"/>
        <v>6.4705882352941169E-2</v>
      </c>
      <c r="E40" s="10">
        <f t="shared" si="27"/>
        <v>73</v>
      </c>
      <c r="F40" s="97">
        <f t="shared" si="27"/>
        <v>0.13878326996197715</v>
      </c>
      <c r="G40" s="10">
        <f t="shared" si="27"/>
        <v>30</v>
      </c>
      <c r="H40" s="97">
        <f t="shared" si="27"/>
        <v>0.1048951048951049</v>
      </c>
      <c r="I40" s="10">
        <f t="shared" ref="I40:N40" si="28">I29-I30</f>
        <v>175</v>
      </c>
      <c r="J40" s="97">
        <f t="shared" si="28"/>
        <v>0.20710059171597633</v>
      </c>
      <c r="K40" s="10">
        <f t="shared" si="28"/>
        <v>145</v>
      </c>
      <c r="L40" s="97">
        <f t="shared" si="28"/>
        <v>0.16919486581096849</v>
      </c>
      <c r="M40" s="10">
        <f t="shared" si="28"/>
        <v>95</v>
      </c>
      <c r="N40" s="88">
        <f t="shared" si="28"/>
        <v>0.21300448430493274</v>
      </c>
    </row>
    <row r="41" spans="1:14" x14ac:dyDescent="0.25">
      <c r="A41" s="273" t="s">
        <v>22</v>
      </c>
      <c r="B41" s="16" t="s">
        <v>4</v>
      </c>
      <c r="C41" s="21">
        <f>'Course Failures by Middle'!C101</f>
        <v>519</v>
      </c>
      <c r="D41" s="11">
        <f>'Course Failures by Middle'!D101</f>
        <v>0.3802197802197802</v>
      </c>
      <c r="E41" s="21">
        <f>'Course Failures by Middle'!E101</f>
        <v>601</v>
      </c>
      <c r="F41" s="11">
        <f>'Course Failures by Middle'!F101</f>
        <v>0.40362659503022164</v>
      </c>
      <c r="G41" s="21">
        <f>'Course Failures by Middle'!G101</f>
        <v>255</v>
      </c>
      <c r="H41" s="11">
        <f>'Course Failures by Middle'!H101</f>
        <v>0.3386454183266932</v>
      </c>
      <c r="I41" s="21">
        <f>'Course Failures by Middle'!I101</f>
        <v>968</v>
      </c>
      <c r="J41" s="11">
        <f>'Course Failures by Middle'!J101</f>
        <v>0.43427545984746524</v>
      </c>
      <c r="K41" s="21">
        <f>'Course Failures by Middle'!K101</f>
        <v>898</v>
      </c>
      <c r="L41" s="11">
        <f>'Course Failures by Middle'!L101</f>
        <v>0.41363426992169505</v>
      </c>
      <c r="M41" s="21">
        <f>'Course Failures by Middle'!M101</f>
        <v>471</v>
      </c>
      <c r="N41" s="11">
        <f>'Course Failures by Middle'!N101</f>
        <v>0.43530499075785584</v>
      </c>
    </row>
    <row r="42" spans="1:14" x14ac:dyDescent="0.25">
      <c r="A42" s="274"/>
      <c r="B42" s="17" t="s">
        <v>5</v>
      </c>
      <c r="C42" s="9">
        <f>'Course Failures by Middle'!C102</f>
        <v>410</v>
      </c>
      <c r="D42" s="12">
        <f>'Course Failures by Middle'!D102</f>
        <v>0.30036630036630035</v>
      </c>
      <c r="E42" s="9">
        <f>'Course Failures by Middle'!E102</f>
        <v>383</v>
      </c>
      <c r="F42" s="12">
        <f>'Course Failures by Middle'!F102</f>
        <v>0.25721961047683006</v>
      </c>
      <c r="G42" s="9">
        <f>'Course Failures by Middle'!G102</f>
        <v>194</v>
      </c>
      <c r="H42" s="12">
        <f>'Course Failures by Middle'!H102</f>
        <v>0.25763612217795484</v>
      </c>
      <c r="I42" s="9">
        <f>'Course Failures by Middle'!I102</f>
        <v>559</v>
      </c>
      <c r="J42" s="12">
        <f>'Course Failures by Middle'!J102</f>
        <v>0.25078510542844323</v>
      </c>
      <c r="K42" s="9">
        <f>'Course Failures by Middle'!K102</f>
        <v>532</v>
      </c>
      <c r="L42" s="12">
        <f>'Course Failures by Middle'!L102</f>
        <v>0.24504836480884384</v>
      </c>
      <c r="M42" s="9">
        <f>'Course Failures by Middle'!M102</f>
        <v>235</v>
      </c>
      <c r="N42" s="12">
        <f>'Course Failures by Middle'!N102</f>
        <v>0.21719038817005545</v>
      </c>
    </row>
    <row r="43" spans="1:14" x14ac:dyDescent="0.25">
      <c r="A43" s="274"/>
      <c r="B43" s="17" t="s">
        <v>6</v>
      </c>
      <c r="C43" s="9">
        <f>'Course Failures by Middle'!C103</f>
        <v>356</v>
      </c>
      <c r="D43" s="12">
        <f>'Course Failures by Middle'!D103</f>
        <v>0.26080586080586082</v>
      </c>
      <c r="E43" s="9">
        <f>'Course Failures by Middle'!E103</f>
        <v>411</v>
      </c>
      <c r="F43" s="12">
        <f>'Course Failures by Middle'!F103</f>
        <v>0.27602417730020146</v>
      </c>
      <c r="G43" s="9">
        <f>'Course Failures by Middle'!G103</f>
        <v>249</v>
      </c>
      <c r="H43" s="12">
        <f>'Course Failures by Middle'!H103</f>
        <v>0.33067729083665337</v>
      </c>
      <c r="I43" s="9">
        <f>'Course Failures by Middle'!I103</f>
        <v>567</v>
      </c>
      <c r="J43" s="12">
        <f>'Course Failures by Middle'!J103</f>
        <v>0.25437415881561237</v>
      </c>
      <c r="K43" s="9">
        <f>'Course Failures by Middle'!K103</f>
        <v>600</v>
      </c>
      <c r="L43" s="12">
        <f>'Course Failures by Middle'!L103</f>
        <v>0.27637033625057578</v>
      </c>
      <c r="M43" s="9">
        <f>'Course Failures by Middle'!M103</f>
        <v>313</v>
      </c>
      <c r="N43" s="12">
        <f>'Course Failures by Middle'!N103</f>
        <v>0.28927911275415896</v>
      </c>
    </row>
    <row r="44" spans="1:14" x14ac:dyDescent="0.25">
      <c r="A44" s="274"/>
      <c r="B44" s="17" t="s">
        <v>7</v>
      </c>
      <c r="C44" s="9">
        <f>'Course Failures by Middle'!C104</f>
        <v>68</v>
      </c>
      <c r="D44" s="12">
        <f>'Course Failures by Middle'!D104</f>
        <v>4.981684981684982E-2</v>
      </c>
      <c r="E44" s="9">
        <f>'Course Failures by Middle'!E104</f>
        <v>80</v>
      </c>
      <c r="F44" s="12">
        <f>'Course Failures by Middle'!F104</f>
        <v>5.3727333781061114E-2</v>
      </c>
      <c r="G44" s="9">
        <f>'Course Failures by Middle'!G104</f>
        <v>49</v>
      </c>
      <c r="H44" s="12">
        <f>'Course Failures by Middle'!H104</f>
        <v>6.5073041168658696E-2</v>
      </c>
      <c r="I44" s="9">
        <f>'Course Failures by Middle'!I104</f>
        <v>120</v>
      </c>
      <c r="J44" s="12">
        <f>'Course Failures by Middle'!J104</f>
        <v>5.3835800807537013E-2</v>
      </c>
      <c r="K44" s="9">
        <f>'Course Failures by Middle'!K104</f>
        <v>123</v>
      </c>
      <c r="L44" s="12">
        <f>'Course Failures by Middle'!L104</f>
        <v>5.6655918931368031E-2</v>
      </c>
      <c r="M44" s="9">
        <f>'Course Failures by Middle'!M104</f>
        <v>56</v>
      </c>
      <c r="N44" s="12">
        <f>'Course Failures by Middle'!N104</f>
        <v>5.1756007393715345E-2</v>
      </c>
    </row>
    <row r="45" spans="1:14" x14ac:dyDescent="0.25">
      <c r="A45" s="274"/>
      <c r="B45" s="17" t="s">
        <v>8</v>
      </c>
      <c r="C45" s="9">
        <f>'Course Failures by Middle'!C105</f>
        <v>11</v>
      </c>
      <c r="D45" s="12">
        <f>'Course Failures by Middle'!D105</f>
        <v>8.0586080586080595E-3</v>
      </c>
      <c r="E45" s="9">
        <f>'Course Failures by Middle'!E105</f>
        <v>12</v>
      </c>
      <c r="F45" s="12">
        <f>'Course Failures by Middle'!F105</f>
        <v>8.0591000671591667E-3</v>
      </c>
      <c r="G45" s="9" t="str">
        <f>'Course Failures by Middle'!G105</f>
        <v>**</v>
      </c>
      <c r="H45" s="12" t="str">
        <f>'Course Failures by Middle'!H105</f>
        <v>**</v>
      </c>
      <c r="I45" s="9">
        <f>'Course Failures by Middle'!I105</f>
        <v>13</v>
      </c>
      <c r="J45" s="12">
        <f>'Course Failures by Middle'!J105</f>
        <v>5.8322117541498427E-3</v>
      </c>
      <c r="K45" s="9">
        <f>'Course Failures by Middle'!K105</f>
        <v>18</v>
      </c>
      <c r="L45" s="12">
        <f>'Course Failures by Middle'!L105</f>
        <v>8.2911100875172738E-3</v>
      </c>
      <c r="M45" s="9" t="str">
        <f>'Course Failures by Middle'!M105</f>
        <v>**</v>
      </c>
      <c r="N45" s="12" t="str">
        <f>'Course Failures by Middle'!N105</f>
        <v>**</v>
      </c>
    </row>
    <row r="46" spans="1:14" x14ac:dyDescent="0.25">
      <c r="A46" s="274"/>
      <c r="B46" s="17" t="s">
        <v>9</v>
      </c>
      <c r="C46" s="9" t="str">
        <f>'Course Failures by Middle'!C106</f>
        <v>**</v>
      </c>
      <c r="D46" s="12" t="str">
        <f>'Course Failures by Middle'!D106</f>
        <v>**</v>
      </c>
      <c r="E46" s="9" t="str">
        <f>'Course Failures by Middle'!E106</f>
        <v>**</v>
      </c>
      <c r="F46" s="12" t="str">
        <f>'Course Failures by Middle'!F106</f>
        <v>**</v>
      </c>
      <c r="G46" s="9" t="str">
        <f>'Course Failures by Middle'!G106</f>
        <v>**</v>
      </c>
      <c r="H46" s="12" t="str">
        <f>'Course Failures by Middle'!H106</f>
        <v>**</v>
      </c>
      <c r="I46" s="9" t="str">
        <f>'Course Failures by Middle'!I106</f>
        <v>**</v>
      </c>
      <c r="J46" s="12" t="str">
        <f>'Course Failures by Middle'!J106</f>
        <v>**</v>
      </c>
      <c r="K46" s="9" t="str">
        <f>'Course Failures by Middle'!K106</f>
        <v>**</v>
      </c>
      <c r="L46" s="12" t="str">
        <f>'Course Failures by Middle'!L106</f>
        <v>**</v>
      </c>
      <c r="M46" s="9">
        <f>'Course Failures by Middle'!M106</f>
        <v>0</v>
      </c>
      <c r="N46" s="12">
        <f>'Course Failures by Middle'!N106</f>
        <v>0</v>
      </c>
    </row>
    <row r="47" spans="1:14" x14ac:dyDescent="0.25">
      <c r="A47" s="274"/>
      <c r="B47" s="17" t="s">
        <v>10</v>
      </c>
      <c r="C47" s="9"/>
      <c r="D47" s="12"/>
      <c r="E47" s="9"/>
      <c r="F47" s="12"/>
      <c r="G47" s="9"/>
      <c r="H47" s="12"/>
      <c r="I47" s="9"/>
      <c r="J47" s="12"/>
      <c r="K47" s="9"/>
      <c r="L47" s="12"/>
      <c r="M47" s="9"/>
      <c r="N47" s="12"/>
    </row>
    <row r="48" spans="1:14" x14ac:dyDescent="0.25">
      <c r="A48" s="274"/>
      <c r="B48" s="18" t="s">
        <v>17</v>
      </c>
      <c r="C48" s="248">
        <f>'Course Failures by Middle'!C108</f>
        <v>1365</v>
      </c>
      <c r="D48" s="260"/>
      <c r="E48" s="248">
        <f>'Course Failures by Middle'!E108</f>
        <v>1489</v>
      </c>
      <c r="F48" s="260"/>
      <c r="G48" s="248">
        <f>'Course Failures by Middle'!G108</f>
        <v>753</v>
      </c>
      <c r="H48" s="260"/>
      <c r="I48" s="248">
        <f>'Course Failures by Middle'!I108</f>
        <v>2229</v>
      </c>
      <c r="J48" s="260"/>
      <c r="K48" s="248">
        <f>'Course Failures by Middle'!K108</f>
        <v>2171</v>
      </c>
      <c r="L48" s="260"/>
      <c r="M48" s="248">
        <f>'Course Failures by Middle'!M108</f>
        <v>1082</v>
      </c>
      <c r="N48" s="260"/>
    </row>
    <row r="49" spans="1:14" x14ac:dyDescent="0.25">
      <c r="A49" s="274"/>
      <c r="B49" s="52" t="s">
        <v>11</v>
      </c>
      <c r="C49" s="246">
        <f>'Course Failures by Middle'!C109</f>
        <v>3449</v>
      </c>
      <c r="D49" s="247"/>
      <c r="E49" s="246">
        <f>'Course Failures by Middle'!E109</f>
        <v>3924</v>
      </c>
      <c r="F49" s="247"/>
      <c r="G49" s="246">
        <f>'Course Failures by Middle'!G109</f>
        <v>1911</v>
      </c>
      <c r="H49" s="247"/>
      <c r="I49" s="246">
        <f>'Course Failures by Middle'!I109</f>
        <v>5659</v>
      </c>
      <c r="J49" s="247"/>
      <c r="K49" s="246">
        <f>'Course Failures by Middle'!K109</f>
        <v>5952</v>
      </c>
      <c r="L49" s="247"/>
      <c r="M49" s="246">
        <f>'Course Failures by Middle'!M109</f>
        <v>3174</v>
      </c>
      <c r="N49" s="247"/>
    </row>
    <row r="50" spans="1:14" x14ac:dyDescent="0.25">
      <c r="A50" s="274"/>
      <c r="B50" s="19" t="s">
        <v>14</v>
      </c>
      <c r="C50" s="9">
        <f>'Course Failures by Middle'!C110</f>
        <v>163</v>
      </c>
      <c r="D50" s="87">
        <f>'Course Failures by Middle'!D110</f>
        <v>0.11941391941391938</v>
      </c>
      <c r="E50" s="9">
        <f>'Course Failures by Middle'!E110</f>
        <v>190</v>
      </c>
      <c r="F50" s="87">
        <f>'Course Failures by Middle'!F110</f>
        <v>0.12760241773002018</v>
      </c>
      <c r="G50" s="9">
        <f>'Course Failures by Middle'!G110</f>
        <v>6</v>
      </c>
      <c r="H50" s="87">
        <f>'Course Failures by Middle'!H110</f>
        <v>7.9681274900398336E-3</v>
      </c>
      <c r="I50" s="9">
        <f>'Course Failures by Middle'!I110</f>
        <v>401</v>
      </c>
      <c r="J50" s="87">
        <f>'Course Failures by Middle'!J110</f>
        <v>0.17990130103185287</v>
      </c>
      <c r="K50" s="9">
        <f>'Course Failures by Middle'!K110</f>
        <v>298</v>
      </c>
      <c r="L50" s="87">
        <f>'Course Failures by Middle'!L110</f>
        <v>0.13726393367111928</v>
      </c>
      <c r="M50" s="9">
        <f>'Course Failures by Middle'!M110</f>
        <v>158</v>
      </c>
      <c r="N50" s="87">
        <f>'Course Failures by Middle'!N110</f>
        <v>0.14602587800369687</v>
      </c>
    </row>
    <row r="51" spans="1:14" ht="15.75" thickBot="1" x14ac:dyDescent="0.3">
      <c r="A51" s="275"/>
      <c r="B51" s="20" t="s">
        <v>15</v>
      </c>
      <c r="C51" s="10">
        <f>'Course Failures by Middle'!C111</f>
        <v>109</v>
      </c>
      <c r="D51" s="88">
        <f>'Course Failures by Middle'!D111</f>
        <v>7.9853479853479847E-2</v>
      </c>
      <c r="E51" s="10">
        <f>'Course Failures by Middle'!E111</f>
        <v>218</v>
      </c>
      <c r="F51" s="88">
        <f>'Course Failures by Middle'!F111</f>
        <v>0.14640698455339157</v>
      </c>
      <c r="G51" s="10">
        <f>'Course Failures by Middle'!G111</f>
        <v>61</v>
      </c>
      <c r="H51" s="88">
        <f>'Course Failures by Middle'!H111</f>
        <v>8.1009296148738363E-2</v>
      </c>
      <c r="I51" s="10">
        <f>'Course Failures by Middle'!I111</f>
        <v>409</v>
      </c>
      <c r="J51" s="88">
        <f>'Course Failures by Middle'!J111</f>
        <v>0.18349035441902201</v>
      </c>
      <c r="K51" s="10">
        <f>'Course Failures by Middle'!K111</f>
        <v>366</v>
      </c>
      <c r="L51" s="88">
        <f>'Course Failures by Middle'!L111</f>
        <v>0.16858590511285121</v>
      </c>
      <c r="M51" s="10">
        <f>'Course Failures by Middle'!M111</f>
        <v>236</v>
      </c>
      <c r="N51" s="88">
        <f>'Course Failures by Middle'!N111</f>
        <v>0.21811460258780038</v>
      </c>
    </row>
    <row r="52" spans="1:14" x14ac:dyDescent="0.25">
      <c r="A52" s="300">
        <v>9</v>
      </c>
      <c r="B52" s="16" t="s">
        <v>4</v>
      </c>
      <c r="C52" s="21">
        <v>244</v>
      </c>
      <c r="D52" s="93">
        <f>C52/$C$59</f>
        <v>0.39418416801292405</v>
      </c>
      <c r="E52" s="21">
        <v>361</v>
      </c>
      <c r="F52" s="11">
        <f>E52/$E$59</f>
        <v>0.43233532934131735</v>
      </c>
      <c r="G52" s="21">
        <v>151</v>
      </c>
      <c r="H52" s="93">
        <f>G52/$G$59</f>
        <v>0.38520408163265307</v>
      </c>
      <c r="I52" s="21">
        <v>562</v>
      </c>
      <c r="J52" s="93">
        <f>I52/$I$59</f>
        <v>0.42999234889058913</v>
      </c>
      <c r="K52" s="21">
        <v>611</v>
      </c>
      <c r="L52" s="11">
        <f>K52/$K$59</f>
        <v>0.39778645833333331</v>
      </c>
      <c r="M52" s="21">
        <v>321</v>
      </c>
      <c r="N52" s="11">
        <f>M52/$M$59</f>
        <v>0.38628158844765342</v>
      </c>
    </row>
    <row r="53" spans="1:14" x14ac:dyDescent="0.25">
      <c r="A53" s="301"/>
      <c r="B53" s="17" t="s">
        <v>5</v>
      </c>
      <c r="C53" s="9">
        <v>182</v>
      </c>
      <c r="D53" s="94">
        <f t="shared" ref="D53:D55" si="29">C53/$C$59</f>
        <v>0.2940226171243942</v>
      </c>
      <c r="E53" s="9">
        <v>235</v>
      </c>
      <c r="F53" s="12">
        <f t="shared" ref="F53:F55" si="30">E53/$E$59</f>
        <v>0.28143712574850299</v>
      </c>
      <c r="G53" s="9">
        <v>117</v>
      </c>
      <c r="H53" s="94">
        <f t="shared" ref="H53:H55" si="31">G53/$G$59</f>
        <v>0.29846938775510207</v>
      </c>
      <c r="I53" s="9">
        <v>401</v>
      </c>
      <c r="J53" s="94">
        <f t="shared" ref="J53:J55" si="32">I53/$I$59</f>
        <v>0.30680948737566949</v>
      </c>
      <c r="K53" s="9">
        <v>488</v>
      </c>
      <c r="L53" s="12">
        <f t="shared" ref="L53:L55" si="33">K53/$K$59</f>
        <v>0.31770833333333331</v>
      </c>
      <c r="M53" s="9">
        <v>268</v>
      </c>
      <c r="N53" s="12">
        <f t="shared" ref="N53:N55" si="34">M53/$M$59</f>
        <v>0.32250300842358604</v>
      </c>
    </row>
    <row r="54" spans="1:14" x14ac:dyDescent="0.25">
      <c r="A54" s="301"/>
      <c r="B54" s="17" t="s">
        <v>6</v>
      </c>
      <c r="C54" s="9">
        <v>160</v>
      </c>
      <c r="D54" s="94">
        <f t="shared" si="29"/>
        <v>0.25848142164781907</v>
      </c>
      <c r="E54" s="9">
        <v>195</v>
      </c>
      <c r="F54" s="12">
        <f t="shared" si="30"/>
        <v>0.23353293413173654</v>
      </c>
      <c r="G54" s="9">
        <v>99</v>
      </c>
      <c r="H54" s="94">
        <f t="shared" si="31"/>
        <v>0.25255102040816324</v>
      </c>
      <c r="I54" s="9">
        <v>273</v>
      </c>
      <c r="J54" s="94">
        <f t="shared" si="32"/>
        <v>0.2088752869166029</v>
      </c>
      <c r="K54" s="9">
        <v>346</v>
      </c>
      <c r="L54" s="12">
        <f t="shared" si="33"/>
        <v>0.22526041666666666</v>
      </c>
      <c r="M54" s="9">
        <v>188</v>
      </c>
      <c r="N54" s="12">
        <f t="shared" si="34"/>
        <v>0.22623345367027678</v>
      </c>
    </row>
    <row r="55" spans="1:14" x14ac:dyDescent="0.25">
      <c r="A55" s="301"/>
      <c r="B55" s="17" t="s">
        <v>7</v>
      </c>
      <c r="C55" s="9">
        <v>29</v>
      </c>
      <c r="D55" s="94">
        <f t="shared" si="29"/>
        <v>4.6849757673667204E-2</v>
      </c>
      <c r="E55" s="9">
        <v>34</v>
      </c>
      <c r="F55" s="12">
        <f t="shared" si="30"/>
        <v>4.0718562874251497E-2</v>
      </c>
      <c r="G55" s="9">
        <v>21</v>
      </c>
      <c r="H55" s="94">
        <f t="shared" si="31"/>
        <v>5.3571428571428568E-2</v>
      </c>
      <c r="I55" s="9">
        <v>54</v>
      </c>
      <c r="J55" s="94">
        <f t="shared" si="32"/>
        <v>4.1315990818668706E-2</v>
      </c>
      <c r="K55" s="9">
        <v>74</v>
      </c>
      <c r="L55" s="12">
        <f t="shared" si="33"/>
        <v>4.8177083333333336E-2</v>
      </c>
      <c r="M55" s="9">
        <v>40</v>
      </c>
      <c r="N55" s="12">
        <f t="shared" si="34"/>
        <v>4.8134777376654635E-2</v>
      </c>
    </row>
    <row r="56" spans="1:14" x14ac:dyDescent="0.25">
      <c r="A56" s="301"/>
      <c r="B56" s="17" t="s">
        <v>8</v>
      </c>
      <c r="C56" s="9" t="s">
        <v>61</v>
      </c>
      <c r="D56" s="94" t="s">
        <v>61</v>
      </c>
      <c r="E56" s="9" t="s">
        <v>61</v>
      </c>
      <c r="F56" s="12" t="s">
        <v>61</v>
      </c>
      <c r="G56" s="9" t="s">
        <v>61</v>
      </c>
      <c r="H56" s="94" t="s">
        <v>61</v>
      </c>
      <c r="I56" s="9" t="s">
        <v>61</v>
      </c>
      <c r="J56" s="94" t="s">
        <v>61</v>
      </c>
      <c r="K56" s="9" t="s">
        <v>61</v>
      </c>
      <c r="L56" s="12" t="s">
        <v>61</v>
      </c>
      <c r="M56" s="9" t="s">
        <v>61</v>
      </c>
      <c r="N56" s="12" t="s">
        <v>61</v>
      </c>
    </row>
    <row r="57" spans="1:14" x14ac:dyDescent="0.25">
      <c r="A57" s="301"/>
      <c r="B57" s="17" t="s">
        <v>9</v>
      </c>
      <c r="C57" s="9" t="s">
        <v>61</v>
      </c>
      <c r="D57" s="94" t="s">
        <v>61</v>
      </c>
      <c r="E57" s="9" t="s">
        <v>61</v>
      </c>
      <c r="F57" s="12" t="s">
        <v>61</v>
      </c>
      <c r="G57" s="9" t="s">
        <v>61</v>
      </c>
      <c r="H57" s="94" t="s">
        <v>61</v>
      </c>
      <c r="I57" s="9" t="s">
        <v>61</v>
      </c>
      <c r="J57" s="94" t="s">
        <v>61</v>
      </c>
      <c r="K57" s="9" t="s">
        <v>61</v>
      </c>
      <c r="L57" s="12" t="s">
        <v>61</v>
      </c>
      <c r="M57" s="9" t="s">
        <v>61</v>
      </c>
      <c r="N57" s="12" t="s">
        <v>61</v>
      </c>
    </row>
    <row r="58" spans="1:14" x14ac:dyDescent="0.25">
      <c r="A58" s="301"/>
      <c r="B58" s="17" t="s">
        <v>10</v>
      </c>
      <c r="C58" s="9"/>
      <c r="D58" s="94"/>
      <c r="E58" s="9"/>
      <c r="F58" s="12"/>
      <c r="G58" s="9"/>
      <c r="H58" s="94"/>
      <c r="I58" s="9"/>
      <c r="J58" s="94"/>
      <c r="K58" s="9"/>
      <c r="L58" s="12"/>
      <c r="M58" s="9"/>
      <c r="N58" s="12"/>
    </row>
    <row r="59" spans="1:14" x14ac:dyDescent="0.25">
      <c r="A59" s="301"/>
      <c r="B59" s="53" t="s">
        <v>34</v>
      </c>
      <c r="C59" s="258">
        <v>619</v>
      </c>
      <c r="D59" s="265"/>
      <c r="E59" s="258">
        <v>835</v>
      </c>
      <c r="F59" s="259"/>
      <c r="G59" s="258">
        <v>392</v>
      </c>
      <c r="H59" s="265"/>
      <c r="I59" s="258">
        <v>1307</v>
      </c>
      <c r="J59" s="265"/>
      <c r="K59" s="258">
        <v>1536</v>
      </c>
      <c r="L59" s="259"/>
      <c r="M59" s="258">
        <v>831</v>
      </c>
      <c r="N59" s="259"/>
    </row>
    <row r="60" spans="1:14" x14ac:dyDescent="0.25">
      <c r="A60" s="301"/>
      <c r="B60" s="18" t="s">
        <v>38</v>
      </c>
      <c r="C60" s="261">
        <f>C$107</f>
        <v>1961</v>
      </c>
      <c r="D60" s="264"/>
      <c r="E60" s="248">
        <f>E$107</f>
        <v>2435</v>
      </c>
      <c r="F60" s="260"/>
      <c r="G60" s="248">
        <f>G$107</f>
        <v>1103</v>
      </c>
      <c r="H60" s="249"/>
      <c r="I60" s="248">
        <f>$I$107</f>
        <v>3430</v>
      </c>
      <c r="J60" s="249"/>
      <c r="K60" s="248">
        <f>$K$107</f>
        <v>3781</v>
      </c>
      <c r="L60" s="260"/>
      <c r="M60" s="248">
        <f>$M$107</f>
        <v>2092</v>
      </c>
      <c r="N60" s="260"/>
    </row>
    <row r="61" spans="1:14" x14ac:dyDescent="0.25">
      <c r="A61" s="301"/>
      <c r="B61" s="52" t="s">
        <v>11</v>
      </c>
      <c r="C61" s="246">
        <f>C$118</f>
        <v>3449</v>
      </c>
      <c r="D61" s="250"/>
      <c r="E61" s="256">
        <f>E$118</f>
        <v>3924</v>
      </c>
      <c r="F61" s="257"/>
      <c r="G61" s="256">
        <f>G$118</f>
        <v>1911</v>
      </c>
      <c r="H61" s="263"/>
      <c r="I61" s="256">
        <f>$I$118</f>
        <v>5659</v>
      </c>
      <c r="J61" s="263"/>
      <c r="K61" s="256">
        <f>$K$108</f>
        <v>5952</v>
      </c>
      <c r="L61" s="257"/>
      <c r="M61" s="256">
        <f>$M$97</f>
        <v>3174</v>
      </c>
      <c r="N61" s="257"/>
    </row>
    <row r="62" spans="1:14" x14ac:dyDescent="0.25">
      <c r="A62" s="301"/>
      <c r="B62" s="19" t="s">
        <v>14</v>
      </c>
      <c r="C62" s="9">
        <f t="shared" ref="C62:H62" si="35">C52-C54</f>
        <v>84</v>
      </c>
      <c r="D62" s="95">
        <f t="shared" si="35"/>
        <v>0.13570274636510499</v>
      </c>
      <c r="E62" s="9">
        <f t="shared" si="35"/>
        <v>166</v>
      </c>
      <c r="F62" s="87">
        <f t="shared" si="35"/>
        <v>0.19880239520958082</v>
      </c>
      <c r="G62" s="9">
        <f t="shared" si="35"/>
        <v>52</v>
      </c>
      <c r="H62" s="95">
        <f t="shared" si="35"/>
        <v>0.13265306122448983</v>
      </c>
      <c r="I62" s="9">
        <f t="shared" ref="I62:N62" si="36">I52-I54</f>
        <v>289</v>
      </c>
      <c r="J62" s="95">
        <f t="shared" si="36"/>
        <v>0.22111706197398623</v>
      </c>
      <c r="K62" s="9">
        <f t="shared" si="36"/>
        <v>265</v>
      </c>
      <c r="L62" s="87">
        <f t="shared" si="36"/>
        <v>0.17252604166666666</v>
      </c>
      <c r="M62" s="9">
        <f t="shared" si="36"/>
        <v>133</v>
      </c>
      <c r="N62" s="87">
        <f t="shared" si="36"/>
        <v>0.16004813477737664</v>
      </c>
    </row>
    <row r="63" spans="1:14" ht="15.75" thickBot="1" x14ac:dyDescent="0.3">
      <c r="A63" s="302"/>
      <c r="B63" s="20" t="s">
        <v>15</v>
      </c>
      <c r="C63" s="10">
        <f t="shared" ref="C63:H63" si="37">C52-C53</f>
        <v>62</v>
      </c>
      <c r="D63" s="97">
        <f t="shared" si="37"/>
        <v>0.10016155088852985</v>
      </c>
      <c r="E63" s="10">
        <f t="shared" si="37"/>
        <v>126</v>
      </c>
      <c r="F63" s="88">
        <f t="shared" si="37"/>
        <v>0.15089820359281436</v>
      </c>
      <c r="G63" s="10">
        <f t="shared" si="37"/>
        <v>34</v>
      </c>
      <c r="H63" s="97">
        <f t="shared" si="37"/>
        <v>8.6734693877551006E-2</v>
      </c>
      <c r="I63" s="10">
        <f t="shared" ref="I63:N63" si="38">I52-I53</f>
        <v>161</v>
      </c>
      <c r="J63" s="97">
        <f t="shared" si="38"/>
        <v>0.12318286151491964</v>
      </c>
      <c r="K63" s="10">
        <f t="shared" si="38"/>
        <v>123</v>
      </c>
      <c r="L63" s="88">
        <f t="shared" si="38"/>
        <v>8.0078125E-2</v>
      </c>
      <c r="M63" s="10">
        <f t="shared" si="38"/>
        <v>53</v>
      </c>
      <c r="N63" s="88">
        <f t="shared" si="38"/>
        <v>6.3778580024067388E-2</v>
      </c>
    </row>
    <row r="64" spans="1:14" x14ac:dyDescent="0.25">
      <c r="A64" s="303">
        <v>10</v>
      </c>
      <c r="B64" s="16" t="s">
        <v>4</v>
      </c>
      <c r="C64" s="21">
        <v>234</v>
      </c>
      <c r="D64" s="11">
        <f>C64/$C$71</f>
        <v>0.44827586206896552</v>
      </c>
      <c r="E64" s="83">
        <v>301</v>
      </c>
      <c r="F64" s="45">
        <f>E64/$E$71</f>
        <v>0.45331325301204817</v>
      </c>
      <c r="G64" s="83">
        <v>119</v>
      </c>
      <c r="H64" s="45">
        <f>G64/$G$71</f>
        <v>0.44736842105263158</v>
      </c>
      <c r="I64" s="83">
        <v>444</v>
      </c>
      <c r="J64" s="45">
        <f>I64/$I$71</f>
        <v>0.47083775185577942</v>
      </c>
      <c r="K64" s="83">
        <v>471</v>
      </c>
      <c r="L64" s="45">
        <f>K64/$K$71</f>
        <v>0.46358267716535434</v>
      </c>
      <c r="M64" s="83">
        <v>244</v>
      </c>
      <c r="N64" s="45">
        <f>M64/$M$71</f>
        <v>0.4665391969407266</v>
      </c>
    </row>
    <row r="65" spans="1:14" x14ac:dyDescent="0.25">
      <c r="A65" s="304"/>
      <c r="B65" s="17" t="s">
        <v>5</v>
      </c>
      <c r="C65" s="9">
        <v>149</v>
      </c>
      <c r="D65" s="12">
        <f t="shared" ref="D65:D67" si="39">C65/$C$71</f>
        <v>0.28544061302681994</v>
      </c>
      <c r="E65" s="9">
        <v>188</v>
      </c>
      <c r="F65" s="45">
        <f t="shared" ref="F65:F67" si="40">E65/$E$71</f>
        <v>0.28313253012048195</v>
      </c>
      <c r="G65" s="9">
        <v>70</v>
      </c>
      <c r="H65" s="45">
        <f t="shared" ref="H65:H67" si="41">G65/$G$71</f>
        <v>0.26315789473684209</v>
      </c>
      <c r="I65" s="9">
        <v>288</v>
      </c>
      <c r="J65" s="45">
        <f t="shared" ref="J65:J67" si="42">I65/$I$71</f>
        <v>0.30540827147401911</v>
      </c>
      <c r="K65" s="9">
        <v>298</v>
      </c>
      <c r="L65" s="45">
        <f t="shared" ref="L65:L68" si="43">K65/$K$71</f>
        <v>0.29330708661417321</v>
      </c>
      <c r="M65" s="9">
        <v>158</v>
      </c>
      <c r="N65" s="45">
        <f t="shared" ref="N65:N67" si="44">M65/$M$71</f>
        <v>0.30210325047801145</v>
      </c>
    </row>
    <row r="66" spans="1:14" x14ac:dyDescent="0.25">
      <c r="A66" s="304"/>
      <c r="B66" s="17" t="s">
        <v>6</v>
      </c>
      <c r="C66" s="9">
        <v>110</v>
      </c>
      <c r="D66" s="12">
        <f t="shared" si="39"/>
        <v>0.21072796934865901</v>
      </c>
      <c r="E66" s="9">
        <v>130</v>
      </c>
      <c r="F66" s="45">
        <f t="shared" si="40"/>
        <v>0.19578313253012047</v>
      </c>
      <c r="G66" s="9">
        <v>58</v>
      </c>
      <c r="H66" s="45">
        <f t="shared" si="41"/>
        <v>0.21804511278195488</v>
      </c>
      <c r="I66" s="9">
        <v>164</v>
      </c>
      <c r="J66" s="45">
        <f t="shared" si="42"/>
        <v>0.17391304347826086</v>
      </c>
      <c r="K66" s="9">
        <v>197</v>
      </c>
      <c r="L66" s="45">
        <f t="shared" si="43"/>
        <v>0.19389763779527558</v>
      </c>
      <c r="M66" s="9">
        <v>100</v>
      </c>
      <c r="N66" s="45">
        <f t="shared" si="44"/>
        <v>0.19120458891013384</v>
      </c>
    </row>
    <row r="67" spans="1:14" x14ac:dyDescent="0.25">
      <c r="A67" s="304"/>
      <c r="B67" s="17" t="s">
        <v>7</v>
      </c>
      <c r="C67" s="9">
        <v>20</v>
      </c>
      <c r="D67" s="12">
        <f t="shared" si="39"/>
        <v>3.8314176245210725E-2</v>
      </c>
      <c r="E67" s="9">
        <v>37</v>
      </c>
      <c r="F67" s="45">
        <f t="shared" si="40"/>
        <v>5.5722891566265059E-2</v>
      </c>
      <c r="G67" s="9">
        <v>10</v>
      </c>
      <c r="H67" s="45">
        <f t="shared" si="41"/>
        <v>3.7593984962406013E-2</v>
      </c>
      <c r="I67" s="9">
        <v>38</v>
      </c>
      <c r="J67" s="45">
        <f t="shared" si="42"/>
        <v>4.0296924708377521E-2</v>
      </c>
      <c r="K67" s="9">
        <v>36</v>
      </c>
      <c r="L67" s="45">
        <f t="shared" si="43"/>
        <v>3.5433070866141732E-2</v>
      </c>
      <c r="M67" s="9">
        <v>15</v>
      </c>
      <c r="N67" s="45">
        <f t="shared" si="44"/>
        <v>2.8680688336520075E-2</v>
      </c>
    </row>
    <row r="68" spans="1:14" x14ac:dyDescent="0.25">
      <c r="A68" s="304"/>
      <c r="B68" s="17" t="s">
        <v>8</v>
      </c>
      <c r="C68" s="9" t="s">
        <v>61</v>
      </c>
      <c r="D68" s="12" t="s">
        <v>61</v>
      </c>
      <c r="E68" s="9" t="s">
        <v>61</v>
      </c>
      <c r="F68" s="12" t="s">
        <v>61</v>
      </c>
      <c r="G68" s="9" t="s">
        <v>61</v>
      </c>
      <c r="H68" s="12" t="s">
        <v>61</v>
      </c>
      <c r="I68" s="9" t="s">
        <v>61</v>
      </c>
      <c r="J68" s="45" t="s">
        <v>61</v>
      </c>
      <c r="K68" s="9">
        <v>11</v>
      </c>
      <c r="L68" s="45">
        <f t="shared" si="43"/>
        <v>1.0826771653543307E-2</v>
      </c>
      <c r="M68" s="9" t="s">
        <v>61</v>
      </c>
      <c r="N68" s="45" t="s">
        <v>61</v>
      </c>
    </row>
    <row r="69" spans="1:14" x14ac:dyDescent="0.25">
      <c r="A69" s="304"/>
      <c r="B69" s="17" t="s">
        <v>9</v>
      </c>
      <c r="C69" s="9"/>
      <c r="D69" s="12"/>
      <c r="E69" s="9"/>
      <c r="F69" s="12"/>
      <c r="G69" s="9"/>
      <c r="H69" s="12"/>
      <c r="I69" s="9" t="s">
        <v>61</v>
      </c>
      <c r="J69" s="45" t="s">
        <v>61</v>
      </c>
      <c r="K69" s="9" t="s">
        <v>61</v>
      </c>
      <c r="L69" s="45" t="s">
        <v>61</v>
      </c>
      <c r="M69" s="9" t="s">
        <v>61</v>
      </c>
      <c r="N69" s="45" t="s">
        <v>61</v>
      </c>
    </row>
    <row r="70" spans="1:14" x14ac:dyDescent="0.25">
      <c r="A70" s="304"/>
      <c r="B70" s="17" t="s">
        <v>10</v>
      </c>
      <c r="C70" s="9"/>
      <c r="D70" s="12"/>
      <c r="E70" s="9"/>
      <c r="F70" s="12"/>
      <c r="G70" s="9"/>
      <c r="H70" s="12"/>
      <c r="I70" s="9"/>
      <c r="J70" s="45"/>
      <c r="K70" s="9"/>
      <c r="L70" s="45"/>
      <c r="M70" s="9"/>
      <c r="N70" s="45"/>
    </row>
    <row r="71" spans="1:14" x14ac:dyDescent="0.25">
      <c r="A71" s="304"/>
      <c r="B71" s="53" t="s">
        <v>35</v>
      </c>
      <c r="C71" s="258">
        <v>522</v>
      </c>
      <c r="D71" s="259"/>
      <c r="E71" s="258">
        <v>664</v>
      </c>
      <c r="F71" s="259"/>
      <c r="G71" s="258">
        <v>266</v>
      </c>
      <c r="H71" s="259"/>
      <c r="I71" s="258">
        <v>943</v>
      </c>
      <c r="J71" s="259"/>
      <c r="K71" s="258">
        <v>1016</v>
      </c>
      <c r="L71" s="259"/>
      <c r="M71" s="258">
        <v>523</v>
      </c>
      <c r="N71" s="259"/>
    </row>
    <row r="72" spans="1:14" x14ac:dyDescent="0.25">
      <c r="A72" s="304"/>
      <c r="B72" s="18" t="s">
        <v>38</v>
      </c>
      <c r="C72" s="261">
        <f>C$107</f>
        <v>1961</v>
      </c>
      <c r="D72" s="262"/>
      <c r="E72" s="261">
        <f>E$107</f>
        <v>2435</v>
      </c>
      <c r="F72" s="262"/>
      <c r="G72" s="261">
        <f>G$107</f>
        <v>1103</v>
      </c>
      <c r="H72" s="262"/>
      <c r="I72" s="261">
        <f>$I$107</f>
        <v>3430</v>
      </c>
      <c r="J72" s="262"/>
      <c r="K72" s="261">
        <f>$K$107</f>
        <v>3781</v>
      </c>
      <c r="L72" s="262"/>
      <c r="M72" s="261">
        <f>$M$107</f>
        <v>2092</v>
      </c>
      <c r="N72" s="262"/>
    </row>
    <row r="73" spans="1:14" x14ac:dyDescent="0.25">
      <c r="A73" s="304"/>
      <c r="B73" s="52" t="s">
        <v>11</v>
      </c>
      <c r="C73" s="246">
        <f>C$118</f>
        <v>3449</v>
      </c>
      <c r="D73" s="247"/>
      <c r="E73" s="246">
        <f>E$118</f>
        <v>3924</v>
      </c>
      <c r="F73" s="247"/>
      <c r="G73" s="246">
        <f>G$118</f>
        <v>1911</v>
      </c>
      <c r="H73" s="247"/>
      <c r="I73" s="246">
        <f>$I$118</f>
        <v>5659</v>
      </c>
      <c r="J73" s="247"/>
      <c r="K73" s="246">
        <f>$K$108</f>
        <v>5952</v>
      </c>
      <c r="L73" s="247"/>
      <c r="M73" s="246">
        <f>$M$97</f>
        <v>3174</v>
      </c>
      <c r="N73" s="247"/>
    </row>
    <row r="74" spans="1:14" x14ac:dyDescent="0.25">
      <c r="A74" s="304"/>
      <c r="B74" s="19" t="s">
        <v>14</v>
      </c>
      <c r="C74" s="9">
        <f t="shared" ref="C74:H74" si="45">C64-C66</f>
        <v>124</v>
      </c>
      <c r="D74" s="87">
        <f t="shared" si="45"/>
        <v>0.23754789272030652</v>
      </c>
      <c r="E74" s="9">
        <f t="shared" si="45"/>
        <v>171</v>
      </c>
      <c r="F74" s="87">
        <f t="shared" si="45"/>
        <v>0.25753012048192769</v>
      </c>
      <c r="G74" s="9">
        <f t="shared" si="45"/>
        <v>61</v>
      </c>
      <c r="H74" s="87">
        <f t="shared" si="45"/>
        <v>0.22932330827067671</v>
      </c>
      <c r="I74" s="9">
        <f t="shared" ref="I74:N74" si="46">I64-I66</f>
        <v>280</v>
      </c>
      <c r="J74" s="87">
        <f t="shared" si="46"/>
        <v>0.29692470837751855</v>
      </c>
      <c r="K74" s="9">
        <f t="shared" si="46"/>
        <v>274</v>
      </c>
      <c r="L74" s="87">
        <f t="shared" si="46"/>
        <v>0.26968503937007876</v>
      </c>
      <c r="M74" s="9">
        <f t="shared" si="46"/>
        <v>144</v>
      </c>
      <c r="N74" s="87">
        <f t="shared" si="46"/>
        <v>0.27533460803059273</v>
      </c>
    </row>
    <row r="75" spans="1:14" ht="15.75" thickBot="1" x14ac:dyDescent="0.3">
      <c r="A75" s="305"/>
      <c r="B75" s="20" t="s">
        <v>15</v>
      </c>
      <c r="C75" s="10">
        <f t="shared" ref="C75:H75" si="47">C64-C65</f>
        <v>85</v>
      </c>
      <c r="D75" s="88">
        <f t="shared" si="47"/>
        <v>0.16283524904214558</v>
      </c>
      <c r="E75" s="30">
        <f t="shared" si="47"/>
        <v>113</v>
      </c>
      <c r="F75" s="89">
        <f t="shared" si="47"/>
        <v>0.17018072289156622</v>
      </c>
      <c r="G75" s="30">
        <f t="shared" si="47"/>
        <v>49</v>
      </c>
      <c r="H75" s="89">
        <f t="shared" si="47"/>
        <v>0.18421052631578949</v>
      </c>
      <c r="I75" s="30">
        <f t="shared" ref="I75:N75" si="48">I64-I65</f>
        <v>156</v>
      </c>
      <c r="J75" s="89">
        <f t="shared" si="48"/>
        <v>0.16542948038176031</v>
      </c>
      <c r="K75" s="30">
        <f t="shared" si="48"/>
        <v>173</v>
      </c>
      <c r="L75" s="89">
        <f t="shared" si="48"/>
        <v>0.17027559055118113</v>
      </c>
      <c r="M75" s="30">
        <f t="shared" si="48"/>
        <v>86</v>
      </c>
      <c r="N75" s="89">
        <f t="shared" si="48"/>
        <v>0.16443594646271514</v>
      </c>
    </row>
    <row r="76" spans="1:14" x14ac:dyDescent="0.25">
      <c r="A76" s="300">
        <v>11</v>
      </c>
      <c r="B76" s="16" t="s">
        <v>4</v>
      </c>
      <c r="C76" s="21">
        <v>210</v>
      </c>
      <c r="D76" s="93">
        <f>C76/$C$83</f>
        <v>0.44871794871794873</v>
      </c>
      <c r="E76" s="21">
        <v>240</v>
      </c>
      <c r="F76" s="11">
        <f>E76/$E$83</f>
        <v>0.43399638336347196</v>
      </c>
      <c r="G76" s="21">
        <v>102</v>
      </c>
      <c r="H76" s="93">
        <f>G76/$G$83</f>
        <v>0.41975308641975306</v>
      </c>
      <c r="I76" s="21">
        <v>296</v>
      </c>
      <c r="J76" s="93">
        <f>I76/$I$83</f>
        <v>0.43529411764705883</v>
      </c>
      <c r="K76" s="21">
        <v>339</v>
      </c>
      <c r="L76" s="11">
        <f>K76/$K$83</f>
        <v>0.42428035043804757</v>
      </c>
      <c r="M76" s="21">
        <v>204</v>
      </c>
      <c r="N76" s="11">
        <f>M76/$M$83</f>
        <v>0.4563758389261745</v>
      </c>
    </row>
    <row r="77" spans="1:14" x14ac:dyDescent="0.25">
      <c r="A77" s="301"/>
      <c r="B77" s="17" t="s">
        <v>5</v>
      </c>
      <c r="C77" s="9">
        <v>134</v>
      </c>
      <c r="D77" s="94">
        <f t="shared" ref="D77:D79" si="49">C77/$C$83</f>
        <v>0.28632478632478631</v>
      </c>
      <c r="E77" s="9">
        <v>158</v>
      </c>
      <c r="F77" s="12">
        <f t="shared" ref="F77:F79" si="50">E77/$E$83</f>
        <v>0.2857142857142857</v>
      </c>
      <c r="G77" s="9">
        <v>66</v>
      </c>
      <c r="H77" s="94">
        <f t="shared" ref="H77:H79" si="51">G77/$G$83</f>
        <v>0.27160493827160492</v>
      </c>
      <c r="I77" s="9">
        <v>194</v>
      </c>
      <c r="J77" s="94">
        <f t="shared" ref="J77:J79" si="52">I77/$I$83</f>
        <v>0.28529411764705881</v>
      </c>
      <c r="K77" s="9">
        <v>229</v>
      </c>
      <c r="L77" s="12">
        <f t="shared" ref="L77:L79" si="53">K77/$K$83</f>
        <v>0.28660826032540676</v>
      </c>
      <c r="M77" s="9">
        <v>131</v>
      </c>
      <c r="N77" s="12">
        <f t="shared" ref="N77:N79" si="54">M77/$M$83</f>
        <v>0.29306487695749439</v>
      </c>
    </row>
    <row r="78" spans="1:14" x14ac:dyDescent="0.25">
      <c r="A78" s="301"/>
      <c r="B78" s="17" t="s">
        <v>6</v>
      </c>
      <c r="C78" s="9">
        <v>93</v>
      </c>
      <c r="D78" s="94">
        <f t="shared" si="49"/>
        <v>0.19871794871794871</v>
      </c>
      <c r="E78" s="9">
        <v>122</v>
      </c>
      <c r="F78" s="12">
        <f t="shared" si="50"/>
        <v>0.22061482820976491</v>
      </c>
      <c r="G78" s="9">
        <v>53</v>
      </c>
      <c r="H78" s="94">
        <f t="shared" si="51"/>
        <v>0.21810699588477367</v>
      </c>
      <c r="I78" s="9">
        <v>150</v>
      </c>
      <c r="J78" s="94">
        <f t="shared" si="52"/>
        <v>0.22058823529411764</v>
      </c>
      <c r="K78" s="9">
        <v>183</v>
      </c>
      <c r="L78" s="12">
        <f t="shared" si="53"/>
        <v>0.22903629536921152</v>
      </c>
      <c r="M78" s="9">
        <v>82</v>
      </c>
      <c r="N78" s="12">
        <f t="shared" si="54"/>
        <v>0.18344519015659955</v>
      </c>
    </row>
    <row r="79" spans="1:14" x14ac:dyDescent="0.25">
      <c r="A79" s="301"/>
      <c r="B79" s="17" t="s">
        <v>7</v>
      </c>
      <c r="C79" s="9">
        <v>21</v>
      </c>
      <c r="D79" s="94">
        <f t="shared" si="49"/>
        <v>4.4871794871794872E-2</v>
      </c>
      <c r="E79" s="9">
        <v>23</v>
      </c>
      <c r="F79" s="12">
        <f t="shared" si="50"/>
        <v>4.1591320072332731E-2</v>
      </c>
      <c r="G79" s="9">
        <v>17</v>
      </c>
      <c r="H79" s="94">
        <f t="shared" si="51"/>
        <v>6.9958847736625515E-2</v>
      </c>
      <c r="I79" s="9">
        <v>30</v>
      </c>
      <c r="J79" s="94">
        <f t="shared" si="52"/>
        <v>4.4117647058823532E-2</v>
      </c>
      <c r="K79" s="9">
        <v>34</v>
      </c>
      <c r="L79" s="12">
        <f t="shared" si="53"/>
        <v>4.2553191489361701E-2</v>
      </c>
      <c r="M79" s="9">
        <v>24</v>
      </c>
      <c r="N79" s="12">
        <f t="shared" si="54"/>
        <v>5.3691275167785234E-2</v>
      </c>
    </row>
    <row r="80" spans="1:14" x14ac:dyDescent="0.25">
      <c r="A80" s="301"/>
      <c r="B80" s="17" t="s">
        <v>8</v>
      </c>
      <c r="C80" s="9" t="s">
        <v>61</v>
      </c>
      <c r="D80" s="94" t="s">
        <v>61</v>
      </c>
      <c r="E80" s="9" t="s">
        <v>61</v>
      </c>
      <c r="F80" s="12" t="s">
        <v>61</v>
      </c>
      <c r="G80" s="9" t="s">
        <v>61</v>
      </c>
      <c r="H80" s="94" t="s">
        <v>61</v>
      </c>
      <c r="I80" s="9" t="s">
        <v>61</v>
      </c>
      <c r="J80" s="94" t="s">
        <v>61</v>
      </c>
      <c r="K80" s="9" t="s">
        <v>61</v>
      </c>
      <c r="L80" s="12" t="s">
        <v>61</v>
      </c>
      <c r="M80" s="9" t="s">
        <v>61</v>
      </c>
      <c r="N80" s="12" t="s">
        <v>61</v>
      </c>
    </row>
    <row r="81" spans="1:14" x14ac:dyDescent="0.25">
      <c r="A81" s="301"/>
      <c r="B81" s="17" t="s">
        <v>9</v>
      </c>
      <c r="C81" s="9" t="s">
        <v>61</v>
      </c>
      <c r="D81" s="94" t="s">
        <v>61</v>
      </c>
      <c r="E81" s="9" t="s">
        <v>61</v>
      </c>
      <c r="F81" s="12" t="s">
        <v>61</v>
      </c>
      <c r="G81" s="9" t="s">
        <v>61</v>
      </c>
      <c r="H81" s="94" t="s">
        <v>61</v>
      </c>
      <c r="I81" s="9" t="s">
        <v>61</v>
      </c>
      <c r="J81" s="94" t="s">
        <v>61</v>
      </c>
      <c r="K81" s="9" t="s">
        <v>61</v>
      </c>
      <c r="L81" s="12" t="s">
        <v>61</v>
      </c>
      <c r="M81" s="9" t="s">
        <v>61</v>
      </c>
      <c r="N81" s="12" t="s">
        <v>61</v>
      </c>
    </row>
    <row r="82" spans="1:14" x14ac:dyDescent="0.25">
      <c r="A82" s="301"/>
      <c r="B82" s="17" t="s">
        <v>10</v>
      </c>
      <c r="C82" s="9"/>
      <c r="D82" s="94"/>
      <c r="E82" s="9"/>
      <c r="F82" s="12"/>
      <c r="G82" s="9"/>
      <c r="H82" s="94"/>
      <c r="I82" s="9"/>
      <c r="J82" s="94"/>
      <c r="K82" s="9"/>
      <c r="L82" s="12"/>
      <c r="M82" s="9"/>
      <c r="N82" s="12"/>
    </row>
    <row r="83" spans="1:14" x14ac:dyDescent="0.25">
      <c r="A83" s="301"/>
      <c r="B83" s="53" t="s">
        <v>36</v>
      </c>
      <c r="C83" s="294">
        <v>468</v>
      </c>
      <c r="D83" s="296"/>
      <c r="E83" s="294">
        <v>553</v>
      </c>
      <c r="F83" s="295"/>
      <c r="G83" s="294">
        <v>243</v>
      </c>
      <c r="H83" s="296"/>
      <c r="I83" s="294">
        <v>680</v>
      </c>
      <c r="J83" s="296"/>
      <c r="K83" s="294">
        <v>799</v>
      </c>
      <c r="L83" s="295"/>
      <c r="M83" s="294">
        <v>447</v>
      </c>
      <c r="N83" s="295"/>
    </row>
    <row r="84" spans="1:14" x14ac:dyDescent="0.25">
      <c r="A84" s="301"/>
      <c r="B84" s="18" t="s">
        <v>38</v>
      </c>
      <c r="C84" s="261">
        <f>C$107</f>
        <v>1961</v>
      </c>
      <c r="D84" s="264"/>
      <c r="E84" s="248">
        <f>E$107</f>
        <v>2435</v>
      </c>
      <c r="F84" s="260"/>
      <c r="G84" s="248">
        <f>G$107</f>
        <v>1103</v>
      </c>
      <c r="H84" s="249"/>
      <c r="I84" s="248">
        <f>$I$107</f>
        <v>3430</v>
      </c>
      <c r="J84" s="249"/>
      <c r="K84" s="248">
        <f>$K$107</f>
        <v>3781</v>
      </c>
      <c r="L84" s="260"/>
      <c r="M84" s="248">
        <f>$M$107</f>
        <v>2092</v>
      </c>
      <c r="N84" s="260"/>
    </row>
    <row r="85" spans="1:14" x14ac:dyDescent="0.25">
      <c r="A85" s="301"/>
      <c r="B85" s="52" t="s">
        <v>11</v>
      </c>
      <c r="C85" s="246">
        <f>C$118</f>
        <v>3449</v>
      </c>
      <c r="D85" s="250"/>
      <c r="E85" s="256">
        <f>E$118</f>
        <v>3924</v>
      </c>
      <c r="F85" s="257"/>
      <c r="G85" s="256">
        <f>G$118</f>
        <v>1911</v>
      </c>
      <c r="H85" s="263"/>
      <c r="I85" s="256">
        <f>$I$118</f>
        <v>5659</v>
      </c>
      <c r="J85" s="263"/>
      <c r="K85" s="256">
        <f>$K$108</f>
        <v>5952</v>
      </c>
      <c r="L85" s="257"/>
      <c r="M85" s="256">
        <f>$M$97</f>
        <v>3174</v>
      </c>
      <c r="N85" s="257"/>
    </row>
    <row r="86" spans="1:14" x14ac:dyDescent="0.25">
      <c r="A86" s="301"/>
      <c r="B86" s="19" t="s">
        <v>14</v>
      </c>
      <c r="C86" s="9">
        <f>C76-C78</f>
        <v>117</v>
      </c>
      <c r="D86" s="95">
        <f t="shared" ref="D86:F86" si="55">D76-D78</f>
        <v>0.25</v>
      </c>
      <c r="E86" s="9">
        <f>E76-E78</f>
        <v>118</v>
      </c>
      <c r="F86" s="87">
        <f t="shared" si="55"/>
        <v>0.21338155515370705</v>
      </c>
      <c r="G86" s="9">
        <f>G76-G78</f>
        <v>49</v>
      </c>
      <c r="H86" s="95">
        <f t="shared" ref="H86" si="56">H76-H78</f>
        <v>0.20164609053497939</v>
      </c>
      <c r="I86" s="9">
        <f t="shared" ref="I86:N86" si="57">I76-I78</f>
        <v>146</v>
      </c>
      <c r="J86" s="95">
        <f t="shared" si="57"/>
        <v>0.21470588235294119</v>
      </c>
      <c r="K86" s="9">
        <f t="shared" si="57"/>
        <v>156</v>
      </c>
      <c r="L86" s="87">
        <f t="shared" si="57"/>
        <v>0.19524405506883605</v>
      </c>
      <c r="M86" s="9">
        <f t="shared" si="57"/>
        <v>122</v>
      </c>
      <c r="N86" s="87">
        <f t="shared" si="57"/>
        <v>0.27293064876957496</v>
      </c>
    </row>
    <row r="87" spans="1:14" ht="15.75" thickBot="1" x14ac:dyDescent="0.3">
      <c r="A87" s="302"/>
      <c r="B87" s="20" t="s">
        <v>15</v>
      </c>
      <c r="C87" s="10">
        <f t="shared" ref="C87:H87" si="58">C76-C77</f>
        <v>76</v>
      </c>
      <c r="D87" s="97">
        <f t="shared" si="58"/>
        <v>0.16239316239316243</v>
      </c>
      <c r="E87" s="10">
        <f t="shared" si="58"/>
        <v>82</v>
      </c>
      <c r="F87" s="88">
        <f t="shared" si="58"/>
        <v>0.14828209764918626</v>
      </c>
      <c r="G87" s="10">
        <f t="shared" si="58"/>
        <v>36</v>
      </c>
      <c r="H87" s="97">
        <f t="shared" si="58"/>
        <v>0.14814814814814814</v>
      </c>
      <c r="I87" s="10">
        <f t="shared" ref="I87:N87" si="59">I76-I77</f>
        <v>102</v>
      </c>
      <c r="J87" s="97">
        <f t="shared" si="59"/>
        <v>0.15000000000000002</v>
      </c>
      <c r="K87" s="10">
        <f t="shared" si="59"/>
        <v>110</v>
      </c>
      <c r="L87" s="88">
        <f t="shared" si="59"/>
        <v>0.13767209011264081</v>
      </c>
      <c r="M87" s="10">
        <f t="shared" si="59"/>
        <v>73</v>
      </c>
      <c r="N87" s="88">
        <f t="shared" si="59"/>
        <v>0.16331096196868011</v>
      </c>
    </row>
    <row r="88" spans="1:14" x14ac:dyDescent="0.25">
      <c r="A88" s="312">
        <v>12</v>
      </c>
      <c r="B88" s="16" t="s">
        <v>4</v>
      </c>
      <c r="C88" s="21">
        <v>143</v>
      </c>
      <c r="D88" s="11">
        <f>C88/$C$95</f>
        <v>0.40625</v>
      </c>
      <c r="E88" s="83">
        <v>177</v>
      </c>
      <c r="F88" s="45">
        <f>E88/$C$95</f>
        <v>0.50284090909090906</v>
      </c>
      <c r="G88" s="83">
        <v>102</v>
      </c>
      <c r="H88" s="45">
        <f>G88/$G$95</f>
        <v>0.50495049504950495</v>
      </c>
      <c r="I88" s="83">
        <v>225</v>
      </c>
      <c r="J88" s="45">
        <f>I88/$I$95</f>
        <v>0.45</v>
      </c>
      <c r="K88" s="83">
        <v>228</v>
      </c>
      <c r="L88" s="45">
        <f>K88/$K$95</f>
        <v>0.53023255813953485</v>
      </c>
      <c r="M88" s="83">
        <v>155</v>
      </c>
      <c r="N88" s="45">
        <f>M88/$M$95</f>
        <v>0.53264604810996563</v>
      </c>
    </row>
    <row r="89" spans="1:14" x14ac:dyDescent="0.25">
      <c r="A89" s="313"/>
      <c r="B89" s="17" t="s">
        <v>5</v>
      </c>
      <c r="C89" s="9">
        <v>105</v>
      </c>
      <c r="D89" s="12">
        <f t="shared" ref="D89:D91" si="60">C89/$C$95</f>
        <v>0.29829545454545453</v>
      </c>
      <c r="E89" s="9">
        <v>107</v>
      </c>
      <c r="F89" s="12">
        <f t="shared" ref="F89:F91" si="61">E89/$C$95</f>
        <v>0.30397727272727271</v>
      </c>
      <c r="G89" s="9">
        <v>66</v>
      </c>
      <c r="H89" s="45">
        <f t="shared" ref="H89:H91" si="62">G89/$G$95</f>
        <v>0.32673267326732675</v>
      </c>
      <c r="I89" s="9">
        <v>139</v>
      </c>
      <c r="J89" s="45">
        <f t="shared" ref="J89:J91" si="63">I89/$I$95</f>
        <v>0.27800000000000002</v>
      </c>
      <c r="K89" s="9">
        <v>97</v>
      </c>
      <c r="L89" s="45">
        <f t="shared" ref="L89:L91" si="64">K89/$K$95</f>
        <v>0.2255813953488372</v>
      </c>
      <c r="M89" s="9">
        <v>65</v>
      </c>
      <c r="N89" s="45">
        <f t="shared" ref="N89:N91" si="65">M89/$M$95</f>
        <v>0.22336769759450173</v>
      </c>
    </row>
    <row r="90" spans="1:14" x14ac:dyDescent="0.25">
      <c r="A90" s="313"/>
      <c r="B90" s="17" t="s">
        <v>6</v>
      </c>
      <c r="C90" s="9">
        <v>81</v>
      </c>
      <c r="D90" s="12">
        <f t="shared" si="60"/>
        <v>0.23011363636363635</v>
      </c>
      <c r="E90" s="9">
        <v>75</v>
      </c>
      <c r="F90" s="12">
        <f t="shared" si="61"/>
        <v>0.21306818181818182</v>
      </c>
      <c r="G90" s="9">
        <v>53</v>
      </c>
      <c r="H90" s="45">
        <f t="shared" si="62"/>
        <v>0.26237623762376239</v>
      </c>
      <c r="I90" s="9">
        <v>100</v>
      </c>
      <c r="J90" s="45">
        <f t="shared" si="63"/>
        <v>0.2</v>
      </c>
      <c r="K90" s="9">
        <v>76</v>
      </c>
      <c r="L90" s="45">
        <f t="shared" si="64"/>
        <v>0.17674418604651163</v>
      </c>
      <c r="M90" s="9">
        <v>54</v>
      </c>
      <c r="N90" s="45">
        <f t="shared" si="65"/>
        <v>0.18556701030927836</v>
      </c>
    </row>
    <row r="91" spans="1:14" x14ac:dyDescent="0.25">
      <c r="A91" s="313"/>
      <c r="B91" s="17" t="s">
        <v>7</v>
      </c>
      <c r="C91" s="9">
        <v>18</v>
      </c>
      <c r="D91" s="12">
        <f t="shared" si="60"/>
        <v>5.113636363636364E-2</v>
      </c>
      <c r="E91" s="9">
        <v>17</v>
      </c>
      <c r="F91" s="12">
        <f t="shared" si="61"/>
        <v>4.8295454545454544E-2</v>
      </c>
      <c r="G91" s="9">
        <v>17</v>
      </c>
      <c r="H91" s="45">
        <f t="shared" si="62"/>
        <v>8.4158415841584164E-2</v>
      </c>
      <c r="I91" s="9">
        <v>27</v>
      </c>
      <c r="J91" s="45">
        <f t="shared" si="63"/>
        <v>5.3999999999999999E-2</v>
      </c>
      <c r="K91" s="9">
        <v>22</v>
      </c>
      <c r="L91" s="45">
        <f t="shared" si="64"/>
        <v>5.1162790697674418E-2</v>
      </c>
      <c r="M91" s="9">
        <v>15</v>
      </c>
      <c r="N91" s="45">
        <f t="shared" si="65"/>
        <v>5.1546391752577317E-2</v>
      </c>
    </row>
    <row r="92" spans="1:14" x14ac:dyDescent="0.25">
      <c r="A92" s="313"/>
      <c r="B92" s="17" t="s">
        <v>8</v>
      </c>
      <c r="C92" s="9" t="s">
        <v>61</v>
      </c>
      <c r="D92" s="12" t="s">
        <v>61</v>
      </c>
      <c r="E92" s="9" t="s">
        <v>61</v>
      </c>
      <c r="F92" s="12" t="s">
        <v>61</v>
      </c>
      <c r="G92" s="9"/>
      <c r="H92" s="12"/>
      <c r="I92" s="9" t="s">
        <v>61</v>
      </c>
      <c r="J92" s="45" t="s">
        <v>61</v>
      </c>
      <c r="K92" s="9"/>
      <c r="L92" s="45"/>
      <c r="M92" s="9"/>
      <c r="N92" s="45"/>
    </row>
    <row r="93" spans="1:14" x14ac:dyDescent="0.25">
      <c r="A93" s="313"/>
      <c r="B93" s="17" t="s">
        <v>9</v>
      </c>
      <c r="C93" s="9" t="s">
        <v>61</v>
      </c>
      <c r="D93" s="12" t="s">
        <v>61</v>
      </c>
      <c r="E93" s="9" t="s">
        <v>61</v>
      </c>
      <c r="F93" s="12" t="s">
        <v>61</v>
      </c>
      <c r="G93" s="9" t="s">
        <v>61</v>
      </c>
      <c r="H93" s="12" t="s">
        <v>61</v>
      </c>
      <c r="I93" s="9" t="s">
        <v>61</v>
      </c>
      <c r="J93" s="45" t="s">
        <v>61</v>
      </c>
      <c r="K93" s="9" t="s">
        <v>61</v>
      </c>
      <c r="L93" s="45" t="s">
        <v>61</v>
      </c>
      <c r="M93" s="9" t="s">
        <v>61</v>
      </c>
      <c r="N93" s="45" t="s">
        <v>61</v>
      </c>
    </row>
    <row r="94" spans="1:14" x14ac:dyDescent="0.25">
      <c r="A94" s="313"/>
      <c r="B94" s="17" t="s">
        <v>10</v>
      </c>
      <c r="C94" s="9"/>
      <c r="D94" s="12"/>
      <c r="E94" s="9"/>
      <c r="F94" s="12"/>
      <c r="G94" s="9"/>
      <c r="H94" s="12"/>
      <c r="I94" s="9"/>
      <c r="J94" s="12"/>
      <c r="K94" s="9"/>
      <c r="L94" s="12"/>
      <c r="M94" s="9"/>
      <c r="N94" s="12"/>
    </row>
    <row r="95" spans="1:14" x14ac:dyDescent="0.25">
      <c r="A95" s="313"/>
      <c r="B95" s="53" t="s">
        <v>37</v>
      </c>
      <c r="C95" s="294">
        <v>352</v>
      </c>
      <c r="D95" s="295"/>
      <c r="E95" s="294">
        <v>383</v>
      </c>
      <c r="F95" s="295"/>
      <c r="G95" s="294">
        <v>202</v>
      </c>
      <c r="H95" s="295"/>
      <c r="I95" s="294">
        <v>500</v>
      </c>
      <c r="J95" s="295"/>
      <c r="K95" s="294">
        <v>430</v>
      </c>
      <c r="L95" s="295"/>
      <c r="M95" s="294">
        <v>291</v>
      </c>
      <c r="N95" s="295"/>
    </row>
    <row r="96" spans="1:14" x14ac:dyDescent="0.25">
      <c r="A96" s="313"/>
      <c r="B96" s="18" t="s">
        <v>38</v>
      </c>
      <c r="C96" s="261">
        <f>C$107</f>
        <v>1961</v>
      </c>
      <c r="D96" s="262"/>
      <c r="E96" s="261">
        <f>E$107</f>
        <v>2435</v>
      </c>
      <c r="F96" s="262"/>
      <c r="G96" s="261">
        <f>G$107</f>
        <v>1103</v>
      </c>
      <c r="H96" s="262"/>
      <c r="I96" s="261">
        <f>$I$107</f>
        <v>3430</v>
      </c>
      <c r="J96" s="262"/>
      <c r="K96" s="261">
        <f>$K$107</f>
        <v>3781</v>
      </c>
      <c r="L96" s="262"/>
      <c r="M96" s="261">
        <f>$M$107</f>
        <v>2092</v>
      </c>
      <c r="N96" s="262"/>
    </row>
    <row r="97" spans="1:14" x14ac:dyDescent="0.25">
      <c r="A97" s="313"/>
      <c r="B97" s="52" t="s">
        <v>11</v>
      </c>
      <c r="C97" s="246">
        <f>C$118</f>
        <v>3449</v>
      </c>
      <c r="D97" s="247"/>
      <c r="E97" s="246">
        <f>E$118</f>
        <v>3924</v>
      </c>
      <c r="F97" s="247"/>
      <c r="G97" s="246">
        <f>G$118</f>
        <v>1911</v>
      </c>
      <c r="H97" s="247"/>
      <c r="I97" s="246">
        <f>$I$118</f>
        <v>5659</v>
      </c>
      <c r="J97" s="247"/>
      <c r="K97" s="246">
        <f>$K$108</f>
        <v>5952</v>
      </c>
      <c r="L97" s="247"/>
      <c r="M97" s="246">
        <f>M108</f>
        <v>3174</v>
      </c>
      <c r="N97" s="247"/>
    </row>
    <row r="98" spans="1:14" x14ac:dyDescent="0.25">
      <c r="A98" s="313"/>
      <c r="B98" s="19" t="s">
        <v>14</v>
      </c>
      <c r="C98" s="9">
        <f>C88-C90</f>
        <v>62</v>
      </c>
      <c r="D98" s="87">
        <f t="shared" ref="D98:F98" si="66">D88-D90</f>
        <v>0.17613636363636365</v>
      </c>
      <c r="E98" s="9">
        <f>E88-E90</f>
        <v>102</v>
      </c>
      <c r="F98" s="87">
        <f t="shared" si="66"/>
        <v>0.28977272727272724</v>
      </c>
      <c r="G98" s="9">
        <f>G88-G90</f>
        <v>49</v>
      </c>
      <c r="H98" s="87">
        <f t="shared" ref="H98" si="67">H88-H90</f>
        <v>0.24257425742574257</v>
      </c>
      <c r="I98" s="9">
        <f t="shared" ref="I98:N98" si="68">I88-I90</f>
        <v>125</v>
      </c>
      <c r="J98" s="87">
        <f t="shared" si="68"/>
        <v>0.25</v>
      </c>
      <c r="K98" s="9">
        <f t="shared" si="68"/>
        <v>152</v>
      </c>
      <c r="L98" s="87">
        <f t="shared" si="68"/>
        <v>0.3534883720930232</v>
      </c>
      <c r="M98" s="9">
        <f t="shared" si="68"/>
        <v>101</v>
      </c>
      <c r="N98" s="87">
        <f t="shared" si="68"/>
        <v>0.34707903780068727</v>
      </c>
    </row>
    <row r="99" spans="1:14" ht="15.75" thickBot="1" x14ac:dyDescent="0.3">
      <c r="A99" s="314"/>
      <c r="B99" s="20" t="s">
        <v>15</v>
      </c>
      <c r="C99" s="30">
        <f t="shared" ref="C99:H99" si="69">C88-C89</f>
        <v>38</v>
      </c>
      <c r="D99" s="89">
        <f t="shared" si="69"/>
        <v>0.10795454545454547</v>
      </c>
      <c r="E99" s="30">
        <f t="shared" si="69"/>
        <v>70</v>
      </c>
      <c r="F99" s="89">
        <f t="shared" si="69"/>
        <v>0.19886363636363635</v>
      </c>
      <c r="G99" s="30">
        <f t="shared" si="69"/>
        <v>36</v>
      </c>
      <c r="H99" s="89">
        <f t="shared" si="69"/>
        <v>0.17821782178217821</v>
      </c>
      <c r="I99" s="30">
        <f t="shared" ref="I99:N99" si="70">I88-I89</f>
        <v>86</v>
      </c>
      <c r="J99" s="89">
        <f t="shared" si="70"/>
        <v>0.17199999999999999</v>
      </c>
      <c r="K99" s="30">
        <f t="shared" si="70"/>
        <v>131</v>
      </c>
      <c r="L99" s="89">
        <f t="shared" si="70"/>
        <v>0.30465116279069765</v>
      </c>
      <c r="M99" s="30">
        <f t="shared" si="70"/>
        <v>90</v>
      </c>
      <c r="N99" s="89">
        <f t="shared" si="70"/>
        <v>0.30927835051546393</v>
      </c>
    </row>
    <row r="100" spans="1:14" ht="15" customHeight="1" x14ac:dyDescent="0.25">
      <c r="A100" s="253" t="s">
        <v>30</v>
      </c>
      <c r="B100" s="16" t="s">
        <v>4</v>
      </c>
      <c r="C100" s="21">
        <v>831</v>
      </c>
      <c r="D100" s="11">
        <v>0.42376338602753699</v>
      </c>
      <c r="E100" s="21">
        <v>1079</v>
      </c>
      <c r="F100" s="11">
        <v>0.44312114989733059</v>
      </c>
      <c r="G100" s="21">
        <v>450</v>
      </c>
      <c r="H100" s="11">
        <v>0.40797824116047143</v>
      </c>
      <c r="I100" s="21">
        <v>1527</v>
      </c>
      <c r="J100" s="11">
        <v>0.44518950437317784</v>
      </c>
      <c r="K100" s="21">
        <f>'Course Failures by High'!K77</f>
        <v>1649</v>
      </c>
      <c r="L100" s="11">
        <f>'Course Failures by High'!L77</f>
        <v>0.43612800846336947</v>
      </c>
      <c r="M100" s="21">
        <f>'Course Failures by High'!M77</f>
        <v>924</v>
      </c>
      <c r="N100" s="11">
        <f>'Course Failures by High'!N77</f>
        <v>0.4416826003824092</v>
      </c>
    </row>
    <row r="101" spans="1:14" x14ac:dyDescent="0.25">
      <c r="A101" s="276"/>
      <c r="B101" s="17" t="s">
        <v>5</v>
      </c>
      <c r="C101" s="9">
        <v>570</v>
      </c>
      <c r="D101" s="12">
        <v>0.29066802651708312</v>
      </c>
      <c r="E101" s="9">
        <v>688</v>
      </c>
      <c r="F101" s="12">
        <v>0.28254620123203283</v>
      </c>
      <c r="G101" s="9">
        <v>312</v>
      </c>
      <c r="H101" s="12">
        <v>0.28286491387126023</v>
      </c>
      <c r="I101" s="9">
        <v>1022</v>
      </c>
      <c r="J101" s="12">
        <v>0.29795918367346941</v>
      </c>
      <c r="K101" s="9">
        <f>'Course Failures by High'!K78</f>
        <v>1112</v>
      </c>
      <c r="L101" s="12">
        <f>'Course Failures by High'!L78</f>
        <v>0.29410208939434013</v>
      </c>
      <c r="M101" s="9">
        <f>'Course Failures by High'!M78</f>
        <v>622</v>
      </c>
      <c r="N101" s="12">
        <f>'Course Failures by High'!N78</f>
        <v>0.29732313575525815</v>
      </c>
    </row>
    <row r="102" spans="1:14" x14ac:dyDescent="0.25">
      <c r="A102" s="276"/>
      <c r="B102" s="17" t="s">
        <v>6</v>
      </c>
      <c r="C102" s="9">
        <v>444</v>
      </c>
      <c r="D102" s="12">
        <v>0.22641509433962265</v>
      </c>
      <c r="E102" s="9">
        <v>522</v>
      </c>
      <c r="F102" s="12">
        <v>0.21437371663244353</v>
      </c>
      <c r="G102" s="9">
        <v>260</v>
      </c>
      <c r="H102" s="12">
        <v>0.23572076155938351</v>
      </c>
      <c r="I102" s="9">
        <v>687</v>
      </c>
      <c r="J102" s="12">
        <v>0.20029154518950437</v>
      </c>
      <c r="K102" s="9">
        <f>'Course Failures by High'!K79</f>
        <v>802</v>
      </c>
      <c r="L102" s="12">
        <f>'Course Failures by High'!L79</f>
        <v>0.21211319756678126</v>
      </c>
      <c r="M102" s="9">
        <f>'Course Failures by High'!M79</f>
        <v>424</v>
      </c>
      <c r="N102" s="12">
        <f>'Course Failures by High'!N79</f>
        <v>0.20267686424474188</v>
      </c>
    </row>
    <row r="103" spans="1:14" x14ac:dyDescent="0.25">
      <c r="A103" s="276"/>
      <c r="B103" s="17" t="s">
        <v>7</v>
      </c>
      <c r="C103" s="9">
        <v>88</v>
      </c>
      <c r="D103" s="12">
        <v>4.4875063742988268E-2</v>
      </c>
      <c r="E103" s="9">
        <v>111</v>
      </c>
      <c r="F103" s="12">
        <v>4.5585215605749484E-2</v>
      </c>
      <c r="G103" s="9">
        <v>60</v>
      </c>
      <c r="H103" s="12">
        <v>5.4397098821396192E-2</v>
      </c>
      <c r="I103" s="9">
        <v>149</v>
      </c>
      <c r="J103" s="12">
        <v>4.3440233236151607E-2</v>
      </c>
      <c r="K103" s="9">
        <f>'Course Failures by High'!K80</f>
        <v>166</v>
      </c>
      <c r="L103" s="12">
        <f>'Course Failures by High'!L80</f>
        <v>4.3903729172176671E-2</v>
      </c>
      <c r="M103" s="9">
        <f>'Course Failures by High'!M80</f>
        <v>94</v>
      </c>
      <c r="N103" s="12">
        <f>'Course Failures by High'!N80</f>
        <v>4.4933078393881457E-2</v>
      </c>
    </row>
    <row r="104" spans="1:14" x14ac:dyDescent="0.25">
      <c r="A104" s="276"/>
      <c r="B104" s="17" t="s">
        <v>8</v>
      </c>
      <c r="C104" s="9">
        <v>18</v>
      </c>
      <c r="D104" s="12">
        <v>9.1789903110657822E-3</v>
      </c>
      <c r="E104" s="9">
        <v>18</v>
      </c>
      <c r="F104" s="12">
        <v>7.3921971252566736E-3</v>
      </c>
      <c r="G104" s="9">
        <v>11</v>
      </c>
      <c r="H104" s="12">
        <v>9.9728014505893019E-3</v>
      </c>
      <c r="I104" s="9">
        <v>27</v>
      </c>
      <c r="J104" s="12">
        <v>7.871720116618075E-3</v>
      </c>
      <c r="K104" s="9">
        <f>'Course Failures by High'!K81</f>
        <v>25</v>
      </c>
      <c r="L104" s="12">
        <f>'Course Failures by High'!L81</f>
        <v>6.6120074054482943E-3</v>
      </c>
      <c r="M104" s="9">
        <f>'Course Failures by High'!M81</f>
        <v>15</v>
      </c>
      <c r="N104" s="12">
        <f>'Course Failures by High'!N81</f>
        <v>7.1701720841300188E-3</v>
      </c>
    </row>
    <row r="105" spans="1:14" x14ac:dyDescent="0.25">
      <c r="A105" s="276"/>
      <c r="B105" s="17" t="s">
        <v>9</v>
      </c>
      <c r="C105" s="9">
        <v>10</v>
      </c>
      <c r="D105" s="12">
        <v>5.0994390617032127E-3</v>
      </c>
      <c r="E105" s="9">
        <v>17</v>
      </c>
      <c r="F105" s="12">
        <v>6.9815195071868579E-3</v>
      </c>
      <c r="G105" s="9">
        <v>10</v>
      </c>
      <c r="H105" s="12">
        <v>9.0661831368993653E-3</v>
      </c>
      <c r="I105" s="9">
        <v>18</v>
      </c>
      <c r="J105" s="12">
        <v>5.2478134110787176E-3</v>
      </c>
      <c r="K105" s="9">
        <f>'Course Failures by High'!K82</f>
        <v>27</v>
      </c>
      <c r="L105" s="12">
        <f>'Course Failures by High'!L82</f>
        <v>7.1409679978841579E-3</v>
      </c>
      <c r="M105" s="9">
        <f>'Course Failures by High'!M82</f>
        <v>13</v>
      </c>
      <c r="N105" s="12">
        <f>'Course Failures by High'!N82</f>
        <v>6.2141491395793502E-3</v>
      </c>
    </row>
    <row r="106" spans="1:14" x14ac:dyDescent="0.25">
      <c r="A106" s="276"/>
      <c r="B106" s="17" t="s">
        <v>10</v>
      </c>
      <c r="C106" s="9"/>
      <c r="D106" s="12"/>
      <c r="E106" s="9"/>
      <c r="F106" s="12"/>
      <c r="G106" s="9"/>
      <c r="H106" s="12"/>
      <c r="I106" s="9"/>
      <c r="J106" s="12"/>
      <c r="K106" s="9"/>
      <c r="L106" s="12"/>
      <c r="M106" s="9"/>
      <c r="N106" s="12"/>
    </row>
    <row r="107" spans="1:14" x14ac:dyDescent="0.25">
      <c r="A107" s="276"/>
      <c r="B107" s="18" t="s">
        <v>38</v>
      </c>
      <c r="C107" s="285">
        <v>1961</v>
      </c>
      <c r="D107" s="290"/>
      <c r="E107" s="285">
        <v>2435</v>
      </c>
      <c r="F107" s="290"/>
      <c r="G107" s="285">
        <v>1103</v>
      </c>
      <c r="H107" s="286"/>
      <c r="I107" s="285">
        <v>3430</v>
      </c>
      <c r="J107" s="286"/>
      <c r="K107" s="285">
        <f>'Course Failures by High'!K84</f>
        <v>3781</v>
      </c>
      <c r="L107" s="290"/>
      <c r="M107" s="285">
        <f>'Course Failures by High'!M84</f>
        <v>2092</v>
      </c>
      <c r="N107" s="290"/>
    </row>
    <row r="108" spans="1:14" x14ac:dyDescent="0.25">
      <c r="A108" s="276"/>
      <c r="B108" s="52" t="s">
        <v>11</v>
      </c>
      <c r="C108" s="256">
        <v>3449</v>
      </c>
      <c r="D108" s="257"/>
      <c r="E108" s="256">
        <v>3924</v>
      </c>
      <c r="F108" s="257"/>
      <c r="G108" s="283">
        <v>1911</v>
      </c>
      <c r="H108" s="287"/>
      <c r="I108" s="283">
        <v>5659</v>
      </c>
      <c r="J108" s="287"/>
      <c r="K108" s="256">
        <f>'Course Failures by High'!K85</f>
        <v>5952</v>
      </c>
      <c r="L108" s="257"/>
      <c r="M108" s="256">
        <f>'Course Failures by High'!M85</f>
        <v>3174</v>
      </c>
      <c r="N108" s="257"/>
    </row>
    <row r="109" spans="1:14" x14ac:dyDescent="0.25">
      <c r="A109" s="276"/>
      <c r="B109" s="19" t="s">
        <v>14</v>
      </c>
      <c r="C109" s="9">
        <v>387</v>
      </c>
      <c r="D109" s="87">
        <v>0.19734829168791435</v>
      </c>
      <c r="E109" s="9">
        <v>557</v>
      </c>
      <c r="F109" s="87">
        <v>0.22874743326488706</v>
      </c>
      <c r="G109" s="9">
        <v>190</v>
      </c>
      <c r="H109" s="87">
        <v>0.17225747960108792</v>
      </c>
      <c r="I109" s="9">
        <v>840</v>
      </c>
      <c r="J109" s="87">
        <v>0.24489795918367346</v>
      </c>
      <c r="K109" s="9">
        <f>K100-K102</f>
        <v>847</v>
      </c>
      <c r="L109" s="87">
        <f>L100-L102</f>
        <v>0.2240148108965882</v>
      </c>
      <c r="M109" s="9">
        <f>M100-M102</f>
        <v>500</v>
      </c>
      <c r="N109" s="87">
        <f>N100-N102</f>
        <v>0.23900573613766732</v>
      </c>
    </row>
    <row r="110" spans="1:14" ht="15.75" thickBot="1" x14ac:dyDescent="0.3">
      <c r="A110" s="277"/>
      <c r="B110" s="20" t="s">
        <v>15</v>
      </c>
      <c r="C110" s="10">
        <v>261</v>
      </c>
      <c r="D110" s="88">
        <v>0.13309535951045387</v>
      </c>
      <c r="E110" s="10">
        <v>391</v>
      </c>
      <c r="F110" s="88">
        <v>0.16057494866529776</v>
      </c>
      <c r="G110" s="10">
        <v>138</v>
      </c>
      <c r="H110" s="88">
        <v>0.12511332728921121</v>
      </c>
      <c r="I110" s="10">
        <v>505</v>
      </c>
      <c r="J110" s="88">
        <v>0.14723032069970843</v>
      </c>
      <c r="K110" s="10">
        <f>K100-K101</f>
        <v>537</v>
      </c>
      <c r="L110" s="88">
        <f>L100-L101</f>
        <v>0.14202591906902934</v>
      </c>
      <c r="M110" s="10">
        <f>M100-M101</f>
        <v>302</v>
      </c>
      <c r="N110" s="88">
        <f>N100-N101</f>
        <v>0.14435946462715105</v>
      </c>
    </row>
    <row r="111" spans="1:14" x14ac:dyDescent="0.25">
      <c r="A111" s="273" t="s">
        <v>29</v>
      </c>
      <c r="B111" s="16" t="s">
        <v>4</v>
      </c>
      <c r="C111" s="83">
        <v>1387</v>
      </c>
      <c r="D111" s="45">
        <v>0.40214554943461872</v>
      </c>
      <c r="E111" s="83">
        <v>1680</v>
      </c>
      <c r="F111" s="45">
        <v>0.42813455657492355</v>
      </c>
      <c r="G111" s="83">
        <v>739</v>
      </c>
      <c r="H111" s="45">
        <v>0.38670852956567242</v>
      </c>
      <c r="I111" s="83">
        <v>2495</v>
      </c>
      <c r="J111" s="45">
        <v>0.44089061671673441</v>
      </c>
      <c r="K111" s="83">
        <f>'Course Failures by High'!K88</f>
        <v>2547</v>
      </c>
      <c r="L111" s="45">
        <f>'Course Failures by High'!L88</f>
        <v>0.42792338709677419</v>
      </c>
      <c r="M111" s="83">
        <f>'Course Failures by High'!M88</f>
        <v>1395</v>
      </c>
      <c r="N111" s="45">
        <f>'Course Failures by High'!N88</f>
        <v>0.43950850661625707</v>
      </c>
    </row>
    <row r="112" spans="1:14" x14ac:dyDescent="0.25">
      <c r="A112" s="274"/>
      <c r="B112" s="17" t="s">
        <v>5</v>
      </c>
      <c r="C112" s="9">
        <v>1021</v>
      </c>
      <c r="D112" s="12">
        <v>0.29602783415482747</v>
      </c>
      <c r="E112" s="9">
        <v>1071</v>
      </c>
      <c r="F112" s="12">
        <v>0.27293577981651373</v>
      </c>
      <c r="G112" s="9">
        <v>510</v>
      </c>
      <c r="H112" s="12">
        <v>0.26687598116169547</v>
      </c>
      <c r="I112" s="9">
        <v>1581</v>
      </c>
      <c r="J112" s="12">
        <v>0.27937798197561409</v>
      </c>
      <c r="K112" s="9">
        <f>'Course Failures by High'!K89</f>
        <v>1644</v>
      </c>
      <c r="L112" s="12">
        <f>'Course Failures by High'!L89</f>
        <v>0.27620967741935482</v>
      </c>
      <c r="M112" s="9">
        <f>'Course Failures by High'!M89</f>
        <v>857</v>
      </c>
      <c r="N112" s="12">
        <f>'Course Failures by High'!N89</f>
        <v>0.27000630119722746</v>
      </c>
    </row>
    <row r="113" spans="1:14" x14ac:dyDescent="0.25">
      <c r="A113" s="274"/>
      <c r="B113" s="17" t="s">
        <v>6</v>
      </c>
      <c r="C113" s="9">
        <v>840</v>
      </c>
      <c r="D113" s="12">
        <v>0.2435488547405045</v>
      </c>
      <c r="E113" s="9">
        <v>933</v>
      </c>
      <c r="F113" s="12">
        <v>0.23776758409785934</v>
      </c>
      <c r="G113" s="9">
        <v>515</v>
      </c>
      <c r="H113" s="12">
        <v>0.26949241234955523</v>
      </c>
      <c r="I113" s="9">
        <v>1254</v>
      </c>
      <c r="J113" s="12">
        <v>0.22159392118748897</v>
      </c>
      <c r="K113" s="9">
        <f>'Course Failures by High'!K90</f>
        <v>1402</v>
      </c>
      <c r="L113" s="12">
        <f>'Course Failures by High'!L90</f>
        <v>0.23555107526881722</v>
      </c>
      <c r="M113" s="9">
        <f>'Course Failures by High'!M90</f>
        <v>737</v>
      </c>
      <c r="N113" s="12">
        <f>'Course Failures by High'!N90</f>
        <v>0.23219911783238814</v>
      </c>
    </row>
    <row r="114" spans="1:14" x14ac:dyDescent="0.25">
      <c r="A114" s="274"/>
      <c r="B114" s="17" t="s">
        <v>7</v>
      </c>
      <c r="C114" s="9">
        <v>157</v>
      </c>
      <c r="D114" s="12">
        <v>4.5520440707451433E-2</v>
      </c>
      <c r="E114" s="9">
        <v>191</v>
      </c>
      <c r="F114" s="12">
        <v>4.8674821610601424E-2</v>
      </c>
      <c r="G114" s="9">
        <v>115</v>
      </c>
      <c r="H114" s="12">
        <v>6.0177917320774467E-2</v>
      </c>
      <c r="I114" s="9">
        <v>269</v>
      </c>
      <c r="J114" s="12">
        <v>4.7534900159038697E-2</v>
      </c>
      <c r="K114" s="9">
        <f>'Course Failures by High'!K91</f>
        <v>289</v>
      </c>
      <c r="L114" s="12">
        <f>'Course Failures by High'!L91</f>
        <v>4.8555107526881719E-2</v>
      </c>
      <c r="M114" s="9">
        <f>'Course Failures by High'!M91</f>
        <v>150</v>
      </c>
      <c r="N114" s="12">
        <f>'Course Failures by High'!N91</f>
        <v>4.725897920604915E-2</v>
      </c>
    </row>
    <row r="115" spans="1:14" x14ac:dyDescent="0.25">
      <c r="A115" s="274"/>
      <c r="B115" s="17" t="s">
        <v>8</v>
      </c>
      <c r="C115" s="9">
        <v>33</v>
      </c>
      <c r="D115" s="12">
        <v>9.5679907219483901E-3</v>
      </c>
      <c r="E115" s="9">
        <v>30</v>
      </c>
      <c r="F115" s="12">
        <v>7.6452599388379203E-3</v>
      </c>
      <c r="G115" s="9">
        <v>21</v>
      </c>
      <c r="H115" s="12">
        <v>1.098901098901099E-2</v>
      </c>
      <c r="I115" s="9">
        <v>40</v>
      </c>
      <c r="J115" s="12">
        <v>7.0683866407492491E-3</v>
      </c>
      <c r="K115" s="9">
        <f>'Course Failures by High'!K92</f>
        <v>43</v>
      </c>
      <c r="L115" s="12">
        <f>'Course Failures by High'!L92</f>
        <v>7.2244623655913975E-3</v>
      </c>
      <c r="M115" s="9">
        <f>'Course Failures by High'!M92</f>
        <v>22</v>
      </c>
      <c r="N115" s="12">
        <f>'Course Failures by High'!N92</f>
        <v>6.9313169502205419E-3</v>
      </c>
    </row>
    <row r="116" spans="1:14" x14ac:dyDescent="0.25">
      <c r="A116" s="274"/>
      <c r="B116" s="17" t="s">
        <v>9</v>
      </c>
      <c r="C116" s="9">
        <v>11</v>
      </c>
      <c r="D116" s="12">
        <v>3.1893302406494637E-3</v>
      </c>
      <c r="E116" s="9">
        <v>19</v>
      </c>
      <c r="F116" s="12">
        <v>4.8419979612640161E-3</v>
      </c>
      <c r="G116" s="9">
        <v>11</v>
      </c>
      <c r="H116" s="12">
        <v>5.7561486132914706E-3</v>
      </c>
      <c r="I116" s="9">
        <v>20</v>
      </c>
      <c r="J116" s="12">
        <v>3.5341933203746245E-3</v>
      </c>
      <c r="K116" s="9">
        <f>'Course Failures by High'!K93</f>
        <v>27</v>
      </c>
      <c r="L116" s="12">
        <f>'Course Failures by High'!L93</f>
        <v>4.5362903225806455E-3</v>
      </c>
      <c r="M116" s="9">
        <f>'Course Failures by High'!M93</f>
        <v>13</v>
      </c>
      <c r="N116" s="12">
        <f>'Course Failures by High'!N93</f>
        <v>4.0957781978575927E-3</v>
      </c>
    </row>
    <row r="117" spans="1:14" x14ac:dyDescent="0.25">
      <c r="A117" s="274"/>
      <c r="B117" s="17" t="s">
        <v>10</v>
      </c>
      <c r="C117" s="9"/>
      <c r="D117" s="12"/>
      <c r="E117" s="9"/>
      <c r="F117" s="12"/>
      <c r="G117" s="9"/>
      <c r="H117" s="12"/>
      <c r="I117" s="9"/>
      <c r="J117" s="12"/>
      <c r="K117" s="9"/>
      <c r="L117" s="12"/>
      <c r="M117" s="9"/>
      <c r="N117" s="12"/>
    </row>
    <row r="118" spans="1:14" x14ac:dyDescent="0.25">
      <c r="A118" s="274"/>
      <c r="B118" s="52" t="s">
        <v>11</v>
      </c>
      <c r="C118" s="283">
        <f>'Course Failures by Middle'!C119</f>
        <v>3449</v>
      </c>
      <c r="D118" s="284"/>
      <c r="E118" s="283">
        <f>'Course Failures by Middle'!E119</f>
        <v>3924</v>
      </c>
      <c r="F118" s="284"/>
      <c r="G118" s="283">
        <f>'Course Failures by Middle'!G119</f>
        <v>1911</v>
      </c>
      <c r="H118" s="284"/>
      <c r="I118" s="283">
        <f>'Course Failures by High'!I95</f>
        <v>5659</v>
      </c>
      <c r="J118" s="284"/>
      <c r="K118" s="283">
        <f>'Course Failures by High'!K95</f>
        <v>5952</v>
      </c>
      <c r="L118" s="284"/>
      <c r="M118" s="283">
        <f>'Course Failures by High'!M95</f>
        <v>3174</v>
      </c>
      <c r="N118" s="284"/>
    </row>
    <row r="119" spans="1:14" x14ac:dyDescent="0.25">
      <c r="A119" s="274"/>
      <c r="B119" s="19" t="s">
        <v>14</v>
      </c>
      <c r="C119" s="9">
        <f>'Course Failures by Middle'!C120</f>
        <v>547</v>
      </c>
      <c r="D119" s="87">
        <f>'Course Failures by Middle'!D120</f>
        <v>0.15859669469411422</v>
      </c>
      <c r="E119" s="9">
        <f>'Course Failures by Middle'!E120</f>
        <v>747</v>
      </c>
      <c r="F119" s="87">
        <f>'Course Failures by Middle'!F120</f>
        <v>0.19036697247706422</v>
      </c>
      <c r="G119" s="9">
        <f>'Course Failures by Middle'!G120</f>
        <v>224</v>
      </c>
      <c r="H119" s="87">
        <f>'Course Failures by Middle'!H120</f>
        <v>0.11721611721611719</v>
      </c>
      <c r="I119" s="9">
        <f t="shared" ref="I119:N119" si="71">I111-I113</f>
        <v>1241</v>
      </c>
      <c r="J119" s="87">
        <f t="shared" si="71"/>
        <v>0.21929669552924544</v>
      </c>
      <c r="K119" s="9">
        <f t="shared" si="71"/>
        <v>1145</v>
      </c>
      <c r="L119" s="87">
        <f t="shared" si="71"/>
        <v>0.19237231182795697</v>
      </c>
      <c r="M119" s="9">
        <f t="shared" si="71"/>
        <v>658</v>
      </c>
      <c r="N119" s="87">
        <f t="shared" si="71"/>
        <v>0.20730938878386893</v>
      </c>
    </row>
    <row r="120" spans="1:14" ht="15.75" thickBot="1" x14ac:dyDescent="0.3">
      <c r="A120" s="274"/>
      <c r="B120" s="33" t="s">
        <v>15</v>
      </c>
      <c r="C120" s="30">
        <f>'Course Failures by Middle'!C121</f>
        <v>366</v>
      </c>
      <c r="D120" s="89">
        <f>'Course Failures by Middle'!D121</f>
        <v>0.10611771527979125</v>
      </c>
      <c r="E120" s="30">
        <f>'Course Failures by Middle'!E121</f>
        <v>609</v>
      </c>
      <c r="F120" s="89">
        <f>'Course Failures by Middle'!F121</f>
        <v>0.15519877675840982</v>
      </c>
      <c r="G120" s="30">
        <f>'Course Failures by Middle'!G121</f>
        <v>229</v>
      </c>
      <c r="H120" s="89">
        <f>'Course Failures by Middle'!H121</f>
        <v>0.11983254840397695</v>
      </c>
      <c r="I120" s="30">
        <f t="shared" ref="I120:N120" si="72">I111-I112</f>
        <v>914</v>
      </c>
      <c r="J120" s="89">
        <f t="shared" si="72"/>
        <v>0.16151263474112032</v>
      </c>
      <c r="K120" s="30">
        <f t="shared" si="72"/>
        <v>903</v>
      </c>
      <c r="L120" s="89">
        <f t="shared" si="72"/>
        <v>0.15171370967741937</v>
      </c>
      <c r="M120" s="30">
        <f t="shared" si="72"/>
        <v>538</v>
      </c>
      <c r="N120" s="89">
        <f t="shared" si="72"/>
        <v>0.16950220541902961</v>
      </c>
    </row>
    <row r="121" spans="1:14" ht="15.75" thickBot="1" x14ac:dyDescent="0.3">
      <c r="A121" s="280" t="s">
        <v>54</v>
      </c>
      <c r="B121" s="281"/>
      <c r="C121" s="281"/>
      <c r="D121" s="281"/>
      <c r="E121" s="281"/>
      <c r="F121" s="281"/>
      <c r="G121" s="281"/>
      <c r="H121" s="281"/>
      <c r="I121" s="281"/>
      <c r="J121" s="281"/>
      <c r="K121" s="281"/>
      <c r="L121" s="281"/>
      <c r="M121" s="281"/>
      <c r="N121" s="282"/>
    </row>
    <row r="122" spans="1:14" ht="18.75" customHeight="1" thickBot="1" x14ac:dyDescent="0.3">
      <c r="A122" s="240" t="s">
        <v>47</v>
      </c>
      <c r="B122" s="241"/>
      <c r="C122" s="241"/>
      <c r="D122" s="241"/>
      <c r="E122" s="241"/>
      <c r="F122" s="241"/>
      <c r="G122" s="241"/>
      <c r="H122" s="241"/>
      <c r="I122" s="241"/>
      <c r="J122" s="241"/>
      <c r="K122" s="241"/>
      <c r="L122" s="241"/>
      <c r="M122" s="241"/>
      <c r="N122" s="242"/>
    </row>
  </sheetData>
  <mergeCells count="177">
    <mergeCell ref="A122:N122"/>
    <mergeCell ref="A121:N121"/>
    <mergeCell ref="M83:N83"/>
    <mergeCell ref="M84:N84"/>
    <mergeCell ref="M85:N85"/>
    <mergeCell ref="M95:N95"/>
    <mergeCell ref="M96:N96"/>
    <mergeCell ref="M97:N97"/>
    <mergeCell ref="M107:N107"/>
    <mergeCell ref="M108:N108"/>
    <mergeCell ref="M118:N118"/>
    <mergeCell ref="K83:L83"/>
    <mergeCell ref="K84:L84"/>
    <mergeCell ref="K85:L85"/>
    <mergeCell ref="K95:L95"/>
    <mergeCell ref="K96:L96"/>
    <mergeCell ref="K97:L97"/>
    <mergeCell ref="K107:L107"/>
    <mergeCell ref="K108:L108"/>
    <mergeCell ref="K118:L118"/>
    <mergeCell ref="A88:A99"/>
    <mergeCell ref="A100:A110"/>
    <mergeCell ref="C118:D118"/>
    <mergeCell ref="C107:D107"/>
    <mergeCell ref="M38:N38"/>
    <mergeCell ref="M48:N48"/>
    <mergeCell ref="M49:N49"/>
    <mergeCell ref="M59:N59"/>
    <mergeCell ref="M60:N60"/>
    <mergeCell ref="M61:N61"/>
    <mergeCell ref="M71:N71"/>
    <mergeCell ref="M72:N72"/>
    <mergeCell ref="M73:N73"/>
    <mergeCell ref="M3:N3"/>
    <mergeCell ref="M12:N12"/>
    <mergeCell ref="M13:N13"/>
    <mergeCell ref="M14:N14"/>
    <mergeCell ref="M24:N24"/>
    <mergeCell ref="M25:N25"/>
    <mergeCell ref="M26:N26"/>
    <mergeCell ref="M36:N36"/>
    <mergeCell ref="M37:N37"/>
    <mergeCell ref="K38:L38"/>
    <mergeCell ref="K48:L48"/>
    <mergeCell ref="K49:L49"/>
    <mergeCell ref="K59:L59"/>
    <mergeCell ref="K60:L60"/>
    <mergeCell ref="K61:L61"/>
    <mergeCell ref="K71:L71"/>
    <mergeCell ref="K72:L72"/>
    <mergeCell ref="K73:L73"/>
    <mergeCell ref="K3:L3"/>
    <mergeCell ref="K12:L12"/>
    <mergeCell ref="K13:L13"/>
    <mergeCell ref="K14:L14"/>
    <mergeCell ref="K24:L24"/>
    <mergeCell ref="K25:L25"/>
    <mergeCell ref="K26:L26"/>
    <mergeCell ref="K36:L36"/>
    <mergeCell ref="K37:L37"/>
    <mergeCell ref="C96:D96"/>
    <mergeCell ref="C97:D97"/>
    <mergeCell ref="C108:D108"/>
    <mergeCell ref="C83:D83"/>
    <mergeCell ref="C95:D95"/>
    <mergeCell ref="A111:A120"/>
    <mergeCell ref="A1:A4"/>
    <mergeCell ref="B1:B3"/>
    <mergeCell ref="A41:A51"/>
    <mergeCell ref="A29:A40"/>
    <mergeCell ref="A17:A28"/>
    <mergeCell ref="A5:A16"/>
    <mergeCell ref="C12:D12"/>
    <mergeCell ref="C24:D24"/>
    <mergeCell ref="C36:D36"/>
    <mergeCell ref="C48:D48"/>
    <mergeCell ref="C1:N2"/>
    <mergeCell ref="E12:F12"/>
    <mergeCell ref="E13:F13"/>
    <mergeCell ref="E14:F14"/>
    <mergeCell ref="E24:F24"/>
    <mergeCell ref="E25:F25"/>
    <mergeCell ref="E49:F49"/>
    <mergeCell ref="G24:H24"/>
    <mergeCell ref="C72:D72"/>
    <mergeCell ref="C13:D13"/>
    <mergeCell ref="C14:D14"/>
    <mergeCell ref="C25:D25"/>
    <mergeCell ref="C26:D26"/>
    <mergeCell ref="C37:D37"/>
    <mergeCell ref="A52:A63"/>
    <mergeCell ref="A64:A75"/>
    <mergeCell ref="A76:A87"/>
    <mergeCell ref="C59:D59"/>
    <mergeCell ref="C71:D71"/>
    <mergeCell ref="C38:D38"/>
    <mergeCell ref="C49:D49"/>
    <mergeCell ref="C60:D60"/>
    <mergeCell ref="C61:D61"/>
    <mergeCell ref="C73:D73"/>
    <mergeCell ref="C84:D84"/>
    <mergeCell ref="C85:D85"/>
    <mergeCell ref="E85:F85"/>
    <mergeCell ref="E59:F59"/>
    <mergeCell ref="E60:F60"/>
    <mergeCell ref="E61:F61"/>
    <mergeCell ref="E71:F71"/>
    <mergeCell ref="E26:F26"/>
    <mergeCell ref="E36:F36"/>
    <mergeCell ref="E37:F37"/>
    <mergeCell ref="E38:F38"/>
    <mergeCell ref="E48:F48"/>
    <mergeCell ref="I38:J38"/>
    <mergeCell ref="I3:J3"/>
    <mergeCell ref="I12:J12"/>
    <mergeCell ref="I13:J13"/>
    <mergeCell ref="I14:J14"/>
    <mergeCell ref="I24:J24"/>
    <mergeCell ref="G118:H118"/>
    <mergeCell ref="I37:J37"/>
    <mergeCell ref="G60:H60"/>
    <mergeCell ref="G61:H61"/>
    <mergeCell ref="G71:H71"/>
    <mergeCell ref="G25:H25"/>
    <mergeCell ref="G26:H26"/>
    <mergeCell ref="G36:H36"/>
    <mergeCell ref="G37:H37"/>
    <mergeCell ref="G38:H38"/>
    <mergeCell ref="G48:H48"/>
    <mergeCell ref="C3:D3"/>
    <mergeCell ref="E3:F3"/>
    <mergeCell ref="G3:H3"/>
    <mergeCell ref="G95:H95"/>
    <mergeCell ref="G96:H96"/>
    <mergeCell ref="G97:H97"/>
    <mergeCell ref="G107:H107"/>
    <mergeCell ref="G108:H108"/>
    <mergeCell ref="G72:H72"/>
    <mergeCell ref="G73:H73"/>
    <mergeCell ref="G83:H83"/>
    <mergeCell ref="G84:H84"/>
    <mergeCell ref="G85:H85"/>
    <mergeCell ref="G49:H49"/>
    <mergeCell ref="G59:H59"/>
    <mergeCell ref="E95:F95"/>
    <mergeCell ref="E96:F96"/>
    <mergeCell ref="E97:F97"/>
    <mergeCell ref="E107:F107"/>
    <mergeCell ref="E108:F108"/>
    <mergeCell ref="E72:F72"/>
    <mergeCell ref="E73:F73"/>
    <mergeCell ref="E83:F83"/>
    <mergeCell ref="E84:F84"/>
    <mergeCell ref="E118:F118"/>
    <mergeCell ref="G12:H12"/>
    <mergeCell ref="G13:H13"/>
    <mergeCell ref="G14:H14"/>
    <mergeCell ref="I108:J108"/>
    <mergeCell ref="I118:J118"/>
    <mergeCell ref="I85:J85"/>
    <mergeCell ref="I95:J95"/>
    <mergeCell ref="I96:J96"/>
    <mergeCell ref="I97:J97"/>
    <mergeCell ref="I107:J107"/>
    <mergeCell ref="I71:J71"/>
    <mergeCell ref="I72:J72"/>
    <mergeCell ref="I73:J73"/>
    <mergeCell ref="I83:J83"/>
    <mergeCell ref="I84:J84"/>
    <mergeCell ref="I48:J48"/>
    <mergeCell ref="I49:J49"/>
    <mergeCell ref="I59:J59"/>
    <mergeCell ref="I60:J60"/>
    <mergeCell ref="I61:J61"/>
    <mergeCell ref="I25:J25"/>
    <mergeCell ref="I26:J26"/>
    <mergeCell ref="I36:J36"/>
  </mergeCells>
  <conditionalFormatting sqref="B5:B11">
    <cfRule type="expression" dxfId="172" priority="380">
      <formula>MOD(ROW(),2)=0</formula>
    </cfRule>
  </conditionalFormatting>
  <conditionalFormatting sqref="B17:B23">
    <cfRule type="expression" dxfId="171" priority="370">
      <formula>MOD(ROW(),2)=0</formula>
    </cfRule>
  </conditionalFormatting>
  <conditionalFormatting sqref="B29:B35">
    <cfRule type="expression" dxfId="170" priority="360">
      <formula>MOD(ROW(),2)=0</formula>
    </cfRule>
  </conditionalFormatting>
  <conditionalFormatting sqref="B41:B47">
    <cfRule type="expression" dxfId="169" priority="346">
      <formula>MOD(ROW(),2)=0</formula>
    </cfRule>
  </conditionalFormatting>
  <conditionalFormatting sqref="B52:B58">
    <cfRule type="expression" dxfId="168" priority="250">
      <formula>MOD(ROW(),2)=0</formula>
    </cfRule>
  </conditionalFormatting>
  <conditionalFormatting sqref="B64:B70">
    <cfRule type="expression" dxfId="167" priority="241">
      <formula>MOD(ROW(),2)=0</formula>
    </cfRule>
  </conditionalFormatting>
  <conditionalFormatting sqref="B76:B82">
    <cfRule type="expression" dxfId="166" priority="232">
      <formula>MOD(ROW(),2)=0</formula>
    </cfRule>
  </conditionalFormatting>
  <conditionalFormatting sqref="B88:B94">
    <cfRule type="expression" dxfId="165" priority="223">
      <formula>MOD(ROW(),2)=0</formula>
    </cfRule>
  </conditionalFormatting>
  <conditionalFormatting sqref="B100:B106">
    <cfRule type="expression" dxfId="164" priority="206">
      <formula>MOD(ROW(),2)=0</formula>
    </cfRule>
  </conditionalFormatting>
  <conditionalFormatting sqref="C15:D16 C27:D28 C39:D40 C50:D51 C86:D87">
    <cfRule type="expression" dxfId="163" priority="184">
      <formula>MOD(ROW(),2)=0</formula>
    </cfRule>
  </conditionalFormatting>
  <conditionalFormatting sqref="D5:D11">
    <cfRule type="expression" dxfId="162" priority="169">
      <formula>MOD(ROW(),2)=0</formula>
    </cfRule>
  </conditionalFormatting>
  <conditionalFormatting sqref="C5:C11">
    <cfRule type="expression" dxfId="161" priority="168">
      <formula>MOD(ROW(),2)=0</formula>
    </cfRule>
  </conditionalFormatting>
  <conditionalFormatting sqref="D17:D23">
    <cfRule type="expression" dxfId="160" priority="167">
      <formula>MOD(ROW(),2)=0</formula>
    </cfRule>
  </conditionalFormatting>
  <conditionalFormatting sqref="C17:C23">
    <cfRule type="expression" dxfId="159" priority="166">
      <formula>MOD(ROW(),2)=0</formula>
    </cfRule>
  </conditionalFormatting>
  <conditionalFormatting sqref="D29:D35">
    <cfRule type="expression" dxfId="158" priority="165">
      <formula>MOD(ROW(),2)=0</formula>
    </cfRule>
  </conditionalFormatting>
  <conditionalFormatting sqref="C29:C35">
    <cfRule type="expression" dxfId="157" priority="164">
      <formula>MOD(ROW(),2)=0</formula>
    </cfRule>
  </conditionalFormatting>
  <conditionalFormatting sqref="D41:D47">
    <cfRule type="expression" dxfId="156" priority="163">
      <formula>MOD(ROW(),2)=0</formula>
    </cfRule>
  </conditionalFormatting>
  <conditionalFormatting sqref="C41:C47">
    <cfRule type="expression" dxfId="155" priority="162">
      <formula>MOD(ROW(),2)=0</formula>
    </cfRule>
  </conditionalFormatting>
  <conditionalFormatting sqref="D76:D82">
    <cfRule type="expression" dxfId="154" priority="161">
      <formula>MOD(ROW(),2)=0</formula>
    </cfRule>
  </conditionalFormatting>
  <conditionalFormatting sqref="C76:C82">
    <cfRule type="expression" dxfId="153" priority="160">
      <formula>MOD(ROW(),2)=0</formula>
    </cfRule>
  </conditionalFormatting>
  <conditionalFormatting sqref="C74:D75">
    <cfRule type="expression" dxfId="152" priority="159">
      <formula>MOD(ROW(),2)=0</formula>
    </cfRule>
  </conditionalFormatting>
  <conditionalFormatting sqref="D64:D70">
    <cfRule type="expression" dxfId="151" priority="158">
      <formula>MOD(ROW(),2)=0</formula>
    </cfRule>
  </conditionalFormatting>
  <conditionalFormatting sqref="C64:C70">
    <cfRule type="expression" dxfId="150" priority="157">
      <formula>MOD(ROW(),2)=0</formula>
    </cfRule>
  </conditionalFormatting>
  <conditionalFormatting sqref="C62:D63">
    <cfRule type="expression" dxfId="149" priority="156">
      <formula>MOD(ROW(),2)=0</formula>
    </cfRule>
  </conditionalFormatting>
  <conditionalFormatting sqref="D52:D58">
    <cfRule type="expression" dxfId="148" priority="155">
      <formula>MOD(ROW(),2)=0</formula>
    </cfRule>
  </conditionalFormatting>
  <conditionalFormatting sqref="C52:C58">
    <cfRule type="expression" dxfId="147" priority="154">
      <formula>MOD(ROW(),2)=0</formula>
    </cfRule>
  </conditionalFormatting>
  <conditionalFormatting sqref="D88:D94">
    <cfRule type="expression" dxfId="146" priority="152">
      <formula>MOD(ROW(),2)=0</formula>
    </cfRule>
  </conditionalFormatting>
  <conditionalFormatting sqref="C88:C94">
    <cfRule type="expression" dxfId="145" priority="151">
      <formula>MOD(ROW(),2)=0</formula>
    </cfRule>
  </conditionalFormatting>
  <conditionalFormatting sqref="C98:D99">
    <cfRule type="expression" dxfId="144" priority="153">
      <formula>MOD(ROW(),2)=0</formula>
    </cfRule>
  </conditionalFormatting>
  <conditionalFormatting sqref="B111:B117">
    <cfRule type="expression" dxfId="143" priority="150">
      <formula>MOD(ROW(),2)=0</formula>
    </cfRule>
  </conditionalFormatting>
  <conditionalFormatting sqref="D100:D106">
    <cfRule type="expression" dxfId="142" priority="145">
      <formula>MOD(ROW(),2)=0</formula>
    </cfRule>
  </conditionalFormatting>
  <conditionalFormatting sqref="C100:C106">
    <cfRule type="expression" dxfId="141" priority="144">
      <formula>MOD(ROW(),2)=0</formula>
    </cfRule>
  </conditionalFormatting>
  <conditionalFormatting sqref="C109:D110">
    <cfRule type="expression" dxfId="140" priority="146">
      <formula>MOD(ROW(),2)=0</formula>
    </cfRule>
  </conditionalFormatting>
  <conditionalFormatting sqref="D111:D117">
    <cfRule type="expression" dxfId="139" priority="142">
      <formula>MOD(ROW(),2)=0</formula>
    </cfRule>
  </conditionalFormatting>
  <conditionalFormatting sqref="C111:C117">
    <cfRule type="expression" dxfId="138" priority="141">
      <formula>MOD(ROW(),2)=0</formula>
    </cfRule>
  </conditionalFormatting>
  <conditionalFormatting sqref="C119:D120">
    <cfRule type="expression" dxfId="137" priority="143">
      <formula>MOD(ROW(),2)=0</formula>
    </cfRule>
  </conditionalFormatting>
  <conditionalFormatting sqref="C4:D4">
    <cfRule type="expression" dxfId="136" priority="138">
      <formula>MOD(ROW(),2)=0</formula>
    </cfRule>
  </conditionalFormatting>
  <conditionalFormatting sqref="B4">
    <cfRule type="expression" dxfId="135" priority="137">
      <formula>MOD(ROW(),2)=0</formula>
    </cfRule>
  </conditionalFormatting>
  <conditionalFormatting sqref="E15:F16 E27:F28 E39:F40 E50:F51 E86:F87">
    <cfRule type="expression" dxfId="134" priority="136">
      <formula>MOD(ROW(),2)=0</formula>
    </cfRule>
  </conditionalFormatting>
  <conditionalFormatting sqref="F5:F11">
    <cfRule type="expression" dxfId="133" priority="135">
      <formula>MOD(ROW(),2)=0</formula>
    </cfRule>
  </conditionalFormatting>
  <conditionalFormatting sqref="E5:E11">
    <cfRule type="expression" dxfId="132" priority="134">
      <formula>MOD(ROW(),2)=0</formula>
    </cfRule>
  </conditionalFormatting>
  <conditionalFormatting sqref="F17:F23">
    <cfRule type="expression" dxfId="131" priority="133">
      <formula>MOD(ROW(),2)=0</formula>
    </cfRule>
  </conditionalFormatting>
  <conditionalFormatting sqref="E17:E23">
    <cfRule type="expression" dxfId="130" priority="132">
      <formula>MOD(ROW(),2)=0</formula>
    </cfRule>
  </conditionalFormatting>
  <conditionalFormatting sqref="F29:F35">
    <cfRule type="expression" dxfId="129" priority="131">
      <formula>MOD(ROW(),2)=0</formula>
    </cfRule>
  </conditionalFormatting>
  <conditionalFormatting sqref="E29:E35">
    <cfRule type="expression" dxfId="128" priority="130">
      <formula>MOD(ROW(),2)=0</formula>
    </cfRule>
  </conditionalFormatting>
  <conditionalFormatting sqref="F41:F47">
    <cfRule type="expression" dxfId="127" priority="129">
      <formula>MOD(ROW(),2)=0</formula>
    </cfRule>
  </conditionalFormatting>
  <conditionalFormatting sqref="E41:E47">
    <cfRule type="expression" dxfId="126" priority="128">
      <formula>MOD(ROW(),2)=0</formula>
    </cfRule>
  </conditionalFormatting>
  <conditionalFormatting sqref="F76:F82">
    <cfRule type="expression" dxfId="125" priority="127">
      <formula>MOD(ROW(),2)=0</formula>
    </cfRule>
  </conditionalFormatting>
  <conditionalFormatting sqref="E76:E82">
    <cfRule type="expression" dxfId="124" priority="126">
      <formula>MOD(ROW(),2)=0</formula>
    </cfRule>
  </conditionalFormatting>
  <conditionalFormatting sqref="E74:F75">
    <cfRule type="expression" dxfId="123" priority="125">
      <formula>MOD(ROW(),2)=0</formula>
    </cfRule>
  </conditionalFormatting>
  <conditionalFormatting sqref="F64:F70">
    <cfRule type="expression" dxfId="122" priority="124">
      <formula>MOD(ROW(),2)=0</formula>
    </cfRule>
  </conditionalFormatting>
  <conditionalFormatting sqref="E64:E70">
    <cfRule type="expression" dxfId="121" priority="123">
      <formula>MOD(ROW(),2)=0</formula>
    </cfRule>
  </conditionalFormatting>
  <conditionalFormatting sqref="E62:F63">
    <cfRule type="expression" dxfId="120" priority="122">
      <formula>MOD(ROW(),2)=0</formula>
    </cfRule>
  </conditionalFormatting>
  <conditionalFormatting sqref="F52:F58">
    <cfRule type="expression" dxfId="119" priority="121">
      <formula>MOD(ROW(),2)=0</formula>
    </cfRule>
  </conditionalFormatting>
  <conditionalFormatting sqref="E52:E58">
    <cfRule type="expression" dxfId="118" priority="120">
      <formula>MOD(ROW(),2)=0</formula>
    </cfRule>
  </conditionalFormatting>
  <conditionalFormatting sqref="F88:F94">
    <cfRule type="expression" dxfId="117" priority="118">
      <formula>MOD(ROW(),2)=0</formula>
    </cfRule>
  </conditionalFormatting>
  <conditionalFormatting sqref="E88:E94">
    <cfRule type="expression" dxfId="116" priority="117">
      <formula>MOD(ROW(),2)=0</formula>
    </cfRule>
  </conditionalFormatting>
  <conditionalFormatting sqref="E98:F99">
    <cfRule type="expression" dxfId="115" priority="119">
      <formula>MOD(ROW(),2)=0</formula>
    </cfRule>
  </conditionalFormatting>
  <conditionalFormatting sqref="F100:F106">
    <cfRule type="expression" dxfId="114" priority="115">
      <formula>MOD(ROW(),2)=0</formula>
    </cfRule>
  </conditionalFormatting>
  <conditionalFormatting sqref="E100:E106">
    <cfRule type="expression" dxfId="113" priority="114">
      <formula>MOD(ROW(),2)=0</formula>
    </cfRule>
  </conditionalFormatting>
  <conditionalFormatting sqref="E109:F110">
    <cfRule type="expression" dxfId="112" priority="116">
      <formula>MOD(ROW(),2)=0</formula>
    </cfRule>
  </conditionalFormatting>
  <conditionalFormatting sqref="F111:F117">
    <cfRule type="expression" dxfId="111" priority="112">
      <formula>MOD(ROW(),2)=0</formula>
    </cfRule>
  </conditionalFormatting>
  <conditionalFormatting sqref="E111:E117">
    <cfRule type="expression" dxfId="110" priority="111">
      <formula>MOD(ROW(),2)=0</formula>
    </cfRule>
  </conditionalFormatting>
  <conditionalFormatting sqref="E119:F120">
    <cfRule type="expression" dxfId="109" priority="113">
      <formula>MOD(ROW(),2)=0</formula>
    </cfRule>
  </conditionalFormatting>
  <conditionalFormatting sqref="E4:F4">
    <cfRule type="expression" dxfId="108" priority="110">
      <formula>MOD(ROW(),2)=0</formula>
    </cfRule>
  </conditionalFormatting>
  <conditionalFormatting sqref="G15:H16 G27:H28 G39:H40 G50:H51 G86:H87">
    <cfRule type="expression" dxfId="107" priority="109">
      <formula>MOD(ROW(),2)=0</formula>
    </cfRule>
  </conditionalFormatting>
  <conditionalFormatting sqref="H5:H11">
    <cfRule type="expression" dxfId="106" priority="108">
      <formula>MOD(ROW(),2)=0</formula>
    </cfRule>
  </conditionalFormatting>
  <conditionalFormatting sqref="G5:G11">
    <cfRule type="expression" dxfId="105" priority="107">
      <formula>MOD(ROW(),2)=0</formula>
    </cfRule>
  </conditionalFormatting>
  <conditionalFormatting sqref="H17:H23">
    <cfRule type="expression" dxfId="104" priority="106">
      <formula>MOD(ROW(),2)=0</formula>
    </cfRule>
  </conditionalFormatting>
  <conditionalFormatting sqref="G17:G23">
    <cfRule type="expression" dxfId="103" priority="105">
      <formula>MOD(ROW(),2)=0</formula>
    </cfRule>
  </conditionalFormatting>
  <conditionalFormatting sqref="H29:H35">
    <cfRule type="expression" dxfId="102" priority="104">
      <formula>MOD(ROW(),2)=0</formula>
    </cfRule>
  </conditionalFormatting>
  <conditionalFormatting sqref="G29:G35">
    <cfRule type="expression" dxfId="101" priority="103">
      <formula>MOD(ROW(),2)=0</formula>
    </cfRule>
  </conditionalFormatting>
  <conditionalFormatting sqref="H41:H47">
    <cfRule type="expression" dxfId="100" priority="102">
      <formula>MOD(ROW(),2)=0</formula>
    </cfRule>
  </conditionalFormatting>
  <conditionalFormatting sqref="G41:G47">
    <cfRule type="expression" dxfId="99" priority="101">
      <formula>MOD(ROW(),2)=0</formula>
    </cfRule>
  </conditionalFormatting>
  <conditionalFormatting sqref="H76:H82">
    <cfRule type="expression" dxfId="98" priority="100">
      <formula>MOD(ROW(),2)=0</formula>
    </cfRule>
  </conditionalFormatting>
  <conditionalFormatting sqref="G76:G82">
    <cfRule type="expression" dxfId="97" priority="99">
      <formula>MOD(ROW(),2)=0</formula>
    </cfRule>
  </conditionalFormatting>
  <conditionalFormatting sqref="G74:H75">
    <cfRule type="expression" dxfId="96" priority="98">
      <formula>MOD(ROW(),2)=0</formula>
    </cfRule>
  </conditionalFormatting>
  <conditionalFormatting sqref="H64:H70">
    <cfRule type="expression" dxfId="95" priority="97">
      <formula>MOD(ROW(),2)=0</formula>
    </cfRule>
  </conditionalFormatting>
  <conditionalFormatting sqref="G64:G70">
    <cfRule type="expression" dxfId="94" priority="96">
      <formula>MOD(ROW(),2)=0</formula>
    </cfRule>
  </conditionalFormatting>
  <conditionalFormatting sqref="G62:H63">
    <cfRule type="expression" dxfId="93" priority="95">
      <formula>MOD(ROW(),2)=0</formula>
    </cfRule>
  </conditionalFormatting>
  <conditionalFormatting sqref="H52:H58">
    <cfRule type="expression" dxfId="92" priority="94">
      <formula>MOD(ROW(),2)=0</formula>
    </cfRule>
  </conditionalFormatting>
  <conditionalFormatting sqref="G52:G58">
    <cfRule type="expression" dxfId="91" priority="93">
      <formula>MOD(ROW(),2)=0</formula>
    </cfRule>
  </conditionalFormatting>
  <conditionalFormatting sqref="H88:H94">
    <cfRule type="expression" dxfId="90" priority="91">
      <formula>MOD(ROW(),2)=0</formula>
    </cfRule>
  </conditionalFormatting>
  <conditionalFormatting sqref="G88:G94">
    <cfRule type="expression" dxfId="89" priority="90">
      <formula>MOD(ROW(),2)=0</formula>
    </cfRule>
  </conditionalFormatting>
  <conditionalFormatting sqref="G98:H99">
    <cfRule type="expression" dxfId="88" priority="92">
      <formula>MOD(ROW(),2)=0</formula>
    </cfRule>
  </conditionalFormatting>
  <conditionalFormatting sqref="H100:H106">
    <cfRule type="expression" dxfId="87" priority="88">
      <formula>MOD(ROW(),2)=0</formula>
    </cfRule>
  </conditionalFormatting>
  <conditionalFormatting sqref="G100:G106">
    <cfRule type="expression" dxfId="86" priority="87">
      <formula>MOD(ROW(),2)=0</formula>
    </cfRule>
  </conditionalFormatting>
  <conditionalFormatting sqref="G109:H110">
    <cfRule type="expression" dxfId="85" priority="89">
      <formula>MOD(ROW(),2)=0</formula>
    </cfRule>
  </conditionalFormatting>
  <conditionalFormatting sqref="H111:H117">
    <cfRule type="expression" dxfId="84" priority="85">
      <formula>MOD(ROW(),2)=0</formula>
    </cfRule>
  </conditionalFormatting>
  <conditionalFormatting sqref="G111:G117">
    <cfRule type="expression" dxfId="83" priority="84">
      <formula>MOD(ROW(),2)=0</formula>
    </cfRule>
  </conditionalFormatting>
  <conditionalFormatting sqref="G119:H120">
    <cfRule type="expression" dxfId="82" priority="86">
      <formula>MOD(ROW(),2)=0</formula>
    </cfRule>
  </conditionalFormatting>
  <conditionalFormatting sqref="G4:H4">
    <cfRule type="expression" dxfId="81" priority="83">
      <formula>MOD(ROW(),2)=0</formula>
    </cfRule>
  </conditionalFormatting>
  <conditionalFormatting sqref="I15:J16 I27:J28 I39:J40 I50:J51 I86:J87">
    <cfRule type="expression" dxfId="80" priority="82">
      <formula>MOD(ROW(),2)=0</formula>
    </cfRule>
  </conditionalFormatting>
  <conditionalFormatting sqref="J5:J11">
    <cfRule type="expression" dxfId="79" priority="81">
      <formula>MOD(ROW(),2)=0</formula>
    </cfRule>
  </conditionalFormatting>
  <conditionalFormatting sqref="I5:I11">
    <cfRule type="expression" dxfId="78" priority="80">
      <formula>MOD(ROW(),2)=0</formula>
    </cfRule>
  </conditionalFormatting>
  <conditionalFormatting sqref="J17:J23">
    <cfRule type="expression" dxfId="77" priority="79">
      <formula>MOD(ROW(),2)=0</formula>
    </cfRule>
  </conditionalFormatting>
  <conditionalFormatting sqref="I17:I23">
    <cfRule type="expression" dxfId="76" priority="78">
      <formula>MOD(ROW(),2)=0</formula>
    </cfRule>
  </conditionalFormatting>
  <conditionalFormatting sqref="J29:J35">
    <cfRule type="expression" dxfId="75" priority="77">
      <formula>MOD(ROW(),2)=0</formula>
    </cfRule>
  </conditionalFormatting>
  <conditionalFormatting sqref="I29:I35">
    <cfRule type="expression" dxfId="74" priority="76">
      <formula>MOD(ROW(),2)=0</formula>
    </cfRule>
  </conditionalFormatting>
  <conditionalFormatting sqref="J41:J47">
    <cfRule type="expression" dxfId="73" priority="75">
      <formula>MOD(ROW(),2)=0</formula>
    </cfRule>
  </conditionalFormatting>
  <conditionalFormatting sqref="I41:I47">
    <cfRule type="expression" dxfId="72" priority="74">
      <formula>MOD(ROW(),2)=0</formula>
    </cfRule>
  </conditionalFormatting>
  <conditionalFormatting sqref="J76:J82">
    <cfRule type="expression" dxfId="71" priority="73">
      <formula>MOD(ROW(),2)=0</formula>
    </cfRule>
  </conditionalFormatting>
  <conditionalFormatting sqref="I76:I82">
    <cfRule type="expression" dxfId="70" priority="72">
      <formula>MOD(ROW(),2)=0</formula>
    </cfRule>
  </conditionalFormatting>
  <conditionalFormatting sqref="I74:J75">
    <cfRule type="expression" dxfId="69" priority="71">
      <formula>MOD(ROW(),2)=0</formula>
    </cfRule>
  </conditionalFormatting>
  <conditionalFormatting sqref="J64:J70">
    <cfRule type="expression" dxfId="68" priority="70">
      <formula>MOD(ROW(),2)=0</formula>
    </cfRule>
  </conditionalFormatting>
  <conditionalFormatting sqref="I64:I70">
    <cfRule type="expression" dxfId="67" priority="69">
      <formula>MOD(ROW(),2)=0</formula>
    </cfRule>
  </conditionalFormatting>
  <conditionalFormatting sqref="I62:J63">
    <cfRule type="expression" dxfId="66" priority="68">
      <formula>MOD(ROW(),2)=0</formula>
    </cfRule>
  </conditionalFormatting>
  <conditionalFormatting sqref="J52:J58">
    <cfRule type="expression" dxfId="65" priority="67">
      <formula>MOD(ROW(),2)=0</formula>
    </cfRule>
  </conditionalFormatting>
  <conditionalFormatting sqref="I52:I58">
    <cfRule type="expression" dxfId="64" priority="66">
      <formula>MOD(ROW(),2)=0</formula>
    </cfRule>
  </conditionalFormatting>
  <conditionalFormatting sqref="J88:J94">
    <cfRule type="expression" dxfId="63" priority="64">
      <formula>MOD(ROW(),2)=0</formula>
    </cfRule>
  </conditionalFormatting>
  <conditionalFormatting sqref="I88:I94">
    <cfRule type="expression" dxfId="62" priority="63">
      <formula>MOD(ROW(),2)=0</formula>
    </cfRule>
  </conditionalFormatting>
  <conditionalFormatting sqref="I98:J99">
    <cfRule type="expression" dxfId="61" priority="65">
      <formula>MOD(ROW(),2)=0</formula>
    </cfRule>
  </conditionalFormatting>
  <conditionalFormatting sqref="J100:J106">
    <cfRule type="expression" dxfId="60" priority="61">
      <formula>MOD(ROW(),2)=0</formula>
    </cfRule>
  </conditionalFormatting>
  <conditionalFormatting sqref="I100:I106">
    <cfRule type="expression" dxfId="59" priority="60">
      <formula>MOD(ROW(),2)=0</formula>
    </cfRule>
  </conditionalFormatting>
  <conditionalFormatting sqref="I109:J110">
    <cfRule type="expression" dxfId="58" priority="62">
      <formula>MOD(ROW(),2)=0</formula>
    </cfRule>
  </conditionalFormatting>
  <conditionalFormatting sqref="J111:J117">
    <cfRule type="expression" dxfId="57" priority="58">
      <formula>MOD(ROW(),2)=0</formula>
    </cfRule>
  </conditionalFormatting>
  <conditionalFormatting sqref="I111:I117">
    <cfRule type="expression" dxfId="56" priority="57">
      <formula>MOD(ROW(),2)=0</formula>
    </cfRule>
  </conditionalFormatting>
  <conditionalFormatting sqref="I119:J120">
    <cfRule type="expression" dxfId="55" priority="59">
      <formula>MOD(ROW(),2)=0</formula>
    </cfRule>
  </conditionalFormatting>
  <conditionalFormatting sqref="I4:J4">
    <cfRule type="expression" dxfId="54" priority="55">
      <formula>MOD(ROW(),2)=0</formula>
    </cfRule>
  </conditionalFormatting>
  <conditionalFormatting sqref="K15:L16 K27:L28 K39:L40 K50:L51 K86:L87">
    <cfRule type="expression" dxfId="53" priority="54">
      <formula>MOD(ROW(),2)=0</formula>
    </cfRule>
  </conditionalFormatting>
  <conditionalFormatting sqref="L5:L11">
    <cfRule type="expression" dxfId="52" priority="53">
      <formula>MOD(ROW(),2)=0</formula>
    </cfRule>
  </conditionalFormatting>
  <conditionalFormatting sqref="K5:K11">
    <cfRule type="expression" dxfId="51" priority="52">
      <formula>MOD(ROW(),2)=0</formula>
    </cfRule>
  </conditionalFormatting>
  <conditionalFormatting sqref="L17:L23">
    <cfRule type="expression" dxfId="50" priority="51">
      <formula>MOD(ROW(),2)=0</formula>
    </cfRule>
  </conditionalFormatting>
  <conditionalFormatting sqref="K17:K23">
    <cfRule type="expression" dxfId="49" priority="50">
      <formula>MOD(ROW(),2)=0</formula>
    </cfRule>
  </conditionalFormatting>
  <conditionalFormatting sqref="L29:L35">
    <cfRule type="expression" dxfId="48" priority="49">
      <formula>MOD(ROW(),2)=0</formula>
    </cfRule>
  </conditionalFormatting>
  <conditionalFormatting sqref="K29:K35">
    <cfRule type="expression" dxfId="47" priority="48">
      <formula>MOD(ROW(),2)=0</formula>
    </cfRule>
  </conditionalFormatting>
  <conditionalFormatting sqref="L41:L47">
    <cfRule type="expression" dxfId="46" priority="47">
      <formula>MOD(ROW(),2)=0</formula>
    </cfRule>
  </conditionalFormatting>
  <conditionalFormatting sqref="K41:K47">
    <cfRule type="expression" dxfId="45" priority="46">
      <formula>MOD(ROW(),2)=0</formula>
    </cfRule>
  </conditionalFormatting>
  <conditionalFormatting sqref="L76:L82">
    <cfRule type="expression" dxfId="44" priority="45">
      <formula>MOD(ROW(),2)=0</formula>
    </cfRule>
  </conditionalFormatting>
  <conditionalFormatting sqref="K76:K82">
    <cfRule type="expression" dxfId="43" priority="44">
      <formula>MOD(ROW(),2)=0</formula>
    </cfRule>
  </conditionalFormatting>
  <conditionalFormatting sqref="K74:L75">
    <cfRule type="expression" dxfId="42" priority="43">
      <formula>MOD(ROW(),2)=0</formula>
    </cfRule>
  </conditionalFormatting>
  <conditionalFormatting sqref="L64:L70">
    <cfRule type="expression" dxfId="41" priority="42">
      <formula>MOD(ROW(),2)=0</formula>
    </cfRule>
  </conditionalFormatting>
  <conditionalFormatting sqref="K64:K70">
    <cfRule type="expression" dxfId="40" priority="41">
      <formula>MOD(ROW(),2)=0</formula>
    </cfRule>
  </conditionalFormatting>
  <conditionalFormatting sqref="K62:L63">
    <cfRule type="expression" dxfId="39" priority="40">
      <formula>MOD(ROW(),2)=0</formula>
    </cfRule>
  </conditionalFormatting>
  <conditionalFormatting sqref="L52:L58">
    <cfRule type="expression" dxfId="38" priority="39">
      <formula>MOD(ROW(),2)=0</formula>
    </cfRule>
  </conditionalFormatting>
  <conditionalFormatting sqref="K52:K58">
    <cfRule type="expression" dxfId="37" priority="38">
      <formula>MOD(ROW(),2)=0</formula>
    </cfRule>
  </conditionalFormatting>
  <conditionalFormatting sqref="L88:L94">
    <cfRule type="expression" dxfId="36" priority="36">
      <formula>MOD(ROW(),2)=0</formula>
    </cfRule>
  </conditionalFormatting>
  <conditionalFormatting sqref="K88:K94">
    <cfRule type="expression" dxfId="35" priority="35">
      <formula>MOD(ROW(),2)=0</formula>
    </cfRule>
  </conditionalFormatting>
  <conditionalFormatting sqref="K98:L99">
    <cfRule type="expression" dxfId="34" priority="37">
      <formula>MOD(ROW(),2)=0</formula>
    </cfRule>
  </conditionalFormatting>
  <conditionalFormatting sqref="L100:L106">
    <cfRule type="expression" dxfId="33" priority="33">
      <formula>MOD(ROW(),2)=0</formula>
    </cfRule>
  </conditionalFormatting>
  <conditionalFormatting sqref="K100:K106">
    <cfRule type="expression" dxfId="32" priority="32">
      <formula>MOD(ROW(),2)=0</formula>
    </cfRule>
  </conditionalFormatting>
  <conditionalFormatting sqref="K109:L110">
    <cfRule type="expression" dxfId="31" priority="34">
      <formula>MOD(ROW(),2)=0</formula>
    </cfRule>
  </conditionalFormatting>
  <conditionalFormatting sqref="L111:L117">
    <cfRule type="expression" dxfId="30" priority="30">
      <formula>MOD(ROW(),2)=0</formula>
    </cfRule>
  </conditionalFormatting>
  <conditionalFormatting sqref="K111:K117">
    <cfRule type="expression" dxfId="29" priority="29">
      <formula>MOD(ROW(),2)=0</formula>
    </cfRule>
  </conditionalFormatting>
  <conditionalFormatting sqref="K119:L120">
    <cfRule type="expression" dxfId="28" priority="31">
      <formula>MOD(ROW(),2)=0</formula>
    </cfRule>
  </conditionalFormatting>
  <conditionalFormatting sqref="K4:L4">
    <cfRule type="expression" dxfId="27" priority="28">
      <formula>MOD(ROW(),2)=0</formula>
    </cfRule>
  </conditionalFormatting>
  <conditionalFormatting sqref="M15:N16 M27:N28 M39:N40 M50:N51 M86:N87">
    <cfRule type="expression" dxfId="26" priority="27">
      <formula>MOD(ROW(),2)=0</formula>
    </cfRule>
  </conditionalFormatting>
  <conditionalFormatting sqref="N5:N11">
    <cfRule type="expression" dxfId="25" priority="26">
      <formula>MOD(ROW(),2)=0</formula>
    </cfRule>
  </conditionalFormatting>
  <conditionalFormatting sqref="M5:M11">
    <cfRule type="expression" dxfId="24" priority="25">
      <formula>MOD(ROW(),2)=0</formula>
    </cfRule>
  </conditionalFormatting>
  <conditionalFormatting sqref="N17:N23">
    <cfRule type="expression" dxfId="23" priority="24">
      <formula>MOD(ROW(),2)=0</formula>
    </cfRule>
  </conditionalFormatting>
  <conditionalFormatting sqref="M17:M23">
    <cfRule type="expression" dxfId="22" priority="23">
      <formula>MOD(ROW(),2)=0</formula>
    </cfRule>
  </conditionalFormatting>
  <conditionalFormatting sqref="N29:N35">
    <cfRule type="expression" dxfId="21" priority="22">
      <formula>MOD(ROW(),2)=0</formula>
    </cfRule>
  </conditionalFormatting>
  <conditionalFormatting sqref="M29:M35">
    <cfRule type="expression" dxfId="20" priority="21">
      <formula>MOD(ROW(),2)=0</formula>
    </cfRule>
  </conditionalFormatting>
  <conditionalFormatting sqref="N41:N47">
    <cfRule type="expression" dxfId="19" priority="20">
      <formula>MOD(ROW(),2)=0</formula>
    </cfRule>
  </conditionalFormatting>
  <conditionalFormatting sqref="M41:M47">
    <cfRule type="expression" dxfId="18" priority="19">
      <formula>MOD(ROW(),2)=0</formula>
    </cfRule>
  </conditionalFormatting>
  <conditionalFormatting sqref="N76:N82">
    <cfRule type="expression" dxfId="17" priority="18">
      <formula>MOD(ROW(),2)=0</formula>
    </cfRule>
  </conditionalFormatting>
  <conditionalFormatting sqref="M76:M82">
    <cfRule type="expression" dxfId="16" priority="17">
      <formula>MOD(ROW(),2)=0</formula>
    </cfRule>
  </conditionalFormatting>
  <conditionalFormatting sqref="M74:N75">
    <cfRule type="expression" dxfId="15" priority="16">
      <formula>MOD(ROW(),2)=0</formula>
    </cfRule>
  </conditionalFormatting>
  <conditionalFormatting sqref="N64:N70">
    <cfRule type="expression" dxfId="14" priority="15">
      <formula>MOD(ROW(),2)=0</formula>
    </cfRule>
  </conditionalFormatting>
  <conditionalFormatting sqref="M64:M70">
    <cfRule type="expression" dxfId="13" priority="14">
      <formula>MOD(ROW(),2)=0</formula>
    </cfRule>
  </conditionalFormatting>
  <conditionalFormatting sqref="M62:N63">
    <cfRule type="expression" dxfId="12" priority="13">
      <formula>MOD(ROW(),2)=0</formula>
    </cfRule>
  </conditionalFormatting>
  <conditionalFormatting sqref="N52:N58">
    <cfRule type="expression" dxfId="11" priority="12">
      <formula>MOD(ROW(),2)=0</formula>
    </cfRule>
  </conditionalFormatting>
  <conditionalFormatting sqref="M52:M58">
    <cfRule type="expression" dxfId="10" priority="11">
      <formula>MOD(ROW(),2)=0</formula>
    </cfRule>
  </conditionalFormatting>
  <conditionalFormatting sqref="N88:N94">
    <cfRule type="expression" dxfId="9" priority="9">
      <formula>MOD(ROW(),2)=0</formula>
    </cfRule>
  </conditionalFormatting>
  <conditionalFormatting sqref="M88:M94">
    <cfRule type="expression" dxfId="8" priority="8">
      <formula>MOD(ROW(),2)=0</formula>
    </cfRule>
  </conditionalFormatting>
  <conditionalFormatting sqref="M98:N99">
    <cfRule type="expression" dxfId="7" priority="10">
      <formula>MOD(ROW(),2)=0</formula>
    </cfRule>
  </conditionalFormatting>
  <conditionalFormatting sqref="N100:N106">
    <cfRule type="expression" dxfId="6" priority="6">
      <formula>MOD(ROW(),2)=0</formula>
    </cfRule>
  </conditionalFormatting>
  <conditionalFormatting sqref="M100:M106">
    <cfRule type="expression" dxfId="5" priority="5">
      <formula>MOD(ROW(),2)=0</formula>
    </cfRule>
  </conditionalFormatting>
  <conditionalFormatting sqref="M109:N110">
    <cfRule type="expression" dxfId="4" priority="7">
      <formula>MOD(ROW(),2)=0</formula>
    </cfRule>
  </conditionalFormatting>
  <conditionalFormatting sqref="N111:N117">
    <cfRule type="expression" dxfId="3" priority="3">
      <formula>MOD(ROW(),2)=0</formula>
    </cfRule>
  </conditionalFormatting>
  <conditionalFormatting sqref="M111:M117">
    <cfRule type="expression" dxfId="2" priority="2">
      <formula>MOD(ROW(),2)=0</formula>
    </cfRule>
  </conditionalFormatting>
  <conditionalFormatting sqref="M119:N120">
    <cfRule type="expression" dxfId="1" priority="4">
      <formula>MOD(ROW(),2)=0</formula>
    </cfRule>
  </conditionalFormatting>
  <conditionalFormatting sqref="M4:N4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scale="76" fitToHeight="0" orientation="landscape" r:id="rId1"/>
  <rowBreaks count="1" manualBreakCount="1">
    <brk id="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Course Failures Overall</vt:lpstr>
      <vt:lpstr>Course Failures by Middle</vt:lpstr>
      <vt:lpstr>Course Failures by High</vt:lpstr>
      <vt:lpstr>Coures Failures by Grade</vt:lpstr>
      <vt:lpstr>'Coures Failures by Grade'!Print_Titles</vt:lpstr>
      <vt:lpstr>'Course Failures by High'!Print_Titles</vt:lpstr>
      <vt:lpstr>'Course Failures by Middle'!Print_Titles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2021-06-28T14:36:52Z</cp:lastPrinted>
  <dcterms:created xsi:type="dcterms:W3CDTF">2020-06-19T14:25:36Z</dcterms:created>
  <dcterms:modified xsi:type="dcterms:W3CDTF">2021-06-28T14:37:08Z</dcterms:modified>
</cp:coreProperties>
</file>