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7 April\"/>
    </mc:Choice>
  </mc:AlternateContent>
  <xr:revisionPtr revIDLastSave="0" documentId="13_ncr:1_{7697B02B-95CA-4AF5-A7A1-FCBF3C86DFFA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ACE Overall" sheetId="1" r:id="rId1"/>
    <sheet name="ACE by Grade" sheetId="8" r:id="rId2"/>
  </sheets>
  <definedNames>
    <definedName name="_xlnm.Print_Titles" localSheetId="1">'ACE by Grade'!$1:$4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4" i="1" l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95" i="8" l="1"/>
  <c r="C89" i="8" l="1"/>
  <c r="C78" i="8"/>
  <c r="C111" i="8"/>
  <c r="C106" i="8" l="1"/>
  <c r="D106" i="8" s="1"/>
  <c r="C104" i="8"/>
  <c r="C101" i="8"/>
  <c r="C12" i="8"/>
  <c r="C23" i="8"/>
  <c r="C34" i="8"/>
  <c r="E29" i="1"/>
  <c r="C56" i="8" l="1"/>
  <c r="C67" i="8"/>
  <c r="C13" i="8"/>
  <c r="C24" i="8"/>
  <c r="C35" i="8"/>
  <c r="C46" i="8"/>
  <c r="C57" i="8"/>
  <c r="C68" i="8"/>
  <c r="C79" i="8"/>
  <c r="C90" i="8"/>
  <c r="P19" i="1" l="1"/>
  <c r="P18" i="1"/>
  <c r="M19" i="1"/>
  <c r="M18" i="1"/>
  <c r="J19" i="1"/>
  <c r="J18" i="1"/>
  <c r="G19" i="1"/>
  <c r="G18" i="1"/>
  <c r="D19" i="1"/>
  <c r="D18" i="1"/>
  <c r="D15" i="1" l="1"/>
  <c r="M14" i="1" l="1"/>
  <c r="J14" i="1"/>
  <c r="G14" i="1"/>
  <c r="D14" i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<sst xmlns="http://schemas.openxmlformats.org/spreadsheetml/2006/main" count="282" uniqueCount="51">
  <si>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</si>
  <si>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</si>
  <si>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</si>
  <si>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</si>
  <si>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</si>
  <si>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</si>
  <si>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</si>
  <si>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</si>
  <si>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</si>
  <si>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</si>
  <si>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</si>
  <si>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</si>
  <si>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</si>
  <si>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</si>
  <si>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</si>
  <si>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</si>
  <si>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</si>
  <si>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All Middle Schools</t>
  </si>
  <si>
    <t>**</t>
  </si>
  <si>
    <t xml:space="preserve">** To protect the privacy of individual students, data are not reported when the total number of students in a group is fewer than 10. </t>
  </si>
  <si>
    <t>All HIgh Schools</t>
  </si>
  <si>
    <t># of Students Assigned to ACE</t>
  </si>
  <si>
    <t>% of Students Assigned to ACE</t>
  </si>
  <si>
    <t>Total # Enrolled</t>
  </si>
  <si>
    <t>19-20</t>
  </si>
  <si>
    <t>5 Year Baseline Report for Student Enrollment at the Alternative Center for Education (ACE)</t>
  </si>
  <si>
    <t>AAAP Action Step: 2.8</t>
  </si>
  <si>
    <t>Source: FOCUS
Race/Eth</t>
  </si>
  <si>
    <t>Black/White Risk Ratio</t>
  </si>
  <si>
    <t>Hisp/White Risk Ratio</t>
  </si>
  <si>
    <t>2020-2021 SDIRC AAAP Goal 2: Disparities in Student Discipline</t>
  </si>
  <si>
    <t># of Students 
Assigned to ACE</t>
  </si>
  <si>
    <t>% of Students 
Assigned to ACE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</si>
  <si>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</si>
  <si>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</si>
  <si>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</si>
  <si>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</si>
  <si>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</si>
  <si>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</si>
  <si>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</si>
  <si>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</si>
  <si>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</si>
  <si>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Middle Total</t>
  </si>
  <si>
    <t>High Total</t>
  </si>
  <si>
    <t>Source:  Focus School Software</t>
  </si>
  <si>
    <t xml:space="preserve">Grade </t>
  </si>
  <si>
    <t>Student Enrollment
Alternative Center for Education</t>
  </si>
  <si>
    <t>Source: Focus School Software</t>
  </si>
  <si>
    <t>&lt;10</t>
  </si>
  <si>
    <t>ACE Enrollment as of 
March 23, 2021**</t>
  </si>
  <si>
    <t>2020-21 Progress Measure Data as of 
March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</si>
</sst>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0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8" borderId="16" xfId="0" applyFont="1" applyFill="1" applyBorder="1" applyAlignment="1">
      <alignment horizontal="center" vertical="center" wrapText="1"/>
    </xf>
    <xf numFmtId="164" fontId="3" fillId="8" borderId="19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3" fontId="3" fillId="8" borderId="18" xfId="0" applyNumberFormat="1" applyFont="1" applyFill="1" applyBorder="1" applyAlignment="1">
      <alignment horizontal="center" vertical="center"/>
    </xf>
    <xf numFmtId="3" fontId="3" fillId="8" borderId="17" xfId="0" applyNumberFormat="1" applyFont="1" applyFill="1" applyBorder="1" applyAlignment="1">
      <alignment horizontal="center" vertical="center"/>
    </xf>
    <xf numFmtId="3" fontId="8" fillId="9" borderId="29" xfId="0" applyNumberFormat="1" applyFont="1" applyFill="1" applyBorder="1" applyAlignment="1">
      <alignment horizontal="center" vertical="center" wrapText="1"/>
    </xf>
    <xf numFmtId="3" fontId="8" fillId="9" borderId="35" xfId="0" applyNumberFormat="1" applyFont="1" applyFill="1" applyBorder="1" applyAlignment="1">
      <alignment horizontal="center" vertical="center" wrapText="1"/>
    </xf>
    <xf numFmtId="3" fontId="8" fillId="9" borderId="29" xfId="0" applyNumberFormat="1" applyFont="1" applyFill="1" applyBorder="1" applyAlignment="1">
      <alignment horizontal="center" vertical="center"/>
    </xf>
    <xf numFmtId="3" fontId="8" fillId="9" borderId="35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9" fontId="0" fillId="0" borderId="9" xfId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3" fillId="6" borderId="6" xfId="0" applyNumberFormat="1" applyFont="1" applyFill="1" applyBorder="1" applyAlignment="1">
      <alignment vertical="center"/>
    </xf>
    <xf numFmtId="0" fontId="3" fillId="6" borderId="7" xfId="0" applyNumberFormat="1" applyFont="1" applyFill="1" applyBorder="1" applyAlignment="1">
      <alignment vertical="center"/>
    </xf>
    <xf numFmtId="0" fontId="3" fillId="6" borderId="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8" fillId="5" borderId="4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9" fontId="4" fillId="0" borderId="52" xfId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wrapText="1"/>
    </xf>
    <xf numFmtId="0" fontId="2" fillId="10" borderId="49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14" borderId="3" xfId="0" applyFill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wrapText="1"/>
    </xf>
    <xf numFmtId="9" fontId="3" fillId="0" borderId="59" xfId="1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14" borderId="23" xfId="0" applyFill="1" applyBorder="1" applyAlignment="1">
      <alignment horizontal="center"/>
    </xf>
    <xf numFmtId="0" fontId="3" fillId="11" borderId="23" xfId="0" applyFont="1" applyFill="1" applyBorder="1" applyAlignment="1">
      <alignment horizontal="center" vertical="center" wrapText="1"/>
    </xf>
    <xf numFmtId="0" fontId="8" fillId="5" borderId="55" xfId="0" applyNumberFormat="1" applyFont="1" applyFill="1" applyBorder="1" applyAlignment="1">
      <alignment horizontal="right" vertical="center"/>
    </xf>
    <xf numFmtId="9" fontId="4" fillId="0" borderId="15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52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wrapText="1"/>
    </xf>
    <xf numFmtId="0" fontId="0" fillId="0" borderId="41" xfId="0" applyBorder="1" applyAlignment="1"/>
    <xf numFmtId="3" fontId="3" fillId="8" borderId="63" xfId="0" applyNumberFormat="1" applyFont="1" applyFill="1" applyBorder="1" applyAlignment="1">
      <alignment horizontal="center" vertical="center"/>
    </xf>
    <xf numFmtId="3" fontId="3" fillId="8" borderId="58" xfId="0" applyNumberFormat="1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vertical="center" wrapText="1"/>
    </xf>
    <xf numFmtId="0" fontId="8" fillId="5" borderId="24" xfId="0" applyNumberFormat="1" applyFont="1" applyFill="1" applyBorder="1" applyAlignment="1">
      <alignment vertical="center"/>
    </xf>
    <xf numFmtId="3" fontId="3" fillId="8" borderId="65" xfId="0" applyNumberFormat="1" applyFont="1" applyFill="1" applyBorder="1" applyAlignment="1">
      <alignment horizontal="center" vertical="center"/>
    </xf>
    <xf numFmtId="3" fontId="8" fillId="9" borderId="67" xfId="0" applyNumberFormat="1" applyFont="1" applyFill="1" applyBorder="1" applyAlignment="1">
      <alignment horizontal="center" vertical="center" wrapText="1"/>
    </xf>
    <xf numFmtId="164" fontId="3" fillId="8" borderId="59" xfId="0" applyNumberFormat="1" applyFont="1" applyFill="1" applyBorder="1" applyAlignment="1">
      <alignment horizontal="center" vertical="center"/>
    </xf>
    <xf numFmtId="3" fontId="8" fillId="9" borderId="68" xfId="0" applyNumberFormat="1" applyFont="1" applyFill="1" applyBorder="1" applyAlignment="1">
      <alignment horizontal="center" vertical="center" wrapText="1"/>
    </xf>
    <xf numFmtId="0" fontId="0" fillId="0" borderId="53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9" fontId="0" fillId="0" borderId="69" xfId="1" applyFont="1" applyBorder="1" applyAlignment="1">
      <alignment horizontal="center" vertical="center"/>
    </xf>
    <xf numFmtId="3" fontId="3" fillId="8" borderId="66" xfId="2" applyNumberFormat="1" applyFont="1" applyFill="1" applyBorder="1" applyAlignment="1">
      <alignment horizontal="center" vertical="center"/>
    </xf>
    <xf numFmtId="3" fontId="3" fillId="8" borderId="67" xfId="0" applyNumberFormat="1" applyFont="1" applyFill="1" applyBorder="1" applyAlignment="1">
      <alignment horizontal="center" vertical="center"/>
    </xf>
    <xf numFmtId="164" fontId="3" fillId="8" borderId="70" xfId="0" applyNumberFormat="1" applyFont="1" applyFill="1" applyBorder="1" applyAlignment="1">
      <alignment horizontal="center" vertical="center"/>
    </xf>
    <xf numFmtId="3" fontId="8" fillId="9" borderId="17" xfId="0" applyNumberFormat="1" applyFont="1" applyFill="1" applyBorder="1" applyAlignment="1">
      <alignment horizontal="center" vertical="center"/>
    </xf>
    <xf numFmtId="3" fontId="8" fillId="9" borderId="18" xfId="0" applyNumberFormat="1" applyFont="1" applyFill="1" applyBorder="1" applyAlignment="1">
      <alignment horizontal="center" vertical="center"/>
    </xf>
    <xf numFmtId="165" fontId="8" fillId="9" borderId="19" xfId="0" applyNumberFormat="1" applyFont="1" applyFill="1" applyBorder="1" applyAlignment="1">
      <alignment horizontal="center" vertical="center"/>
    </xf>
    <xf numFmtId="165" fontId="0" fillId="0" borderId="3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8" fillId="9" borderId="32" xfId="0" applyNumberFormat="1" applyFont="1" applyFill="1" applyBorder="1" applyAlignment="1">
      <alignment horizontal="center" vertical="center" wrapText="1"/>
    </xf>
    <xf numFmtId="165" fontId="0" fillId="0" borderId="22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165" fontId="8" fillId="9" borderId="34" xfId="0" applyNumberFormat="1" applyFont="1" applyFill="1" applyBorder="1" applyAlignment="1">
      <alignment horizontal="center" vertical="center"/>
    </xf>
    <xf numFmtId="165" fontId="8" fillId="9" borderId="34" xfId="0" applyNumberFormat="1" applyFont="1" applyFill="1" applyBorder="1" applyAlignment="1">
      <alignment horizontal="center" vertical="center" wrapText="1"/>
    </xf>
    <xf numFmtId="165" fontId="3" fillId="8" borderId="19" xfId="0" applyNumberFormat="1" applyFont="1" applyFill="1" applyBorder="1" applyAlignment="1">
      <alignment horizontal="center" vertical="center"/>
    </xf>
    <xf numFmtId="0" fontId="4" fillId="13" borderId="21" xfId="0" applyNumberFormat="1" applyFont="1" applyFill="1" applyBorder="1" applyAlignment="1">
      <alignment horizontal="center" vertical="center"/>
    </xf>
    <xf numFmtId="37" fontId="4" fillId="13" borderId="21" xfId="0" applyNumberFormat="1" applyFont="1" applyFill="1" applyBorder="1" applyAlignment="1">
      <alignment horizontal="center" vertical="center" wrapText="1"/>
    </xf>
    <xf numFmtId="3" fontId="4" fillId="13" borderId="64" xfId="0" applyNumberFormat="1" applyFont="1" applyFill="1" applyBorder="1" applyAlignment="1">
      <alignment horizontal="center" vertical="center" wrapText="1"/>
    </xf>
    <xf numFmtId="37" fontId="4" fillId="13" borderId="5" xfId="0" applyNumberFormat="1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3" fontId="4" fillId="13" borderId="11" xfId="0" applyNumberFormat="1" applyFont="1" applyFill="1" applyBorder="1" applyAlignment="1">
      <alignment horizontal="center" vertical="center" wrapText="1"/>
    </xf>
    <xf numFmtId="3" fontId="4" fillId="13" borderId="12" xfId="0" applyNumberFormat="1" applyFont="1" applyFill="1" applyBorder="1" applyAlignment="1">
      <alignment horizontal="center" vertical="center" wrapText="1"/>
    </xf>
    <xf numFmtId="3" fontId="4" fillId="13" borderId="38" xfId="0" applyNumberFormat="1" applyFont="1" applyFill="1" applyBorder="1" applyAlignment="1">
      <alignment horizontal="center" vertical="center"/>
    </xf>
    <xf numFmtId="37" fontId="4" fillId="13" borderId="11" xfId="0" applyNumberFormat="1" applyFont="1" applyFill="1" applyBorder="1" applyAlignment="1">
      <alignment horizontal="center" vertical="center"/>
    </xf>
    <xf numFmtId="37" fontId="4" fillId="13" borderId="12" xfId="0" applyNumberFormat="1" applyFont="1" applyFill="1" applyBorder="1" applyAlignment="1">
      <alignment horizontal="center" vertical="center"/>
    </xf>
    <xf numFmtId="0" fontId="4" fillId="13" borderId="20" xfId="0" applyNumberFormat="1" applyFont="1" applyFill="1" applyBorder="1" applyAlignment="1">
      <alignment horizontal="center" vertical="center"/>
    </xf>
    <xf numFmtId="0" fontId="4" fillId="13" borderId="20" xfId="0" applyNumberFormat="1" applyFont="1" applyFill="1" applyBorder="1" applyAlignment="1">
      <alignment horizontal="center" vertical="center" wrapText="1"/>
    </xf>
    <xf numFmtId="0" fontId="4" fillId="13" borderId="64" xfId="0" applyNumberFormat="1" applyFont="1" applyFill="1" applyBorder="1" applyAlignment="1">
      <alignment horizontal="center" vertical="center" wrapText="1"/>
    </xf>
    <xf numFmtId="0" fontId="4" fillId="13" borderId="14" xfId="0" applyNumberFormat="1" applyFont="1" applyFill="1" applyBorder="1" applyAlignment="1">
      <alignment horizontal="center" vertical="center" wrapText="1"/>
    </xf>
    <xf numFmtId="9" fontId="4" fillId="13" borderId="7" xfId="1" applyFont="1" applyFill="1" applyBorder="1" applyAlignment="1">
      <alignment horizontal="center" vertical="center"/>
    </xf>
    <xf numFmtId="9" fontId="4" fillId="13" borderId="22" xfId="1" applyFont="1" applyFill="1" applyBorder="1" applyAlignment="1">
      <alignment horizontal="center" vertical="center"/>
    </xf>
    <xf numFmtId="9" fontId="4" fillId="13" borderId="15" xfId="1" applyFont="1" applyFill="1" applyBorder="1" applyAlignment="1">
      <alignment horizontal="center" vertical="center"/>
    </xf>
    <xf numFmtId="165" fontId="4" fillId="13" borderId="25" xfId="1" applyNumberFormat="1" applyFont="1" applyFill="1" applyBorder="1" applyAlignment="1">
      <alignment horizontal="center" vertical="center"/>
    </xf>
    <xf numFmtId="165" fontId="4" fillId="13" borderId="13" xfId="0" applyNumberFormat="1" applyFont="1" applyFill="1" applyBorder="1" applyAlignment="1">
      <alignment horizontal="center" vertical="center"/>
    </xf>
    <xf numFmtId="165" fontId="4" fillId="13" borderId="13" xfId="1" applyNumberFormat="1" applyFont="1" applyFill="1" applyBorder="1" applyAlignment="1">
      <alignment horizontal="center" vertical="center"/>
    </xf>
    <xf numFmtId="2" fontId="4" fillId="13" borderId="15" xfId="0" applyNumberFormat="1" applyFont="1" applyFill="1" applyBorder="1" applyAlignment="1">
      <alignment horizontal="center" vertical="center"/>
    </xf>
    <xf numFmtId="2" fontId="4" fillId="13" borderId="13" xfId="0" applyNumberFormat="1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8" fillId="2" borderId="62" xfId="0" applyFont="1" applyFill="1" applyBorder="1" applyAlignment="1">
      <alignment horizontal="center" vertical="center" wrapText="1"/>
    </xf>
    <xf numFmtId="0" fontId="9" fillId="13" borderId="16" xfId="0" applyNumberFormat="1" applyFont="1" applyFill="1" applyBorder="1" applyAlignment="1">
      <alignment horizontal="left" vertical="center"/>
    </xf>
    <xf numFmtId="0" fontId="9" fillId="13" borderId="56" xfId="0" applyNumberFormat="1" applyFont="1" applyFill="1" applyBorder="1" applyAlignment="1">
      <alignment horizontal="left" vertical="center"/>
    </xf>
    <xf numFmtId="0" fontId="9" fillId="13" borderId="57" xfId="0" applyNumberFormat="1" applyFont="1" applyFill="1" applyBorder="1" applyAlignment="1">
      <alignment horizontal="left" vertical="center"/>
    </xf>
    <xf numFmtId="9" fontId="4" fillId="0" borderId="12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10" fillId="5" borderId="1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0" fontId="10" fillId="5" borderId="24" xfId="0" applyNumberFormat="1" applyFont="1" applyFill="1" applyBorder="1" applyAlignment="1">
      <alignment horizontal="right" vertical="center"/>
    </xf>
    <xf numFmtId="0" fontId="10" fillId="5" borderId="38" xfId="0" applyNumberFormat="1" applyFont="1" applyFill="1" applyBorder="1" applyAlignment="1">
      <alignment horizontal="right" vertical="center"/>
    </xf>
    <xf numFmtId="0" fontId="10" fillId="5" borderId="11" xfId="0" applyNumberFormat="1" applyFont="1" applyFill="1" applyBorder="1" applyAlignment="1">
      <alignment horizontal="right" vertical="center"/>
    </xf>
    <xf numFmtId="0" fontId="10" fillId="5" borderId="12" xfId="0" applyNumberFormat="1" applyFont="1" applyFill="1" applyBorder="1" applyAlignment="1">
      <alignment horizontal="right" vertical="center"/>
    </xf>
    <xf numFmtId="0" fontId="10" fillId="5" borderId="6" xfId="0" applyFont="1" applyFill="1" applyBorder="1" applyAlignment="1">
      <alignment horizontal="right" vertical="center" wrapText="1"/>
    </xf>
    <xf numFmtId="0" fontId="10" fillId="5" borderId="36" xfId="0" applyFont="1" applyFill="1" applyBorder="1" applyAlignment="1">
      <alignment horizontal="right" vertical="center" wrapText="1"/>
    </xf>
    <xf numFmtId="0" fontId="3" fillId="8" borderId="17" xfId="0" applyNumberFormat="1" applyFont="1" applyFill="1" applyBorder="1" applyAlignment="1">
      <alignment horizontal="center" vertical="center"/>
    </xf>
    <xf numFmtId="0" fontId="3" fillId="8" borderId="18" xfId="0" applyNumberFormat="1" applyFont="1" applyFill="1" applyBorder="1" applyAlignment="1">
      <alignment horizontal="center" vertical="center"/>
    </xf>
    <xf numFmtId="0" fontId="3" fillId="8" borderId="19" xfId="0" applyNumberFormat="1" applyFont="1" applyFill="1" applyBorder="1" applyAlignment="1">
      <alignment horizontal="center" vertical="center"/>
    </xf>
    <xf numFmtId="0" fontId="6" fillId="12" borderId="42" xfId="0" applyFont="1" applyFill="1" applyBorder="1" applyAlignment="1">
      <alignment horizontal="center" vertical="center" wrapText="1"/>
    </xf>
    <xf numFmtId="0" fontId="6" fillId="12" borderId="39" xfId="0" applyFont="1" applyFill="1" applyBorder="1" applyAlignment="1">
      <alignment horizontal="center" vertical="center" wrapText="1"/>
    </xf>
    <xf numFmtId="0" fontId="6" fillId="12" borderId="40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46" xfId="0" applyFont="1" applyFill="1" applyBorder="1" applyAlignment="1">
      <alignment horizontal="center" vertical="center" wrapText="1"/>
    </xf>
    <xf numFmtId="0" fontId="6" fillId="12" borderId="4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51" xfId="1" applyFont="1" applyBorder="1" applyAlignment="1">
      <alignment horizontal="center" vertical="center"/>
    </xf>
    <xf numFmtId="9" fontId="4" fillId="0" borderId="52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wrapText="1"/>
    </xf>
    <xf numFmtId="9" fontId="4" fillId="0" borderId="10" xfId="1" applyFont="1" applyBorder="1" applyAlignment="1">
      <alignment horizontal="center" wrapText="1"/>
    </xf>
    <xf numFmtId="9" fontId="3" fillId="0" borderId="1" xfId="1" applyFont="1" applyBorder="1" applyAlignment="1">
      <alignment horizontal="center" wrapText="1"/>
    </xf>
    <xf numFmtId="9" fontId="3" fillId="0" borderId="10" xfId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14" fontId="3" fillId="10" borderId="32" xfId="0" applyNumberFormat="1" applyFont="1" applyFill="1" applyBorder="1" applyAlignment="1">
      <alignment horizontal="center" wrapText="1"/>
    </xf>
    <xf numFmtId="14" fontId="3" fillId="10" borderId="15" xfId="0" applyNumberFormat="1" applyFont="1" applyFill="1" applyBorder="1" applyAlignment="1">
      <alignment horizontal="center" wrapText="1"/>
    </xf>
    <xf numFmtId="0" fontId="4" fillId="0" borderId="53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9" fillId="13" borderId="16" xfId="0" applyFont="1" applyFill="1" applyBorder="1" applyAlignment="1">
      <alignment horizontal="left" vertical="top" wrapText="1"/>
    </xf>
    <xf numFmtId="0" fontId="9" fillId="13" borderId="56" xfId="0" applyFont="1" applyFill="1" applyBorder="1" applyAlignment="1">
      <alignment horizontal="left" vertical="top" wrapText="1"/>
    </xf>
    <xf numFmtId="0" fontId="9" fillId="13" borderId="57" xfId="0" applyFont="1" applyFill="1" applyBorder="1" applyAlignment="1">
      <alignment horizontal="left" vertical="top" wrapText="1"/>
    </xf>
    <xf numFmtId="0" fontId="4" fillId="7" borderId="24" xfId="0" applyNumberFormat="1" applyFont="1" applyFill="1" applyBorder="1" applyAlignment="1">
      <alignment horizontal="left" vertical="center"/>
    </xf>
    <xf numFmtId="0" fontId="4" fillId="7" borderId="25" xfId="0" applyNumberFormat="1" applyFont="1" applyFill="1" applyBorder="1" applyAlignment="1">
      <alignment horizontal="left" vertical="center"/>
    </xf>
    <xf numFmtId="0" fontId="4" fillId="7" borderId="28" xfId="0" applyNumberFormat="1" applyFont="1" applyFill="1" applyBorder="1" applyAlignment="1">
      <alignment horizontal="left" vertical="center"/>
    </xf>
    <xf numFmtId="0" fontId="4" fillId="7" borderId="23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0" fontId="4" fillId="7" borderId="27" xfId="0" applyNumberFormat="1" applyFont="1" applyFill="1" applyBorder="1" applyAlignment="1">
      <alignment horizontal="left" vertical="center"/>
    </xf>
    <xf numFmtId="0" fontId="0" fillId="14" borderId="9" xfId="0" applyNumberFormat="1" applyFill="1" applyBorder="1" applyAlignment="1">
      <alignment horizontal="center"/>
    </xf>
    <xf numFmtId="0" fontId="0" fillId="14" borderId="10" xfId="0" applyNumberFormat="1" applyFill="1" applyBorder="1" applyAlignment="1">
      <alignment horizontal="center"/>
    </xf>
    <xf numFmtId="0" fontId="3" fillId="11" borderId="23" xfId="0" applyNumberFormat="1" applyFont="1" applyFill="1" applyBorder="1" applyAlignment="1">
      <alignment horizontal="center" vertical="center"/>
    </xf>
    <xf numFmtId="0" fontId="3" fillId="11" borderId="27" xfId="0" applyNumberFormat="1" applyFont="1" applyFill="1" applyBorder="1" applyAlignment="1">
      <alignment horizontal="center" vertical="center"/>
    </xf>
    <xf numFmtId="0" fontId="9" fillId="13" borderId="17" xfId="0" applyFont="1" applyFill="1" applyBorder="1" applyAlignment="1">
      <alignment horizontal="left" vertical="top" wrapText="1"/>
    </xf>
    <xf numFmtId="0" fontId="9" fillId="13" borderId="18" xfId="0" applyFont="1" applyFill="1" applyBorder="1" applyAlignment="1">
      <alignment horizontal="left" vertical="top" wrapText="1"/>
    </xf>
    <xf numFmtId="0" fontId="9" fillId="13" borderId="19" xfId="0" applyFont="1" applyFill="1" applyBorder="1" applyAlignment="1">
      <alignment horizontal="left" vertical="top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 wrapText="1"/>
    </xf>
    <xf numFmtId="0" fontId="2" fillId="6" borderId="50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49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2" fillId="6" borderId="49" xfId="0" applyFont="1" applyFill="1" applyBorder="1" applyAlignment="1">
      <alignment horizontal="center" vertical="center" textRotation="90"/>
    </xf>
    <xf numFmtId="0" fontId="2" fillId="6" borderId="50" xfId="0" applyFont="1" applyFill="1" applyBorder="1" applyAlignment="1">
      <alignment horizontal="center" vertical="center" textRotation="90"/>
    </xf>
    <xf numFmtId="0" fontId="2" fillId="6" borderId="33" xfId="0" applyFont="1" applyFill="1" applyBorder="1" applyAlignment="1">
      <alignment horizontal="center" vertical="center" textRotation="90"/>
    </xf>
    <xf numFmtId="0" fontId="0" fillId="13" borderId="17" xfId="0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0" fillId="13" borderId="19" xfId="0" applyFill="1" applyBorder="1" applyAlignment="1">
      <alignment horizontal="left"/>
    </xf>
    <xf numFmtId="0" fontId="3" fillId="11" borderId="9" xfId="0" applyNumberFormat="1" applyFont="1" applyFill="1" applyBorder="1" applyAlignment="1">
      <alignment horizontal="center" vertical="center"/>
    </xf>
    <xf numFmtId="0" fontId="3" fillId="11" borderId="10" xfId="0" applyNumberFormat="1" applyFont="1" applyFill="1" applyBorder="1" applyAlignment="1">
      <alignment horizontal="center" vertical="center"/>
    </xf>
    <xf numFmtId="0" fontId="0" fillId="14" borderId="9" xfId="0" applyNumberFormat="1" applyFont="1" applyFill="1" applyBorder="1" applyAlignment="1">
      <alignment horizontal="center"/>
    </xf>
    <xf numFmtId="0" fontId="0" fillId="14" borderId="10" xfId="0" applyNumberFormat="1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3" fillId="10" borderId="49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0" fillId="14" borderId="23" xfId="0" applyNumberFormat="1" applyFill="1" applyBorder="1" applyAlignment="1">
      <alignment horizontal="center"/>
    </xf>
    <xf numFmtId="0" fontId="0" fillId="14" borderId="27" xfId="0" applyNumberForma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12" fillId="14" borderId="23" xfId="0" applyNumberFormat="1" applyFont="1" applyFill="1" applyBorder="1" applyAlignment="1">
      <alignment horizontal="center" vertical="center"/>
    </xf>
    <xf numFmtId="0" fontId="12" fillId="14" borderId="27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0"/>
  <sheetViews>
    <sheetView tabSelected="1" workbookViewId="0">
      <selection sqref="A1:P1"/>
    </sheetView>
  </sheetViews>
  <sheetFormatPr defaultRowHeight="28.5" customHeight="1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96" t="s">
        <v>30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ht="4.5" customHeight="1" thickBot="1" x14ac:dyDescent="0.3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ht="28.5" customHeight="1" x14ac:dyDescent="0.25">
      <c r="A3" s="197" t="s">
        <v>25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/>
    </row>
    <row r="4" spans="1:16" ht="28.5" customHeight="1" thickBot="1" x14ac:dyDescent="0.3">
      <c r="A4" s="200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2"/>
    </row>
    <row r="5" spans="1:16" ht="28.5" customHeight="1" x14ac:dyDescent="0.25">
      <c r="A5" s="209" t="s">
        <v>27</v>
      </c>
      <c r="B5" s="204" t="s">
        <v>14</v>
      </c>
      <c r="C5" s="205"/>
      <c r="D5" s="206"/>
      <c r="E5" s="204" t="s">
        <v>1</v>
      </c>
      <c r="F5" s="205"/>
      <c r="G5" s="206"/>
      <c r="H5" s="204" t="s">
        <v>2</v>
      </c>
      <c r="I5" s="205"/>
      <c r="J5" s="206"/>
      <c r="K5" s="204" t="s">
        <v>3</v>
      </c>
      <c r="L5" s="205"/>
      <c r="M5" s="206"/>
      <c r="N5" s="207" t="s">
        <v>24</v>
      </c>
      <c r="O5" s="207"/>
      <c r="P5" s="208"/>
    </row>
    <row r="6" spans="1:16" ht="28.5" customHeight="1" thickBot="1" x14ac:dyDescent="0.3">
      <c r="A6" s="210"/>
      <c r="B6" s="20" t="s">
        <v>21</v>
      </c>
      <c r="C6" s="21" t="s">
        <v>23</v>
      </c>
      <c r="D6" s="22" t="s">
        <v>22</v>
      </c>
      <c r="E6" s="20" t="s">
        <v>21</v>
      </c>
      <c r="F6" s="21" t="s">
        <v>23</v>
      </c>
      <c r="G6" s="22" t="s">
        <v>22</v>
      </c>
      <c r="H6" s="20" t="s">
        <v>21</v>
      </c>
      <c r="I6" s="21" t="s">
        <v>23</v>
      </c>
      <c r="J6" s="22" t="s">
        <v>22</v>
      </c>
      <c r="K6" s="20" t="s">
        <v>21</v>
      </c>
      <c r="L6" s="21" t="s">
        <v>23</v>
      </c>
      <c r="M6" s="22" t="s">
        <v>22</v>
      </c>
      <c r="N6" s="20" t="s">
        <v>21</v>
      </c>
      <c r="O6" s="21" t="s">
        <v>23</v>
      </c>
      <c r="P6" s="22" t="s">
        <v>22</v>
      </c>
    </row>
    <row r="7" spans="1:16" ht="15" customHeight="1" x14ac:dyDescent="0.25">
      <c r="A7" s="8" t="s">
        <v>4</v>
      </c>
      <c r="B7" s="24">
        <v>34</v>
      </c>
      <c r="C7" s="25">
        <v>11072</v>
      </c>
      <c r="D7" s="113">
        <f>B7/C7</f>
        <v>3.0708092485549135E-3</v>
      </c>
      <c r="E7" s="24">
        <v>33</v>
      </c>
      <c r="F7" s="25">
        <v>10232</v>
      </c>
      <c r="G7" s="116">
        <f>E7/F7</f>
        <v>3.2251759186864739E-3</v>
      </c>
      <c r="H7" s="26">
        <v>36</v>
      </c>
      <c r="I7" s="25">
        <v>10836</v>
      </c>
      <c r="J7" s="116">
        <f>H7/I7</f>
        <v>3.3222591362126247E-3</v>
      </c>
      <c r="K7" s="26">
        <v>29</v>
      </c>
      <c r="L7" s="25">
        <v>10839</v>
      </c>
      <c r="M7" s="113">
        <f>K7/L7</f>
        <v>2.675523572285266E-3</v>
      </c>
      <c r="N7" s="24">
        <v>30</v>
      </c>
      <c r="O7" s="25">
        <v>10142</v>
      </c>
      <c r="P7" s="116">
        <f>N7/O7</f>
        <v>2.9579964504042595E-3</v>
      </c>
    </row>
    <row r="8" spans="1:16" ht="15" customHeight="1" x14ac:dyDescent="0.25">
      <c r="A8" s="8" t="s">
        <v>5</v>
      </c>
      <c r="B8" s="27">
        <v>14</v>
      </c>
      <c r="C8" s="28">
        <v>4243</v>
      </c>
      <c r="D8" s="114">
        <f t="shared" ref="D8:D9" si="0">B8/C8</f>
        <v>3.2995522036295072E-3</v>
      </c>
      <c r="E8" s="27">
        <v>13</v>
      </c>
      <c r="F8" s="28">
        <v>4232</v>
      </c>
      <c r="G8" s="117">
        <f t="shared" ref="G8:G9" si="1">E8/F8</f>
        <v>3.0718336483931945E-3</v>
      </c>
      <c r="H8" s="31">
        <v>17</v>
      </c>
      <c r="I8" s="28">
        <v>4470</v>
      </c>
      <c r="J8" s="117">
        <f t="shared" ref="J8:J9" si="2">H8/I8</f>
        <v>3.803131991051454E-3</v>
      </c>
      <c r="K8" s="31">
        <v>21</v>
      </c>
      <c r="L8" s="28">
        <v>4649</v>
      </c>
      <c r="M8" s="114">
        <f t="shared" ref="M8:M9" si="3">K8/L8</f>
        <v>4.5171004517100448E-3</v>
      </c>
      <c r="N8" s="27">
        <v>13</v>
      </c>
      <c r="O8" s="28">
        <v>4722</v>
      </c>
      <c r="P8" s="117">
        <f t="shared" ref="P8:P9" si="4">N8/O8</f>
        <v>2.7530707327403643E-3</v>
      </c>
    </row>
    <row r="9" spans="1:16" ht="15" customHeight="1" x14ac:dyDescent="0.25">
      <c r="A9" s="8" t="s">
        <v>6</v>
      </c>
      <c r="B9" s="27">
        <v>82</v>
      </c>
      <c r="C9" s="28">
        <v>3388</v>
      </c>
      <c r="D9" s="29">
        <f t="shared" si="0"/>
        <v>2.4203069657615112E-2</v>
      </c>
      <c r="E9" s="27">
        <v>81</v>
      </c>
      <c r="F9" s="28">
        <v>3270</v>
      </c>
      <c r="G9" s="30">
        <f t="shared" si="1"/>
        <v>2.4770642201834864E-2</v>
      </c>
      <c r="H9" s="31">
        <v>67</v>
      </c>
      <c r="I9" s="28">
        <v>3267</v>
      </c>
      <c r="J9" s="30">
        <f t="shared" si="2"/>
        <v>2.0508111417202327E-2</v>
      </c>
      <c r="K9" s="31">
        <v>62</v>
      </c>
      <c r="L9" s="28">
        <v>3464</v>
      </c>
      <c r="M9" s="29">
        <f t="shared" si="3"/>
        <v>1.7898383371824481E-2</v>
      </c>
      <c r="N9" s="27">
        <v>45</v>
      </c>
      <c r="O9" s="28">
        <v>3564</v>
      </c>
      <c r="P9" s="30">
        <f t="shared" si="4"/>
        <v>1.2626262626262626E-2</v>
      </c>
    </row>
    <row r="10" spans="1:16" ht="15" customHeight="1" x14ac:dyDescent="0.25">
      <c r="A10" s="8" t="s">
        <v>7</v>
      </c>
      <c r="B10" s="27" t="s">
        <v>18</v>
      </c>
      <c r="C10" s="28">
        <v>704</v>
      </c>
      <c r="D10" s="29" t="s">
        <v>18</v>
      </c>
      <c r="E10" s="27" t="s">
        <v>18</v>
      </c>
      <c r="F10" s="28">
        <v>674</v>
      </c>
      <c r="G10" s="30" t="s">
        <v>18</v>
      </c>
      <c r="H10" s="31" t="s">
        <v>18</v>
      </c>
      <c r="I10" s="28">
        <v>703</v>
      </c>
      <c r="J10" s="30" t="s">
        <v>18</v>
      </c>
      <c r="K10" s="31" t="s">
        <v>18</v>
      </c>
      <c r="L10" s="28">
        <v>745</v>
      </c>
      <c r="M10" s="29" t="s">
        <v>18</v>
      </c>
      <c r="N10" s="27" t="s">
        <v>18</v>
      </c>
      <c r="O10" s="28">
        <v>775</v>
      </c>
      <c r="P10" s="30" t="s">
        <v>18</v>
      </c>
    </row>
    <row r="11" spans="1:16" ht="15" customHeight="1" x14ac:dyDescent="0.25">
      <c r="A11" s="8" t="s">
        <v>8</v>
      </c>
      <c r="B11" s="27"/>
      <c r="C11" s="28">
        <v>286</v>
      </c>
      <c r="D11" s="29"/>
      <c r="E11" s="27"/>
      <c r="F11" s="28">
        <v>322</v>
      </c>
      <c r="G11" s="30"/>
      <c r="H11" s="32"/>
      <c r="I11" s="28">
        <v>319</v>
      </c>
      <c r="J11" s="30"/>
      <c r="K11" s="32"/>
      <c r="L11" s="28">
        <v>332</v>
      </c>
      <c r="M11" s="29"/>
      <c r="N11" s="33"/>
      <c r="O11" s="28">
        <v>324</v>
      </c>
      <c r="P11" s="30" t="s">
        <v>18</v>
      </c>
    </row>
    <row r="12" spans="1:16" ht="15" customHeight="1" x14ac:dyDescent="0.25">
      <c r="A12" s="8" t="s">
        <v>9</v>
      </c>
      <c r="B12" s="34"/>
      <c r="C12" s="35">
        <v>52</v>
      </c>
      <c r="D12" s="23"/>
      <c r="E12" s="34"/>
      <c r="F12" s="35" t="s">
        <v>18</v>
      </c>
      <c r="G12" s="36"/>
      <c r="H12" s="32"/>
      <c r="I12" s="35" t="s">
        <v>18</v>
      </c>
      <c r="J12" s="36"/>
      <c r="K12" s="32"/>
      <c r="L12" s="35" t="s">
        <v>18</v>
      </c>
      <c r="M12" s="37"/>
      <c r="N12" s="33"/>
      <c r="O12" s="35" t="s">
        <v>18</v>
      </c>
      <c r="P12" s="36" t="s">
        <v>18</v>
      </c>
    </row>
    <row r="13" spans="1:16" ht="15" customHeight="1" thickBot="1" x14ac:dyDescent="0.3">
      <c r="A13" s="8" t="s">
        <v>10</v>
      </c>
      <c r="B13" s="104"/>
      <c r="C13" s="105" t="s">
        <v>18</v>
      </c>
      <c r="D13" s="106"/>
      <c r="E13" s="38"/>
      <c r="F13" s="39" t="s">
        <v>18</v>
      </c>
      <c r="G13" s="40"/>
      <c r="H13" s="41"/>
      <c r="I13" s="39" t="s">
        <v>18</v>
      </c>
      <c r="J13" s="40"/>
      <c r="K13" s="41"/>
      <c r="L13" s="39" t="s">
        <v>18</v>
      </c>
      <c r="M13" s="42"/>
      <c r="N13" s="43"/>
      <c r="O13" s="39" t="s">
        <v>18</v>
      </c>
      <c r="P13" s="40" t="s">
        <v>18</v>
      </c>
    </row>
    <row r="14" spans="1:16" ht="15" customHeight="1" thickBot="1" x14ac:dyDescent="0.3">
      <c r="A14" s="12" t="s">
        <v>13</v>
      </c>
      <c r="B14" s="110">
        <v>7078</v>
      </c>
      <c r="C14" s="111">
        <v>2792233</v>
      </c>
      <c r="D14" s="112">
        <f>B14/C14</f>
        <v>2.5348887431672069E-3</v>
      </c>
      <c r="E14" s="103">
        <v>6782</v>
      </c>
      <c r="F14" s="101">
        <v>2817076</v>
      </c>
      <c r="G14" s="115">
        <f>E14/F14</f>
        <v>2.4074607855805097E-3</v>
      </c>
      <c r="H14" s="18">
        <v>6988</v>
      </c>
      <c r="I14" s="19">
        <v>2833115</v>
      </c>
      <c r="J14" s="118">
        <f>H14/I14</f>
        <v>2.4665430100790121E-3</v>
      </c>
      <c r="K14" s="16">
        <v>7685</v>
      </c>
      <c r="L14" s="17">
        <v>2846857</v>
      </c>
      <c r="M14" s="119">
        <f>K14/L14</f>
        <v>2.6994682205674541E-3</v>
      </c>
      <c r="N14" s="18">
        <v>6504</v>
      </c>
      <c r="O14" s="19">
        <v>2858949</v>
      </c>
      <c r="P14" s="118">
        <f>N14/O14</f>
        <v>2.274961882845759E-3</v>
      </c>
    </row>
    <row r="15" spans="1:16" ht="15" customHeight="1" thickBot="1" x14ac:dyDescent="0.3">
      <c r="A15" s="10" t="s">
        <v>11</v>
      </c>
      <c r="B15" s="107">
        <v>133</v>
      </c>
      <c r="C15" s="108">
        <v>19745</v>
      </c>
      <c r="D15" s="109">
        <f>B15/C15</f>
        <v>6.7358825018992152E-3</v>
      </c>
      <c r="E15" s="97">
        <v>130</v>
      </c>
      <c r="F15" s="96">
        <v>19644</v>
      </c>
      <c r="G15" s="102">
        <f>E15/F15</f>
        <v>6.6177967827326413E-3</v>
      </c>
      <c r="H15" s="100">
        <v>122</v>
      </c>
      <c r="I15" s="14">
        <v>19644</v>
      </c>
      <c r="J15" s="11">
        <f>H15/I15</f>
        <v>6.2105477499490936E-3</v>
      </c>
      <c r="K15" s="15">
        <v>120</v>
      </c>
      <c r="L15" s="14">
        <v>20080</v>
      </c>
      <c r="M15" s="11">
        <f>K15/L15</f>
        <v>5.9760956175298804E-3</v>
      </c>
      <c r="N15" s="15">
        <v>93</v>
      </c>
      <c r="O15" s="14">
        <v>19565</v>
      </c>
      <c r="P15" s="120">
        <f>N15/O15</f>
        <v>4.7533861487349862E-3</v>
      </c>
    </row>
    <row r="16" spans="1:16" ht="15" customHeight="1" x14ac:dyDescent="0.25">
      <c r="A16" s="98" t="s">
        <v>15</v>
      </c>
      <c r="B16" s="132">
        <f t="shared" ref="B16:P16" si="5">B7-B9</f>
        <v>-48</v>
      </c>
      <c r="C16" s="121">
        <f t="shared" si="5"/>
        <v>7684</v>
      </c>
      <c r="D16" s="136">
        <f t="shared" si="5"/>
        <v>-2.1132260409060199E-2</v>
      </c>
      <c r="E16" s="133">
        <f t="shared" si="5"/>
        <v>-48</v>
      </c>
      <c r="F16" s="122">
        <f t="shared" si="5"/>
        <v>6962</v>
      </c>
      <c r="G16" s="137">
        <f t="shared" si="5"/>
        <v>-2.1545466283148389E-2</v>
      </c>
      <c r="H16" s="134">
        <f t="shared" si="5"/>
        <v>-31</v>
      </c>
      <c r="I16" s="123">
        <f t="shared" si="5"/>
        <v>7569</v>
      </c>
      <c r="J16" s="138">
        <f t="shared" si="5"/>
        <v>-1.7185852280989702E-2</v>
      </c>
      <c r="K16" s="135">
        <f t="shared" si="5"/>
        <v>-33</v>
      </c>
      <c r="L16" s="124">
        <f t="shared" si="5"/>
        <v>7375</v>
      </c>
      <c r="M16" s="138">
        <f t="shared" si="5"/>
        <v>-1.5222859799539214E-2</v>
      </c>
      <c r="N16" s="135">
        <f t="shared" si="5"/>
        <v>-15</v>
      </c>
      <c r="O16" s="124">
        <f t="shared" si="5"/>
        <v>6578</v>
      </c>
      <c r="P16" s="138">
        <f t="shared" si="5"/>
        <v>-9.6682661758583661E-3</v>
      </c>
    </row>
    <row r="17" spans="1:16" ht="15" customHeight="1" thickBot="1" x14ac:dyDescent="0.3">
      <c r="A17" s="99" t="s">
        <v>16</v>
      </c>
      <c r="B17" s="125">
        <f t="shared" ref="B17:P17" si="6">B7-B8</f>
        <v>20</v>
      </c>
      <c r="C17" s="126">
        <f t="shared" si="6"/>
        <v>6829</v>
      </c>
      <c r="D17" s="139">
        <f t="shared" si="6"/>
        <v>-2.2874295507459372E-4</v>
      </c>
      <c r="E17" s="127">
        <f t="shared" si="6"/>
        <v>20</v>
      </c>
      <c r="F17" s="128">
        <f t="shared" si="6"/>
        <v>6000</v>
      </c>
      <c r="G17" s="140">
        <f t="shared" si="6"/>
        <v>1.533422702932794E-4</v>
      </c>
      <c r="H17" s="129">
        <f t="shared" si="6"/>
        <v>19</v>
      </c>
      <c r="I17" s="129">
        <f t="shared" si="6"/>
        <v>6366</v>
      </c>
      <c r="J17" s="141">
        <f t="shared" si="6"/>
        <v>-4.8087285483882931E-4</v>
      </c>
      <c r="K17" s="130">
        <f t="shared" si="6"/>
        <v>8</v>
      </c>
      <c r="L17" s="131">
        <f t="shared" si="6"/>
        <v>6190</v>
      </c>
      <c r="M17" s="141">
        <f t="shared" si="6"/>
        <v>-1.8415768794247788E-3</v>
      </c>
      <c r="N17" s="130">
        <f t="shared" si="6"/>
        <v>17</v>
      </c>
      <c r="O17" s="131">
        <f t="shared" si="6"/>
        <v>5420</v>
      </c>
      <c r="P17" s="140">
        <f t="shared" si="6"/>
        <v>2.0492571766389522E-4</v>
      </c>
    </row>
    <row r="18" spans="1:16" ht="15" customHeight="1" x14ac:dyDescent="0.25">
      <c r="A18" s="95"/>
      <c r="B18" s="158" t="s">
        <v>28</v>
      </c>
      <c r="C18" s="159"/>
      <c r="D18" s="142">
        <f>(B9/C9)/(B7/C7)</f>
        <v>7.8816584485033676</v>
      </c>
      <c r="E18" s="152" t="s">
        <v>28</v>
      </c>
      <c r="F18" s="153"/>
      <c r="G18" s="142">
        <f>(E9/F9)/(E7/F7)</f>
        <v>7.6804003336113427</v>
      </c>
      <c r="H18" s="152" t="s">
        <v>28</v>
      </c>
      <c r="I18" s="153"/>
      <c r="J18" s="142">
        <f>(H9/I9)/(H7/I7)</f>
        <v>6.1729415365779001</v>
      </c>
      <c r="K18" s="152" t="s">
        <v>28</v>
      </c>
      <c r="L18" s="153"/>
      <c r="M18" s="142">
        <f>(K9/L9)/(K7/L7)</f>
        <v>6.6896750816277777</v>
      </c>
      <c r="N18" s="152" t="s">
        <v>28</v>
      </c>
      <c r="O18" s="153"/>
      <c r="P18" s="142">
        <f>(N9/O9)/(N7/O7)</f>
        <v>4.2685185185185182</v>
      </c>
    </row>
    <row r="19" spans="1:16" ht="15" customHeight="1" thickBot="1" x14ac:dyDescent="0.3">
      <c r="A19" s="95"/>
      <c r="B19" s="154" t="s">
        <v>29</v>
      </c>
      <c r="C19" s="155"/>
      <c r="D19" s="143">
        <f>(B8/C8)/(B7/C7)</f>
        <v>1.0744894705466441</v>
      </c>
      <c r="E19" s="156" t="s">
        <v>29</v>
      </c>
      <c r="F19" s="157"/>
      <c r="G19" s="143">
        <f>(E8/F8)/(E7/F7)</f>
        <v>0.95245460273815652</v>
      </c>
      <c r="H19" s="156" t="s">
        <v>29</v>
      </c>
      <c r="I19" s="157"/>
      <c r="J19" s="143">
        <f>(H8/I8)/(H7/I7)</f>
        <v>1.1447427293064876</v>
      </c>
      <c r="K19" s="156" t="s">
        <v>29</v>
      </c>
      <c r="L19" s="157"/>
      <c r="M19" s="143">
        <f>(K8/L8)/(K7/L7)</f>
        <v>1.6883052343477647</v>
      </c>
      <c r="N19" s="156" t="s">
        <v>29</v>
      </c>
      <c r="O19" s="157"/>
      <c r="P19" s="143">
        <f>(N8/O8)/(N7/O7)</f>
        <v>0.93072144571509252</v>
      </c>
    </row>
    <row r="20" spans="1:16" ht="4.5" customHeight="1" thickBot="1" x14ac:dyDescent="0.3">
      <c r="A20" s="2"/>
      <c r="B20" s="1"/>
      <c r="C20" s="1"/>
      <c r="D20" s="3"/>
      <c r="E20" s="4"/>
      <c r="F20" s="4"/>
      <c r="G20" s="5"/>
      <c r="H20" s="1"/>
      <c r="I20" s="1"/>
      <c r="J20" s="3"/>
      <c r="K20" s="4"/>
      <c r="L20" s="4"/>
      <c r="M20" s="5"/>
      <c r="N20" s="6"/>
      <c r="O20" s="6"/>
      <c r="P20" s="7"/>
    </row>
    <row r="21" spans="1:16" ht="15" customHeight="1" x14ac:dyDescent="0.25">
      <c r="A21" s="163" t="s">
        <v>50</v>
      </c>
      <c r="B21" s="164"/>
      <c r="C21" s="164"/>
      <c r="D21" s="164"/>
      <c r="E21" s="164"/>
      <c r="F21" s="164"/>
      <c r="G21" s="165"/>
      <c r="L21" s="47"/>
      <c r="M21" s="47"/>
      <c r="N21" s="47"/>
      <c r="O21" s="47"/>
      <c r="P21" s="47"/>
    </row>
    <row r="22" spans="1:16" ht="33.75" customHeight="1" thickBot="1" x14ac:dyDescent="0.3">
      <c r="A22" s="166"/>
      <c r="B22" s="167"/>
      <c r="C22" s="167"/>
      <c r="D22" s="167"/>
      <c r="E22" s="167"/>
      <c r="F22" s="167"/>
      <c r="G22" s="168"/>
      <c r="L22" s="47"/>
      <c r="M22" s="47"/>
      <c r="N22" s="47"/>
      <c r="O22" s="47"/>
      <c r="P22" s="47"/>
    </row>
    <row r="23" spans="1:16" ht="15" customHeight="1" x14ac:dyDescent="0.25">
      <c r="A23" s="144" t="s">
        <v>26</v>
      </c>
      <c r="B23" s="169" t="s">
        <v>46</v>
      </c>
      <c r="C23" s="170"/>
      <c r="D23" s="170"/>
      <c r="E23" s="170"/>
      <c r="F23" s="170"/>
      <c r="G23" s="171"/>
    </row>
    <row r="24" spans="1:16" ht="15" customHeight="1" x14ac:dyDescent="0.25">
      <c r="A24" s="145"/>
      <c r="B24" s="172"/>
      <c r="C24" s="173"/>
      <c r="D24" s="173"/>
      <c r="E24" s="173"/>
      <c r="F24" s="173"/>
      <c r="G24" s="174"/>
    </row>
    <row r="25" spans="1:16" ht="15" customHeight="1" thickBot="1" x14ac:dyDescent="0.3">
      <c r="A25" s="146"/>
      <c r="B25" s="172"/>
      <c r="C25" s="173"/>
      <c r="D25" s="173"/>
      <c r="E25" s="173"/>
      <c r="F25" s="173"/>
      <c r="G25" s="174"/>
    </row>
    <row r="26" spans="1:16" ht="28.5" customHeight="1" x14ac:dyDescent="0.25">
      <c r="A26" s="94" t="s">
        <v>0</v>
      </c>
      <c r="B26" s="193" t="s">
        <v>31</v>
      </c>
      <c r="C26" s="191"/>
      <c r="D26" s="191"/>
      <c r="E26" s="191" t="s">
        <v>32</v>
      </c>
      <c r="F26" s="191"/>
      <c r="G26" s="192"/>
    </row>
    <row r="27" spans="1:16" ht="15" customHeight="1" x14ac:dyDescent="0.25">
      <c r="A27" s="44" t="s">
        <v>4</v>
      </c>
      <c r="B27" s="194" t="s">
        <v>48</v>
      </c>
      <c r="C27" s="195"/>
      <c r="D27" s="195"/>
      <c r="E27" s="187" t="s">
        <v>18</v>
      </c>
      <c r="F27" s="187"/>
      <c r="G27" s="188"/>
    </row>
    <row r="28" spans="1:16" ht="15" customHeight="1" x14ac:dyDescent="0.25">
      <c r="A28" s="44" t="s">
        <v>5</v>
      </c>
      <c r="B28" s="183" t="s">
        <v>48</v>
      </c>
      <c r="C28" s="184"/>
      <c r="D28" s="184"/>
      <c r="E28" s="185" t="s">
        <v>18</v>
      </c>
      <c r="F28" s="185"/>
      <c r="G28" s="186"/>
    </row>
    <row r="29" spans="1:16" ht="15" customHeight="1" x14ac:dyDescent="0.25">
      <c r="A29" s="44" t="s">
        <v>6</v>
      </c>
      <c r="B29" s="183">
        <v>18</v>
      </c>
      <c r="C29" s="184"/>
      <c r="D29" s="184"/>
      <c r="E29" s="187">
        <f t="shared" ref="E29" si="7">B29/$B$34</f>
        <v>0.66666666666666663</v>
      </c>
      <c r="F29" s="187"/>
      <c r="G29" s="188"/>
    </row>
    <row r="30" spans="1:16" ht="15" customHeight="1" x14ac:dyDescent="0.25">
      <c r="A30" s="44" t="s">
        <v>7</v>
      </c>
      <c r="B30" s="183" t="s">
        <v>48</v>
      </c>
      <c r="C30" s="184"/>
      <c r="D30" s="184"/>
      <c r="E30" s="185" t="s">
        <v>18</v>
      </c>
      <c r="F30" s="185"/>
      <c r="G30" s="186"/>
    </row>
    <row r="31" spans="1:16" ht="15" customHeight="1" x14ac:dyDescent="0.25">
      <c r="A31" s="44" t="s">
        <v>8</v>
      </c>
      <c r="B31" s="183"/>
      <c r="C31" s="184"/>
      <c r="D31" s="184"/>
      <c r="E31" s="189"/>
      <c r="F31" s="189"/>
      <c r="G31" s="190"/>
    </row>
    <row r="32" spans="1:16" ht="15" customHeight="1" x14ac:dyDescent="0.25">
      <c r="A32" s="44" t="s">
        <v>9</v>
      </c>
      <c r="B32" s="183"/>
      <c r="C32" s="184"/>
      <c r="D32" s="184"/>
      <c r="E32" s="185"/>
      <c r="F32" s="185"/>
      <c r="G32" s="186"/>
    </row>
    <row r="33" spans="1:16" ht="15" customHeight="1" thickBot="1" x14ac:dyDescent="0.3">
      <c r="A33" s="66" t="s">
        <v>10</v>
      </c>
      <c r="B33" s="211"/>
      <c r="C33" s="212"/>
      <c r="D33" s="212"/>
      <c r="E33" s="177"/>
      <c r="F33" s="177"/>
      <c r="G33" s="178"/>
    </row>
    <row r="34" spans="1:16" ht="15" customHeight="1" thickBot="1" x14ac:dyDescent="0.3">
      <c r="A34" s="10" t="s">
        <v>11</v>
      </c>
      <c r="B34" s="160">
        <v>27</v>
      </c>
      <c r="C34" s="161"/>
      <c r="D34" s="161"/>
      <c r="E34" s="161"/>
      <c r="F34" s="161"/>
      <c r="G34" s="162"/>
    </row>
    <row r="35" spans="1:16" ht="15" customHeight="1" x14ac:dyDescent="0.25">
      <c r="A35" s="67" t="s">
        <v>15</v>
      </c>
      <c r="B35" s="179" t="s">
        <v>18</v>
      </c>
      <c r="C35" s="180"/>
      <c r="D35" s="180"/>
      <c r="E35" s="175" t="s">
        <v>18</v>
      </c>
      <c r="F35" s="175"/>
      <c r="G35" s="176"/>
    </row>
    <row r="36" spans="1:16" ht="15" customHeight="1" thickBot="1" x14ac:dyDescent="0.3">
      <c r="A36" s="46" t="s">
        <v>16</v>
      </c>
      <c r="B36" s="181" t="s">
        <v>18</v>
      </c>
      <c r="C36" s="182"/>
      <c r="D36" s="182"/>
      <c r="E36" s="150" t="s">
        <v>18</v>
      </c>
      <c r="F36" s="150"/>
      <c r="G36" s="151"/>
    </row>
    <row r="37" spans="1:16" ht="15" customHeight="1" thickBot="1" x14ac:dyDescent="0.3">
      <c r="A37" s="147" t="s">
        <v>47</v>
      </c>
      <c r="B37" s="148"/>
      <c r="C37" s="148"/>
      <c r="D37" s="148"/>
      <c r="E37" s="148"/>
      <c r="F37" s="148"/>
      <c r="G37" s="149"/>
    </row>
    <row r="38" spans="1:16" ht="34.5" customHeight="1" thickBot="1" x14ac:dyDescent="0.3">
      <c r="A38" s="213" t="s">
        <v>19</v>
      </c>
      <c r="B38" s="214"/>
      <c r="C38" s="214"/>
      <c r="D38" s="214"/>
      <c r="E38" s="214"/>
      <c r="F38" s="214"/>
      <c r="G38" s="215"/>
      <c r="N38" s="52"/>
      <c r="O38" s="52"/>
      <c r="P38" s="52"/>
    </row>
    <row r="39" spans="1:16" ht="4.5" customHeight="1" thickBot="1" x14ac:dyDescent="0.3">
      <c r="A39" s="2"/>
      <c r="B39" s="1"/>
      <c r="C39" s="1"/>
      <c r="D39" s="3"/>
      <c r="E39" s="4"/>
      <c r="F39" s="4"/>
      <c r="G39" s="5"/>
      <c r="H39" s="1"/>
      <c r="I39" s="1"/>
      <c r="J39" s="3"/>
      <c r="K39" s="4"/>
      <c r="L39" s="4"/>
      <c r="M39" s="5"/>
      <c r="N39" s="6"/>
      <c r="O39" s="6"/>
      <c r="P39" s="7"/>
    </row>
    <row r="40" spans="1:16" ht="15" customHeight="1" x14ac:dyDescent="0.25">
      <c r="A40" s="48" t="s">
        <v>12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51"/>
      <c r="O40" s="51"/>
      <c r="P40" s="51"/>
    </row>
    <row r="41" spans="1:16" ht="15" customHeight="1" x14ac:dyDescent="0.25">
      <c r="A41" s="219" t="s">
        <v>33</v>
      </c>
      <c r="B41" s="220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1"/>
      <c r="N41" s="51"/>
      <c r="O41" s="51"/>
      <c r="P41" s="51"/>
    </row>
    <row r="42" spans="1:16" ht="15" customHeight="1" x14ac:dyDescent="0.25">
      <c r="A42" s="219" t="s">
        <v>34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1"/>
      <c r="N42" s="51"/>
      <c r="O42" s="51"/>
      <c r="P42" s="51"/>
    </row>
    <row r="43" spans="1:16" ht="15" customHeight="1" x14ac:dyDescent="0.25">
      <c r="A43" s="219" t="s">
        <v>35</v>
      </c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1"/>
      <c r="N43" s="51"/>
      <c r="O43" s="51"/>
      <c r="P43" s="51"/>
    </row>
    <row r="44" spans="1:16" ht="15" customHeight="1" x14ac:dyDescent="0.25">
      <c r="A44" s="219" t="s">
        <v>36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1"/>
      <c r="N44" s="51"/>
      <c r="O44" s="51"/>
      <c r="P44" s="51"/>
    </row>
    <row r="45" spans="1:16" ht="15" customHeight="1" x14ac:dyDescent="0.25">
      <c r="A45" s="219" t="s">
        <v>37</v>
      </c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1"/>
      <c r="N45" s="51"/>
      <c r="O45" s="51"/>
      <c r="P45" s="51"/>
    </row>
    <row r="46" spans="1:16" ht="15" customHeight="1" x14ac:dyDescent="0.25">
      <c r="A46" s="219" t="s">
        <v>38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1"/>
      <c r="N46" s="51"/>
      <c r="O46" s="51"/>
      <c r="P46" s="51"/>
    </row>
    <row r="47" spans="1:16" ht="15" customHeight="1" x14ac:dyDescent="0.25">
      <c r="A47" s="219" t="s">
        <v>39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1"/>
      <c r="N47" s="51"/>
      <c r="O47" s="51"/>
      <c r="P47" s="51"/>
    </row>
    <row r="48" spans="1:16" ht="15" customHeight="1" x14ac:dyDescent="0.25">
      <c r="A48" s="219" t="s">
        <v>40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1"/>
      <c r="N48" s="51"/>
      <c r="O48" s="51"/>
      <c r="P48" s="51"/>
    </row>
    <row r="49" spans="1:16" ht="15" customHeight="1" thickBot="1" x14ac:dyDescent="0.3">
      <c r="A49" s="216" t="s">
        <v>41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8"/>
      <c r="N49" s="51"/>
      <c r="O49" s="51"/>
      <c r="P49" s="51"/>
    </row>
    <row r="50" spans="1:16" ht="4.5" customHeight="1" x14ac:dyDescent="0.25">
      <c r="O50" s="6"/>
      <c r="P50" s="7"/>
    </row>
  </sheetData>
  <mergeCells count="54">
    <mergeCell ref="B28:D28"/>
    <mergeCell ref="B33:D33"/>
    <mergeCell ref="B32:D32"/>
    <mergeCell ref="A38:G38"/>
    <mergeCell ref="A49:M49"/>
    <mergeCell ref="A42:M42"/>
    <mergeCell ref="A43:M43"/>
    <mergeCell ref="A41:M41"/>
    <mergeCell ref="A44:M44"/>
    <mergeCell ref="A45:M45"/>
    <mergeCell ref="A46:M46"/>
    <mergeCell ref="A47:M47"/>
    <mergeCell ref="A48:M48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K18:L18"/>
    <mergeCell ref="E33:G33"/>
    <mergeCell ref="B35:D35"/>
    <mergeCell ref="B36:D36"/>
    <mergeCell ref="B29:D29"/>
    <mergeCell ref="B30:D30"/>
    <mergeCell ref="B31:D31"/>
    <mergeCell ref="E28:G28"/>
    <mergeCell ref="E29:G29"/>
    <mergeCell ref="E30:G30"/>
    <mergeCell ref="E31:G31"/>
    <mergeCell ref="E32:G32"/>
    <mergeCell ref="E26:G26"/>
    <mergeCell ref="E27:G27"/>
    <mergeCell ref="B26:D26"/>
    <mergeCell ref="B27:D27"/>
    <mergeCell ref="A23:A25"/>
    <mergeCell ref="A37:G37"/>
    <mergeCell ref="E36:G36"/>
    <mergeCell ref="N18:O18"/>
    <mergeCell ref="B19:C19"/>
    <mergeCell ref="E19:F19"/>
    <mergeCell ref="H19:I19"/>
    <mergeCell ref="K19:L19"/>
    <mergeCell ref="N19:O19"/>
    <mergeCell ref="B18:C18"/>
    <mergeCell ref="E18:F18"/>
    <mergeCell ref="H18:I18"/>
    <mergeCell ref="B34:G34"/>
    <mergeCell ref="A21:G22"/>
    <mergeCell ref="B23:G25"/>
    <mergeCell ref="E35:G35"/>
  </mergeCells>
  <conditionalFormatting sqref="H7:M10 I11:J11 L11:M11">
    <cfRule type="expression" dxfId="69" priority="152">
      <formula>MOD(ROW(),2)=0</formula>
    </cfRule>
  </conditionalFormatting>
  <conditionalFormatting sqref="A5">
    <cfRule type="expression" dxfId="68" priority="149">
      <formula>MOD(ROW(),2)=0</formula>
    </cfRule>
  </conditionalFormatting>
  <conditionalFormatting sqref="A7:A13">
    <cfRule type="expression" dxfId="67" priority="148">
      <formula>MOD(ROW(),2)=0</formula>
    </cfRule>
  </conditionalFormatting>
  <conditionalFormatting sqref="B6:G6 C7:D13 F7:G13">
    <cfRule type="expression" dxfId="66" priority="129">
      <formula>MOD(ROW(),2)=0</formula>
    </cfRule>
  </conditionalFormatting>
  <conditionalFormatting sqref="J12">
    <cfRule type="expression" dxfId="65" priority="98">
      <formula>MOD(ROW(),2)=0</formula>
    </cfRule>
  </conditionalFormatting>
  <conditionalFormatting sqref="N7:P10 O11:P11">
    <cfRule type="expression" dxfId="64" priority="93">
      <formula>MOD(ROW(),2)=0</formula>
    </cfRule>
  </conditionalFormatting>
  <conditionalFormatting sqref="I12">
    <cfRule type="expression" dxfId="63" priority="90">
      <formula>MOD(ROW(),2)=0</formula>
    </cfRule>
  </conditionalFormatting>
  <conditionalFormatting sqref="I13">
    <cfRule type="expression" dxfId="62" priority="88">
      <formula>MOD(ROW(),2)=0</formula>
    </cfRule>
  </conditionalFormatting>
  <conditionalFormatting sqref="J13">
    <cfRule type="expression" dxfId="61" priority="87">
      <formula>MOD(ROW(),2)=0</formula>
    </cfRule>
  </conditionalFormatting>
  <conditionalFormatting sqref="L12:M13">
    <cfRule type="expression" dxfId="60" priority="86">
      <formula>MOD(ROW(),2)=0</formula>
    </cfRule>
  </conditionalFormatting>
  <conditionalFormatting sqref="O12:P13">
    <cfRule type="expression" dxfId="59" priority="85">
      <formula>MOD(ROW(),2)=0</formula>
    </cfRule>
  </conditionalFormatting>
  <conditionalFormatting sqref="H11:H13">
    <cfRule type="expression" dxfId="58" priority="56">
      <formula>MOD(ROW(),2)=0</formula>
    </cfRule>
  </conditionalFormatting>
  <conditionalFormatting sqref="K11:K13">
    <cfRule type="expression" dxfId="57" priority="55">
      <formula>MOD(ROW(),2)=0</formula>
    </cfRule>
  </conditionalFormatting>
  <conditionalFormatting sqref="N11:N13">
    <cfRule type="expression" dxfId="56" priority="54">
      <formula>MOD(ROW(),2)=0</formula>
    </cfRule>
  </conditionalFormatting>
  <conditionalFormatting sqref="H6 J6">
    <cfRule type="expression" dxfId="55" priority="53">
      <formula>MOD(ROW(),2)=0</formula>
    </cfRule>
  </conditionalFormatting>
  <conditionalFormatting sqref="K6 M6">
    <cfRule type="expression" dxfId="54" priority="52">
      <formula>MOD(ROW(),2)=0</formula>
    </cfRule>
  </conditionalFormatting>
  <conditionalFormatting sqref="N6 P6">
    <cfRule type="expression" dxfId="53" priority="51">
      <formula>MOD(ROW(),2)=0</formula>
    </cfRule>
  </conditionalFormatting>
  <conditionalFormatting sqref="I6">
    <cfRule type="expression" dxfId="52" priority="47">
      <formula>MOD(ROW(),2)=0</formula>
    </cfRule>
  </conditionalFormatting>
  <conditionalFormatting sqref="L6">
    <cfRule type="expression" dxfId="51" priority="46">
      <formula>MOD(ROW(),2)=0</formula>
    </cfRule>
  </conditionalFormatting>
  <conditionalFormatting sqref="O6">
    <cfRule type="expression" dxfId="50" priority="45">
      <formula>MOD(ROW(),2)=0</formula>
    </cfRule>
  </conditionalFormatting>
  <conditionalFormatting sqref="A27:A33">
    <cfRule type="expression" dxfId="49" priority="43">
      <formula>MOD(ROW(),2)=0</formula>
    </cfRule>
  </conditionalFormatting>
  <conditionalFormatting sqref="A26">
    <cfRule type="expression" dxfId="48" priority="42">
      <formula>MOD(ROW(),2)=0</formula>
    </cfRule>
  </conditionalFormatting>
  <conditionalFormatting sqref="B28:B33">
    <cfRule type="expression" dxfId="47" priority="38">
      <formula>MOD(ROW(),2)=0</formula>
    </cfRule>
  </conditionalFormatting>
  <conditionalFormatting sqref="B35:B36">
    <cfRule type="expression" dxfId="46" priority="37">
      <formula>MOD(ROW(),2)=0</formula>
    </cfRule>
  </conditionalFormatting>
  <conditionalFormatting sqref="B26">
    <cfRule type="expression" dxfId="45" priority="26">
      <formula>MOD(ROW(),2)=0</formula>
    </cfRule>
  </conditionalFormatting>
  <conditionalFormatting sqref="E35:E36">
    <cfRule type="expression" dxfId="44" priority="11">
      <formula>MOD(ROW(),2)=0</formula>
    </cfRule>
  </conditionalFormatting>
  <conditionalFormatting sqref="B7:B13">
    <cfRule type="expression" dxfId="43" priority="10">
      <formula>MOD(ROW(),2)=0</formula>
    </cfRule>
  </conditionalFormatting>
  <conditionalFormatting sqref="E7:E13">
    <cfRule type="expression" dxfId="42" priority="9">
      <formula>MOD(ROW(),2)=0</formula>
    </cfRule>
  </conditionalFormatting>
  <conditionalFormatting sqref="E26">
    <cfRule type="expression" dxfId="41" priority="4">
      <formula>MOD(ROW(),2)=0</formula>
    </cfRule>
  </conditionalFormatting>
  <conditionalFormatting sqref="E28">
    <cfRule type="expression" dxfId="40" priority="3">
      <formula>MOD(ROW(),2)=0</formula>
    </cfRule>
  </conditionalFormatting>
  <conditionalFormatting sqref="E30">
    <cfRule type="expression" dxfId="39" priority="2">
      <formula>MOD(ROW(),2)=0</formula>
    </cfRule>
  </conditionalFormatting>
  <conditionalFormatting sqref="E32:E33">
    <cfRule type="expression" dxfId="38" priority="1">
      <formula>MOD(ROW(),2)=0</formula>
    </cfRule>
  </conditionalFormatting>
  <printOptions horizontalCentered="1"/>
  <pageMargins left="0" right="0" top="0" bottom="0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3"/>
    </sheetView>
  </sheetViews>
  <sheetFormatPr defaultRowHeight="15" x14ac:dyDescent="0.25"/>
  <cols>
    <col min="1" max="1" width="9.140625" style="60"/>
    <col min="2" max="2" width="16.5703125" customWidth="1"/>
    <col min="3" max="3" width="15.7109375" style="68" customWidth="1"/>
    <col min="4" max="4" width="15.7109375" style="69" customWidth="1"/>
  </cols>
  <sheetData>
    <row r="1" spans="1:4" ht="15" customHeight="1" x14ac:dyDescent="0.25">
      <c r="A1" s="254" t="s">
        <v>26</v>
      </c>
      <c r="B1" s="259" t="s">
        <v>49</v>
      </c>
      <c r="C1" s="260"/>
      <c r="D1" s="261"/>
    </row>
    <row r="2" spans="1:4" x14ac:dyDescent="0.25">
      <c r="A2" s="255"/>
      <c r="B2" s="262"/>
      <c r="C2" s="263"/>
      <c r="D2" s="264"/>
    </row>
    <row r="3" spans="1:4" ht="15" customHeight="1" thickBot="1" x14ac:dyDescent="0.3">
      <c r="A3" s="256"/>
      <c r="B3" s="265"/>
      <c r="C3" s="266"/>
      <c r="D3" s="267"/>
    </row>
    <row r="4" spans="1:4" ht="55.5" customHeight="1" thickBot="1" x14ac:dyDescent="0.3">
      <c r="A4" s="65" t="s">
        <v>45</v>
      </c>
      <c r="B4" s="64" t="s">
        <v>0</v>
      </c>
      <c r="C4" s="72" t="s">
        <v>21</v>
      </c>
      <c r="D4" s="73" t="s">
        <v>22</v>
      </c>
    </row>
    <row r="5" spans="1:4" x14ac:dyDescent="0.25">
      <c r="A5" s="251">
        <v>6</v>
      </c>
      <c r="B5" s="53" t="s">
        <v>4</v>
      </c>
      <c r="C5" s="71" t="s">
        <v>48</v>
      </c>
      <c r="D5" s="74" t="s">
        <v>18</v>
      </c>
    </row>
    <row r="6" spans="1:4" x14ac:dyDescent="0.25">
      <c r="A6" s="252"/>
      <c r="B6" s="54" t="s">
        <v>5</v>
      </c>
      <c r="C6" s="62"/>
      <c r="D6" s="9"/>
    </row>
    <row r="7" spans="1:4" x14ac:dyDescent="0.25">
      <c r="A7" s="252"/>
      <c r="B7" s="54" t="s">
        <v>6</v>
      </c>
      <c r="C7" s="62"/>
      <c r="D7" s="9"/>
    </row>
    <row r="8" spans="1:4" x14ac:dyDescent="0.25">
      <c r="A8" s="252"/>
      <c r="B8" s="54" t="s">
        <v>7</v>
      </c>
      <c r="C8" s="62"/>
      <c r="D8" s="9"/>
    </row>
    <row r="9" spans="1:4" x14ac:dyDescent="0.25">
      <c r="A9" s="252"/>
      <c r="B9" s="54" t="s">
        <v>8</v>
      </c>
      <c r="C9" s="62"/>
      <c r="D9" s="9"/>
    </row>
    <row r="10" spans="1:4" x14ac:dyDescent="0.25">
      <c r="A10" s="252"/>
      <c r="B10" s="54" t="s">
        <v>9</v>
      </c>
      <c r="C10" s="62"/>
      <c r="D10" s="9"/>
    </row>
    <row r="11" spans="1:4" x14ac:dyDescent="0.25">
      <c r="A11" s="252"/>
      <c r="B11" s="54" t="s">
        <v>10</v>
      </c>
      <c r="C11" s="62"/>
      <c r="D11" s="9"/>
    </row>
    <row r="12" spans="1:4" x14ac:dyDescent="0.25">
      <c r="A12" s="252"/>
      <c r="B12" s="70" t="s">
        <v>42</v>
      </c>
      <c r="C12" s="222" t="str">
        <f>$C$45</f>
        <v>&lt;10</v>
      </c>
      <c r="D12" s="223"/>
    </row>
    <row r="13" spans="1:4" x14ac:dyDescent="0.25">
      <c r="A13" s="252"/>
      <c r="B13" s="55" t="s">
        <v>11</v>
      </c>
      <c r="C13" s="224">
        <f>C$111</f>
        <v>27</v>
      </c>
      <c r="D13" s="225"/>
    </row>
    <row r="14" spans="1:4" x14ac:dyDescent="0.25">
      <c r="A14" s="252"/>
      <c r="B14" s="56" t="s">
        <v>15</v>
      </c>
      <c r="C14" s="62"/>
      <c r="D14" s="9"/>
    </row>
    <row r="15" spans="1:4" ht="15.75" thickBot="1" x14ac:dyDescent="0.3">
      <c r="A15" s="253"/>
      <c r="B15" s="57" t="s">
        <v>16</v>
      </c>
      <c r="C15" s="63"/>
      <c r="D15" s="13"/>
    </row>
    <row r="16" spans="1:4" x14ac:dyDescent="0.25">
      <c r="A16" s="235">
        <v>7</v>
      </c>
      <c r="B16" s="53" t="s">
        <v>4</v>
      </c>
      <c r="C16" s="71"/>
      <c r="D16" s="74"/>
    </row>
    <row r="17" spans="1:4" x14ac:dyDescent="0.25">
      <c r="A17" s="236"/>
      <c r="B17" s="54" t="s">
        <v>5</v>
      </c>
      <c r="C17" s="62"/>
      <c r="D17" s="9"/>
    </row>
    <row r="18" spans="1:4" x14ac:dyDescent="0.25">
      <c r="A18" s="236"/>
      <c r="B18" s="54" t="s">
        <v>6</v>
      </c>
      <c r="C18" s="62"/>
      <c r="D18" s="9"/>
    </row>
    <row r="19" spans="1:4" x14ac:dyDescent="0.25">
      <c r="A19" s="236"/>
      <c r="B19" s="54" t="s">
        <v>7</v>
      </c>
      <c r="C19" s="62"/>
      <c r="D19" s="9"/>
    </row>
    <row r="20" spans="1:4" x14ac:dyDescent="0.25">
      <c r="A20" s="236"/>
      <c r="B20" s="54" t="s">
        <v>8</v>
      </c>
      <c r="C20" s="62"/>
      <c r="D20" s="9"/>
    </row>
    <row r="21" spans="1:4" x14ac:dyDescent="0.25">
      <c r="A21" s="236"/>
      <c r="B21" s="54" t="s">
        <v>9</v>
      </c>
      <c r="C21" s="62"/>
      <c r="D21" s="9"/>
    </row>
    <row r="22" spans="1:4" x14ac:dyDescent="0.25">
      <c r="A22" s="236"/>
      <c r="B22" s="54" t="s">
        <v>10</v>
      </c>
      <c r="C22" s="62"/>
      <c r="D22" s="9"/>
    </row>
    <row r="23" spans="1:4" x14ac:dyDescent="0.25">
      <c r="A23" s="236"/>
      <c r="B23" s="70" t="s">
        <v>42</v>
      </c>
      <c r="C23" s="257" t="str">
        <f>$C$45</f>
        <v>&lt;10</v>
      </c>
      <c r="D23" s="258"/>
    </row>
    <row r="24" spans="1:4" x14ac:dyDescent="0.25">
      <c r="A24" s="236"/>
      <c r="B24" s="55" t="s">
        <v>11</v>
      </c>
      <c r="C24" s="224">
        <f>C$111</f>
        <v>27</v>
      </c>
      <c r="D24" s="225"/>
    </row>
    <row r="25" spans="1:4" x14ac:dyDescent="0.25">
      <c r="A25" s="236"/>
      <c r="B25" s="56" t="s">
        <v>15</v>
      </c>
      <c r="C25" s="62"/>
      <c r="D25" s="9"/>
    </row>
    <row r="26" spans="1:4" ht="15.75" thickBot="1" x14ac:dyDescent="0.3">
      <c r="A26" s="237"/>
      <c r="B26" s="57" t="s">
        <v>16</v>
      </c>
      <c r="C26" s="63"/>
      <c r="D26" s="13"/>
    </row>
    <row r="27" spans="1:4" x14ac:dyDescent="0.25">
      <c r="A27" s="251">
        <v>8</v>
      </c>
      <c r="B27" s="53" t="s">
        <v>4</v>
      </c>
      <c r="C27" s="71" t="s">
        <v>48</v>
      </c>
      <c r="D27" s="74" t="s">
        <v>18</v>
      </c>
    </row>
    <row r="28" spans="1:4" x14ac:dyDescent="0.25">
      <c r="A28" s="252"/>
      <c r="B28" s="54" t="s">
        <v>5</v>
      </c>
      <c r="C28" s="62"/>
      <c r="D28" s="9"/>
    </row>
    <row r="29" spans="1:4" x14ac:dyDescent="0.25">
      <c r="A29" s="252"/>
      <c r="B29" s="54" t="s">
        <v>6</v>
      </c>
      <c r="C29" s="62" t="s">
        <v>48</v>
      </c>
      <c r="D29" s="9" t="s">
        <v>18</v>
      </c>
    </row>
    <row r="30" spans="1:4" x14ac:dyDescent="0.25">
      <c r="A30" s="252"/>
      <c r="B30" s="54" t="s">
        <v>7</v>
      </c>
      <c r="C30" s="62"/>
      <c r="D30" s="9"/>
    </row>
    <row r="31" spans="1:4" x14ac:dyDescent="0.25">
      <c r="A31" s="252"/>
      <c r="B31" s="54" t="s">
        <v>8</v>
      </c>
      <c r="C31" s="62"/>
      <c r="D31" s="9"/>
    </row>
    <row r="32" spans="1:4" x14ac:dyDescent="0.25">
      <c r="A32" s="252"/>
      <c r="B32" s="54" t="s">
        <v>9</v>
      </c>
      <c r="C32" s="62"/>
      <c r="D32" s="9"/>
    </row>
    <row r="33" spans="1:4" x14ac:dyDescent="0.25">
      <c r="A33" s="252"/>
      <c r="B33" s="54" t="s">
        <v>10</v>
      </c>
      <c r="C33" s="62"/>
      <c r="D33" s="9"/>
    </row>
    <row r="34" spans="1:4" x14ac:dyDescent="0.25">
      <c r="A34" s="252"/>
      <c r="B34" s="70" t="s">
        <v>42</v>
      </c>
      <c r="C34" s="222" t="str">
        <f>$C$45</f>
        <v>&lt;10</v>
      </c>
      <c r="D34" s="223"/>
    </row>
    <row r="35" spans="1:4" x14ac:dyDescent="0.25">
      <c r="A35" s="252"/>
      <c r="B35" s="55" t="s">
        <v>11</v>
      </c>
      <c r="C35" s="224">
        <f>C$111</f>
        <v>27</v>
      </c>
      <c r="D35" s="225"/>
    </row>
    <row r="36" spans="1:4" x14ac:dyDescent="0.25">
      <c r="A36" s="252"/>
      <c r="B36" s="56" t="s">
        <v>15</v>
      </c>
      <c r="C36" s="62" t="s">
        <v>18</v>
      </c>
      <c r="D36" s="9" t="s">
        <v>18</v>
      </c>
    </row>
    <row r="37" spans="1:4" ht="15.75" thickBot="1" x14ac:dyDescent="0.3">
      <c r="A37" s="253"/>
      <c r="B37" s="58" t="s">
        <v>16</v>
      </c>
      <c r="C37" s="63"/>
      <c r="D37" s="13"/>
    </row>
    <row r="38" spans="1:4" x14ac:dyDescent="0.25">
      <c r="A38" s="241" t="s">
        <v>17</v>
      </c>
      <c r="B38" s="53" t="s">
        <v>4</v>
      </c>
      <c r="C38" s="71" t="s">
        <v>48</v>
      </c>
      <c r="D38" s="74" t="s">
        <v>18</v>
      </c>
    </row>
    <row r="39" spans="1:4" x14ac:dyDescent="0.25">
      <c r="A39" s="242"/>
      <c r="B39" s="54" t="s">
        <v>5</v>
      </c>
      <c r="C39" s="85"/>
      <c r="D39" s="83"/>
    </row>
    <row r="40" spans="1:4" x14ac:dyDescent="0.25">
      <c r="A40" s="242"/>
      <c r="B40" s="54" t="s">
        <v>6</v>
      </c>
      <c r="C40" s="85" t="s">
        <v>48</v>
      </c>
      <c r="D40" s="83" t="s">
        <v>18</v>
      </c>
    </row>
    <row r="41" spans="1:4" x14ac:dyDescent="0.25">
      <c r="A41" s="242"/>
      <c r="B41" s="54" t="s">
        <v>7</v>
      </c>
      <c r="C41" s="85"/>
      <c r="D41" s="83"/>
    </row>
    <row r="42" spans="1:4" x14ac:dyDescent="0.25">
      <c r="A42" s="242"/>
      <c r="B42" s="54" t="s">
        <v>8</v>
      </c>
      <c r="C42" s="85"/>
      <c r="D42" s="83"/>
    </row>
    <row r="43" spans="1:4" x14ac:dyDescent="0.25">
      <c r="A43" s="242"/>
      <c r="B43" s="54" t="s">
        <v>9</v>
      </c>
      <c r="C43" s="85"/>
      <c r="D43" s="83"/>
    </row>
    <row r="44" spans="1:4" x14ac:dyDescent="0.25">
      <c r="A44" s="242"/>
      <c r="B44" s="54" t="s">
        <v>10</v>
      </c>
      <c r="C44" s="85"/>
      <c r="D44" s="83"/>
    </row>
    <row r="45" spans="1:4" x14ac:dyDescent="0.25">
      <c r="A45" s="242"/>
      <c r="B45" s="75" t="s">
        <v>42</v>
      </c>
      <c r="C45" s="268" t="s">
        <v>48</v>
      </c>
      <c r="D45" s="269"/>
    </row>
    <row r="46" spans="1:4" x14ac:dyDescent="0.25">
      <c r="A46" s="242"/>
      <c r="B46" s="55" t="s">
        <v>11</v>
      </c>
      <c r="C46" s="224">
        <f>C$111</f>
        <v>27</v>
      </c>
      <c r="D46" s="225"/>
    </row>
    <row r="47" spans="1:4" x14ac:dyDescent="0.25">
      <c r="A47" s="242"/>
      <c r="B47" s="56" t="s">
        <v>15</v>
      </c>
      <c r="C47" s="85" t="s">
        <v>18</v>
      </c>
      <c r="D47" s="83" t="s">
        <v>18</v>
      </c>
    </row>
    <row r="48" spans="1:4" ht="15.75" thickBot="1" x14ac:dyDescent="0.3">
      <c r="A48" s="243"/>
      <c r="B48" s="57" t="s">
        <v>16</v>
      </c>
      <c r="C48" s="84"/>
      <c r="D48" s="82"/>
    </row>
    <row r="49" spans="1:4" x14ac:dyDescent="0.25">
      <c r="A49" s="229">
        <v>9</v>
      </c>
      <c r="B49" s="59" t="s">
        <v>4</v>
      </c>
      <c r="C49" s="71" t="s">
        <v>48</v>
      </c>
      <c r="D49" s="74" t="s">
        <v>18</v>
      </c>
    </row>
    <row r="50" spans="1:4" x14ac:dyDescent="0.25">
      <c r="A50" s="230"/>
      <c r="B50" s="54" t="s">
        <v>5</v>
      </c>
      <c r="C50" s="62"/>
      <c r="D50" s="9"/>
    </row>
    <row r="51" spans="1:4" x14ac:dyDescent="0.25">
      <c r="A51" s="230"/>
      <c r="B51" s="54" t="s">
        <v>6</v>
      </c>
      <c r="C51" s="62" t="s">
        <v>48</v>
      </c>
      <c r="D51" s="9" t="s">
        <v>18</v>
      </c>
    </row>
    <row r="52" spans="1:4" x14ac:dyDescent="0.25">
      <c r="A52" s="230"/>
      <c r="B52" s="54" t="s">
        <v>7</v>
      </c>
      <c r="C52" s="62"/>
      <c r="D52" s="9"/>
    </row>
    <row r="53" spans="1:4" x14ac:dyDescent="0.25">
      <c r="A53" s="230"/>
      <c r="B53" s="54" t="s">
        <v>8</v>
      </c>
      <c r="C53" s="62"/>
      <c r="D53" s="9"/>
    </row>
    <row r="54" spans="1:4" x14ac:dyDescent="0.25">
      <c r="A54" s="230"/>
      <c r="B54" s="54" t="s">
        <v>9</v>
      </c>
      <c r="C54" s="62"/>
      <c r="D54" s="9"/>
    </row>
    <row r="55" spans="1:4" x14ac:dyDescent="0.25">
      <c r="A55" s="230"/>
      <c r="B55" s="54" t="s">
        <v>10</v>
      </c>
      <c r="C55" s="62"/>
      <c r="D55" s="9"/>
    </row>
    <row r="56" spans="1:4" x14ac:dyDescent="0.25">
      <c r="A56" s="230"/>
      <c r="B56" s="70" t="s">
        <v>43</v>
      </c>
      <c r="C56" s="222">
        <f>C$100</f>
        <v>19</v>
      </c>
      <c r="D56" s="223"/>
    </row>
    <row r="57" spans="1:4" x14ac:dyDescent="0.25">
      <c r="A57" s="230"/>
      <c r="B57" s="55" t="s">
        <v>11</v>
      </c>
      <c r="C57" s="247">
        <f>C$111</f>
        <v>27</v>
      </c>
      <c r="D57" s="248"/>
    </row>
    <row r="58" spans="1:4" x14ac:dyDescent="0.25">
      <c r="A58" s="230"/>
      <c r="B58" s="56" t="s">
        <v>15</v>
      </c>
      <c r="C58" s="62" t="s">
        <v>18</v>
      </c>
      <c r="D58" s="9" t="s">
        <v>18</v>
      </c>
    </row>
    <row r="59" spans="1:4" ht="15.75" thickBot="1" x14ac:dyDescent="0.3">
      <c r="A59" s="231"/>
      <c r="B59" s="57" t="s">
        <v>16</v>
      </c>
      <c r="C59" s="76"/>
      <c r="D59" s="61"/>
    </row>
    <row r="60" spans="1:4" x14ac:dyDescent="0.25">
      <c r="A60" s="232">
        <v>10</v>
      </c>
      <c r="B60" s="53" t="s">
        <v>4</v>
      </c>
      <c r="C60" s="71" t="s">
        <v>48</v>
      </c>
      <c r="D60" s="74" t="s">
        <v>18</v>
      </c>
    </row>
    <row r="61" spans="1:4" x14ac:dyDescent="0.25">
      <c r="A61" s="233"/>
      <c r="B61" s="54" t="s">
        <v>5</v>
      </c>
      <c r="C61" s="62" t="s">
        <v>48</v>
      </c>
      <c r="D61" s="9" t="s">
        <v>18</v>
      </c>
    </row>
    <row r="62" spans="1:4" x14ac:dyDescent="0.25">
      <c r="A62" s="233"/>
      <c r="B62" s="54" t="s">
        <v>6</v>
      </c>
      <c r="C62" s="62" t="s">
        <v>48</v>
      </c>
      <c r="D62" s="9" t="s">
        <v>18</v>
      </c>
    </row>
    <row r="63" spans="1:4" x14ac:dyDescent="0.25">
      <c r="A63" s="233"/>
      <c r="B63" s="54" t="s">
        <v>7</v>
      </c>
      <c r="C63" s="62"/>
      <c r="D63" s="9"/>
    </row>
    <row r="64" spans="1:4" x14ac:dyDescent="0.25">
      <c r="A64" s="233"/>
      <c r="B64" s="54" t="s">
        <v>8</v>
      </c>
      <c r="C64" s="62"/>
      <c r="D64" s="9"/>
    </row>
    <row r="65" spans="1:4" x14ac:dyDescent="0.25">
      <c r="A65" s="233"/>
      <c r="B65" s="54" t="s">
        <v>9</v>
      </c>
      <c r="C65" s="62"/>
      <c r="D65" s="9"/>
    </row>
    <row r="66" spans="1:4" x14ac:dyDescent="0.25">
      <c r="A66" s="233"/>
      <c r="B66" s="54" t="s">
        <v>10</v>
      </c>
      <c r="C66" s="62"/>
      <c r="D66" s="9"/>
    </row>
    <row r="67" spans="1:4" x14ac:dyDescent="0.25">
      <c r="A67" s="233"/>
      <c r="B67" s="70" t="s">
        <v>43</v>
      </c>
      <c r="C67" s="222">
        <f>C$100</f>
        <v>19</v>
      </c>
      <c r="D67" s="223"/>
    </row>
    <row r="68" spans="1:4" x14ac:dyDescent="0.25">
      <c r="A68" s="233"/>
      <c r="B68" s="55" t="s">
        <v>11</v>
      </c>
      <c r="C68" s="247">
        <f>C$111</f>
        <v>27</v>
      </c>
      <c r="D68" s="248"/>
    </row>
    <row r="69" spans="1:4" x14ac:dyDescent="0.25">
      <c r="A69" s="233"/>
      <c r="B69" s="56" t="s">
        <v>15</v>
      </c>
      <c r="C69" s="62" t="s">
        <v>18</v>
      </c>
      <c r="D69" s="9" t="s">
        <v>18</v>
      </c>
    </row>
    <row r="70" spans="1:4" ht="15.75" thickBot="1" x14ac:dyDescent="0.3">
      <c r="A70" s="234"/>
      <c r="B70" s="57" t="s">
        <v>16</v>
      </c>
      <c r="C70" s="63" t="s">
        <v>18</v>
      </c>
      <c r="D70" s="13" t="s">
        <v>18</v>
      </c>
    </row>
    <row r="71" spans="1:4" x14ac:dyDescent="0.25">
      <c r="A71" s="229">
        <v>11</v>
      </c>
      <c r="B71" s="53" t="s">
        <v>4</v>
      </c>
      <c r="C71" s="71" t="s">
        <v>48</v>
      </c>
      <c r="D71" s="74" t="s">
        <v>18</v>
      </c>
    </row>
    <row r="72" spans="1:4" x14ac:dyDescent="0.25">
      <c r="A72" s="230"/>
      <c r="B72" s="54" t="s">
        <v>5</v>
      </c>
      <c r="C72" s="62"/>
      <c r="D72" s="9"/>
    </row>
    <row r="73" spans="1:4" x14ac:dyDescent="0.25">
      <c r="A73" s="230"/>
      <c r="B73" s="54" t="s">
        <v>6</v>
      </c>
      <c r="C73" s="62" t="s">
        <v>48</v>
      </c>
      <c r="D73" s="9" t="s">
        <v>18</v>
      </c>
    </row>
    <row r="74" spans="1:4" x14ac:dyDescent="0.25">
      <c r="A74" s="230"/>
      <c r="B74" s="54" t="s">
        <v>7</v>
      </c>
      <c r="C74" s="62"/>
      <c r="D74" s="9"/>
    </row>
    <row r="75" spans="1:4" x14ac:dyDescent="0.25">
      <c r="A75" s="230"/>
      <c r="B75" s="54" t="s">
        <v>8</v>
      </c>
      <c r="C75" s="62"/>
      <c r="D75" s="9"/>
    </row>
    <row r="76" spans="1:4" x14ac:dyDescent="0.25">
      <c r="A76" s="230"/>
      <c r="B76" s="54" t="s">
        <v>9</v>
      </c>
      <c r="C76" s="62"/>
      <c r="D76" s="9"/>
    </row>
    <row r="77" spans="1:4" x14ac:dyDescent="0.25">
      <c r="A77" s="230"/>
      <c r="B77" s="54" t="s">
        <v>10</v>
      </c>
      <c r="C77" s="62"/>
      <c r="D77" s="9"/>
    </row>
    <row r="78" spans="1:4" x14ac:dyDescent="0.25">
      <c r="A78" s="230"/>
      <c r="B78" s="70" t="s">
        <v>43</v>
      </c>
      <c r="C78" s="222">
        <f>$C$100</f>
        <v>19</v>
      </c>
      <c r="D78" s="223"/>
    </row>
    <row r="79" spans="1:4" x14ac:dyDescent="0.25">
      <c r="A79" s="230"/>
      <c r="B79" s="55" t="s">
        <v>11</v>
      </c>
      <c r="C79" s="247">
        <f>C$111</f>
        <v>27</v>
      </c>
      <c r="D79" s="248"/>
    </row>
    <row r="80" spans="1:4" x14ac:dyDescent="0.25">
      <c r="A80" s="230"/>
      <c r="B80" s="56" t="s">
        <v>15</v>
      </c>
      <c r="C80" s="62" t="s">
        <v>18</v>
      </c>
      <c r="D80" s="9" t="s">
        <v>18</v>
      </c>
    </row>
    <row r="81" spans="1:4" ht="15.75" thickBot="1" x14ac:dyDescent="0.3">
      <c r="A81" s="230"/>
      <c r="B81" s="58" t="s">
        <v>16</v>
      </c>
      <c r="C81" s="93"/>
      <c r="D81" s="88"/>
    </row>
    <row r="82" spans="1:4" x14ac:dyDescent="0.25">
      <c r="A82" s="235">
        <v>12</v>
      </c>
      <c r="B82" s="77" t="s">
        <v>4</v>
      </c>
      <c r="C82" s="71"/>
      <c r="D82" s="74"/>
    </row>
    <row r="83" spans="1:4" x14ac:dyDescent="0.25">
      <c r="A83" s="236"/>
      <c r="B83" s="44" t="s">
        <v>5</v>
      </c>
      <c r="C83" s="91"/>
      <c r="D83" s="92"/>
    </row>
    <row r="84" spans="1:4" x14ac:dyDescent="0.25">
      <c r="A84" s="236"/>
      <c r="B84" s="44" t="s">
        <v>6</v>
      </c>
      <c r="C84" s="91" t="s">
        <v>48</v>
      </c>
      <c r="D84" s="92" t="s">
        <v>18</v>
      </c>
    </row>
    <row r="85" spans="1:4" x14ac:dyDescent="0.25">
      <c r="A85" s="236"/>
      <c r="B85" s="44" t="s">
        <v>7</v>
      </c>
      <c r="C85" s="91" t="s">
        <v>48</v>
      </c>
      <c r="D85" s="92" t="s">
        <v>18</v>
      </c>
    </row>
    <row r="86" spans="1:4" x14ac:dyDescent="0.25">
      <c r="A86" s="236"/>
      <c r="B86" s="44" t="s">
        <v>8</v>
      </c>
      <c r="C86" s="91"/>
      <c r="D86" s="92"/>
    </row>
    <row r="87" spans="1:4" x14ac:dyDescent="0.25">
      <c r="A87" s="236"/>
      <c r="B87" s="44" t="s">
        <v>9</v>
      </c>
      <c r="C87" s="91"/>
      <c r="D87" s="92"/>
    </row>
    <row r="88" spans="1:4" x14ac:dyDescent="0.25">
      <c r="A88" s="236"/>
      <c r="B88" s="44" t="s">
        <v>10</v>
      </c>
      <c r="C88" s="91"/>
      <c r="D88" s="92"/>
    </row>
    <row r="89" spans="1:4" x14ac:dyDescent="0.25">
      <c r="A89" s="236"/>
      <c r="B89" s="78" t="s">
        <v>43</v>
      </c>
      <c r="C89" s="222">
        <f>$C$100</f>
        <v>19</v>
      </c>
      <c r="D89" s="223"/>
    </row>
    <row r="90" spans="1:4" x14ac:dyDescent="0.25">
      <c r="A90" s="236"/>
      <c r="B90" s="79" t="s">
        <v>11</v>
      </c>
      <c r="C90" s="247">
        <f>C$111</f>
        <v>27</v>
      </c>
      <c r="D90" s="248"/>
    </row>
    <row r="91" spans="1:4" x14ac:dyDescent="0.25">
      <c r="A91" s="236"/>
      <c r="B91" s="45" t="s">
        <v>15</v>
      </c>
      <c r="C91" s="91"/>
      <c r="D91" s="92"/>
    </row>
    <row r="92" spans="1:4" ht="15.75" thickBot="1" x14ac:dyDescent="0.3">
      <c r="A92" s="237"/>
      <c r="B92" s="46" t="s">
        <v>16</v>
      </c>
      <c r="C92" s="90"/>
      <c r="D92" s="86"/>
    </row>
    <row r="93" spans="1:4" ht="15" customHeight="1" x14ac:dyDescent="0.25">
      <c r="A93" s="238" t="s">
        <v>20</v>
      </c>
      <c r="B93" s="77" t="s">
        <v>4</v>
      </c>
      <c r="C93" s="89" t="s">
        <v>48</v>
      </c>
      <c r="D93" s="87" t="s">
        <v>18</v>
      </c>
    </row>
    <row r="94" spans="1:4" x14ac:dyDescent="0.25">
      <c r="A94" s="239"/>
      <c r="B94" s="44" t="s">
        <v>5</v>
      </c>
      <c r="C94" s="62" t="s">
        <v>48</v>
      </c>
      <c r="D94" s="9" t="s">
        <v>18</v>
      </c>
    </row>
    <row r="95" spans="1:4" x14ac:dyDescent="0.25">
      <c r="A95" s="239"/>
      <c r="B95" s="44" t="s">
        <v>6</v>
      </c>
      <c r="C95" s="62">
        <v>13</v>
      </c>
      <c r="D95" s="9">
        <f>C95/C100</f>
        <v>0.68421052631578949</v>
      </c>
    </row>
    <row r="96" spans="1:4" x14ac:dyDescent="0.25">
      <c r="A96" s="239"/>
      <c r="B96" s="44" t="s">
        <v>7</v>
      </c>
      <c r="C96" s="62" t="s">
        <v>48</v>
      </c>
      <c r="D96" s="9" t="s">
        <v>18</v>
      </c>
    </row>
    <row r="97" spans="1:4" x14ac:dyDescent="0.25">
      <c r="A97" s="239"/>
      <c r="B97" s="44" t="s">
        <v>8</v>
      </c>
      <c r="C97" s="62"/>
      <c r="D97" s="9"/>
    </row>
    <row r="98" spans="1:4" x14ac:dyDescent="0.25">
      <c r="A98" s="239"/>
      <c r="B98" s="44" t="s">
        <v>9</v>
      </c>
      <c r="C98" s="62"/>
      <c r="D98" s="9"/>
    </row>
    <row r="99" spans="1:4" x14ac:dyDescent="0.25">
      <c r="A99" s="239"/>
      <c r="B99" s="44" t="s">
        <v>10</v>
      </c>
      <c r="C99" s="62"/>
      <c r="D99" s="9"/>
    </row>
    <row r="100" spans="1:4" x14ac:dyDescent="0.25">
      <c r="A100" s="239"/>
      <c r="B100" s="78" t="s">
        <v>43</v>
      </c>
      <c r="C100" s="249">
        <v>19</v>
      </c>
      <c r="D100" s="250"/>
    </row>
    <row r="101" spans="1:4" x14ac:dyDescent="0.25">
      <c r="A101" s="239"/>
      <c r="B101" s="79" t="s">
        <v>11</v>
      </c>
      <c r="C101" s="247">
        <f>$C$111</f>
        <v>27</v>
      </c>
      <c r="D101" s="248"/>
    </row>
    <row r="102" spans="1:4" x14ac:dyDescent="0.25">
      <c r="A102" s="239"/>
      <c r="B102" s="45" t="s">
        <v>15</v>
      </c>
      <c r="C102" s="62" t="s">
        <v>18</v>
      </c>
      <c r="D102" s="9" t="s">
        <v>18</v>
      </c>
    </row>
    <row r="103" spans="1:4" ht="15.75" thickBot="1" x14ac:dyDescent="0.3">
      <c r="A103" s="240"/>
      <c r="B103" s="80" t="s">
        <v>16</v>
      </c>
      <c r="C103" s="63"/>
      <c r="D103" s="13"/>
    </row>
    <row r="104" spans="1:4" ht="15" customHeight="1" x14ac:dyDescent="0.25">
      <c r="A104" s="241" t="s">
        <v>11</v>
      </c>
      <c r="B104" s="77" t="s">
        <v>4</v>
      </c>
      <c r="C104" s="71" t="str">
        <f>'ACE Overall'!B27</f>
        <v>&lt;10</v>
      </c>
      <c r="D104" s="74" t="s">
        <v>18</v>
      </c>
    </row>
    <row r="105" spans="1:4" ht="15" customHeight="1" x14ac:dyDescent="0.25">
      <c r="A105" s="242"/>
      <c r="B105" s="44" t="s">
        <v>5</v>
      </c>
      <c r="C105" s="62" t="s">
        <v>48</v>
      </c>
      <c r="D105" s="81" t="s">
        <v>18</v>
      </c>
    </row>
    <row r="106" spans="1:4" x14ac:dyDescent="0.25">
      <c r="A106" s="242"/>
      <c r="B106" s="44" t="s">
        <v>6</v>
      </c>
      <c r="C106" s="62">
        <f>'ACE Overall'!B29</f>
        <v>18</v>
      </c>
      <c r="D106" s="81">
        <f t="shared" ref="D106" si="0">C106/$C$111</f>
        <v>0.66666666666666663</v>
      </c>
    </row>
    <row r="107" spans="1:4" x14ac:dyDescent="0.25">
      <c r="A107" s="242"/>
      <c r="B107" s="44" t="s">
        <v>7</v>
      </c>
      <c r="C107" s="62" t="s">
        <v>48</v>
      </c>
      <c r="D107" s="81" t="s">
        <v>18</v>
      </c>
    </row>
    <row r="108" spans="1:4" x14ac:dyDescent="0.25">
      <c r="A108" s="242"/>
      <c r="B108" s="44" t="s">
        <v>8</v>
      </c>
      <c r="C108" s="62"/>
      <c r="D108" s="9"/>
    </row>
    <row r="109" spans="1:4" x14ac:dyDescent="0.25">
      <c r="A109" s="242"/>
      <c r="B109" s="44" t="s">
        <v>9</v>
      </c>
      <c r="C109" s="62"/>
      <c r="D109" s="9"/>
    </row>
    <row r="110" spans="1:4" x14ac:dyDescent="0.25">
      <c r="A110" s="242"/>
      <c r="B110" s="44" t="s">
        <v>10</v>
      </c>
      <c r="C110" s="62"/>
      <c r="D110" s="9"/>
    </row>
    <row r="111" spans="1:4" x14ac:dyDescent="0.25">
      <c r="A111" s="242"/>
      <c r="B111" s="79" t="s">
        <v>11</v>
      </c>
      <c r="C111" s="224">
        <f>'ACE Overall'!B34</f>
        <v>27</v>
      </c>
      <c r="D111" s="225"/>
    </row>
    <row r="112" spans="1:4" x14ac:dyDescent="0.25">
      <c r="A112" s="242"/>
      <c r="B112" s="45" t="s">
        <v>15</v>
      </c>
      <c r="C112" s="62" t="s">
        <v>18</v>
      </c>
      <c r="D112" s="9" t="s">
        <v>18</v>
      </c>
    </row>
    <row r="113" spans="1:4" ht="15.75" thickBot="1" x14ac:dyDescent="0.3">
      <c r="A113" s="243"/>
      <c r="B113" s="46" t="s">
        <v>16</v>
      </c>
      <c r="C113" s="63" t="s">
        <v>18</v>
      </c>
      <c r="D113" s="13" t="s">
        <v>18</v>
      </c>
    </row>
    <row r="114" spans="1:4" ht="15.75" thickBot="1" x14ac:dyDescent="0.3">
      <c r="A114" s="244" t="s">
        <v>44</v>
      </c>
      <c r="B114" s="245"/>
      <c r="C114" s="245"/>
      <c r="D114" s="246"/>
    </row>
    <row r="115" spans="1:4" ht="46.5" customHeight="1" thickBot="1" x14ac:dyDescent="0.3">
      <c r="A115" s="226" t="s">
        <v>19</v>
      </c>
      <c r="B115" s="227"/>
      <c r="C115" s="227"/>
      <c r="D115" s="228"/>
    </row>
  </sheetData>
  <mergeCells count="33">
    <mergeCell ref="C34:D34"/>
    <mergeCell ref="C23:D23"/>
    <mergeCell ref="C12:D12"/>
    <mergeCell ref="B1:D3"/>
    <mergeCell ref="C45:D45"/>
    <mergeCell ref="C13:D13"/>
    <mergeCell ref="C24:D24"/>
    <mergeCell ref="A38:A48"/>
    <mergeCell ref="A27:A37"/>
    <mergeCell ref="A16:A26"/>
    <mergeCell ref="A5:A15"/>
    <mergeCell ref="A1:A3"/>
    <mergeCell ref="A115:D115"/>
    <mergeCell ref="A49:A59"/>
    <mergeCell ref="A60:A70"/>
    <mergeCell ref="A71:A81"/>
    <mergeCell ref="A82:A92"/>
    <mergeCell ref="A93:A103"/>
    <mergeCell ref="A104:A113"/>
    <mergeCell ref="A114:D114"/>
    <mergeCell ref="C101:D101"/>
    <mergeCell ref="C90:D90"/>
    <mergeCell ref="C79:D79"/>
    <mergeCell ref="C68:D68"/>
    <mergeCell ref="C57:D57"/>
    <mergeCell ref="C100:D100"/>
    <mergeCell ref="C89:D89"/>
    <mergeCell ref="C111:D111"/>
    <mergeCell ref="C67:D67"/>
    <mergeCell ref="C56:D56"/>
    <mergeCell ref="C46:D46"/>
    <mergeCell ref="C35:D35"/>
    <mergeCell ref="C78:D78"/>
  </mergeCells>
  <conditionalFormatting sqref="B4">
    <cfRule type="expression" dxfId="37" priority="267">
      <formula>MOD(ROW(),2)=0</formula>
    </cfRule>
  </conditionalFormatting>
  <conditionalFormatting sqref="B5:B11">
    <cfRule type="expression" dxfId="36" priority="203">
      <formula>MOD(ROW(),2)=0</formula>
    </cfRule>
  </conditionalFormatting>
  <conditionalFormatting sqref="C5:D11">
    <cfRule type="expression" dxfId="35" priority="201">
      <formula>MOD(ROW(),2)=0</formula>
    </cfRule>
  </conditionalFormatting>
  <conditionalFormatting sqref="C14:D15">
    <cfRule type="expression" dxfId="34" priority="194">
      <formula>MOD(ROW(),2)=0</formula>
    </cfRule>
  </conditionalFormatting>
  <conditionalFormatting sqref="B16:B22">
    <cfRule type="expression" dxfId="33" priority="193">
      <formula>MOD(ROW(),2)=0</formula>
    </cfRule>
  </conditionalFormatting>
  <conditionalFormatting sqref="C16:D22">
    <cfRule type="expression" dxfId="32" priority="191">
      <formula>MOD(ROW(),2)=0</formula>
    </cfRule>
  </conditionalFormatting>
  <conditionalFormatting sqref="C25:D26">
    <cfRule type="expression" dxfId="31" priority="184">
      <formula>MOD(ROW(),2)=0</formula>
    </cfRule>
  </conditionalFormatting>
  <conditionalFormatting sqref="B27:B33">
    <cfRule type="expression" dxfId="30" priority="183">
      <formula>MOD(ROW(),2)=0</formula>
    </cfRule>
  </conditionalFormatting>
  <conditionalFormatting sqref="C27:D33">
    <cfRule type="expression" dxfId="29" priority="181">
      <formula>MOD(ROW(),2)=0</formula>
    </cfRule>
  </conditionalFormatting>
  <conditionalFormatting sqref="C36:D37">
    <cfRule type="expression" dxfId="28" priority="174">
      <formula>MOD(ROW(),2)=0</formula>
    </cfRule>
  </conditionalFormatting>
  <conditionalFormatting sqref="B38:B45">
    <cfRule type="expression" dxfId="27" priority="169">
      <formula>MOD(ROW(),2)=0</formula>
    </cfRule>
  </conditionalFormatting>
  <conditionalFormatting sqref="C38:C45">
    <cfRule type="expression" dxfId="26" priority="157">
      <formula>MOD(ROW(),2)=0</formula>
    </cfRule>
  </conditionalFormatting>
  <conditionalFormatting sqref="C47:C48">
    <cfRule type="expression" dxfId="25" priority="156">
      <formula>MOD(ROW(),2)=0</formula>
    </cfRule>
  </conditionalFormatting>
  <conditionalFormatting sqref="D38:D44">
    <cfRule type="expression" dxfId="24" priority="155">
      <formula>MOD(ROW(),2)=0</formula>
    </cfRule>
  </conditionalFormatting>
  <conditionalFormatting sqref="D47:D48">
    <cfRule type="expression" dxfId="23" priority="154">
      <formula>MOD(ROW(),2)=0</formula>
    </cfRule>
  </conditionalFormatting>
  <conditionalFormatting sqref="B49:B55">
    <cfRule type="expression" dxfId="22" priority="73">
      <formula>MOD(ROW(),2)=0</formula>
    </cfRule>
  </conditionalFormatting>
  <conditionalFormatting sqref="C49:D55">
    <cfRule type="expression" dxfId="21" priority="71">
      <formula>MOD(ROW(),2)=0</formula>
    </cfRule>
  </conditionalFormatting>
  <conditionalFormatting sqref="C58:D59">
    <cfRule type="expression" dxfId="20" priority="65">
      <formula>MOD(ROW(),2)=0</formula>
    </cfRule>
  </conditionalFormatting>
  <conditionalFormatting sqref="B60:B66">
    <cfRule type="expression" dxfId="19" priority="64">
      <formula>MOD(ROW(),2)=0</formula>
    </cfRule>
  </conditionalFormatting>
  <conditionalFormatting sqref="C60:D66">
    <cfRule type="expression" dxfId="18" priority="62">
      <formula>MOD(ROW(),2)=0</formula>
    </cfRule>
  </conditionalFormatting>
  <conditionalFormatting sqref="C69:D70">
    <cfRule type="expression" dxfId="17" priority="56">
      <formula>MOD(ROW(),2)=0</formula>
    </cfRule>
  </conditionalFormatting>
  <conditionalFormatting sqref="B71:B77">
    <cfRule type="expression" dxfId="16" priority="55">
      <formula>MOD(ROW(),2)=0</formula>
    </cfRule>
  </conditionalFormatting>
  <conditionalFormatting sqref="C71:D77">
    <cfRule type="expression" dxfId="15" priority="53">
      <formula>MOD(ROW(),2)=0</formula>
    </cfRule>
  </conditionalFormatting>
  <conditionalFormatting sqref="C80:D81">
    <cfRule type="expression" dxfId="14" priority="47">
      <formula>MOD(ROW(),2)=0</formula>
    </cfRule>
  </conditionalFormatting>
  <conditionalFormatting sqref="B82:B88">
    <cfRule type="expression" dxfId="13" priority="46">
      <formula>MOD(ROW(),2)=0</formula>
    </cfRule>
  </conditionalFormatting>
  <conditionalFormatting sqref="C82:D88">
    <cfRule type="expression" dxfId="12" priority="44">
      <formula>MOD(ROW(),2)=0</formula>
    </cfRule>
  </conditionalFormatting>
  <conditionalFormatting sqref="C91:D92">
    <cfRule type="expression" dxfId="11" priority="38">
      <formula>MOD(ROW(),2)=0</formula>
    </cfRule>
  </conditionalFormatting>
  <conditionalFormatting sqref="B93:B99">
    <cfRule type="expression" dxfId="10" priority="29">
      <formula>MOD(ROW(),2)=0</formula>
    </cfRule>
  </conditionalFormatting>
  <conditionalFormatting sqref="C93:C99">
    <cfRule type="expression" dxfId="9" priority="17">
      <formula>MOD(ROW(),2)=0</formula>
    </cfRule>
  </conditionalFormatting>
  <conditionalFormatting sqref="C102:C103">
    <cfRule type="expression" dxfId="8" priority="16">
      <formula>MOD(ROW(),2)=0</formula>
    </cfRule>
  </conditionalFormatting>
  <conditionalFormatting sqref="D93:D99">
    <cfRule type="expression" dxfId="7" priority="15">
      <formula>MOD(ROW(),2)=0</formula>
    </cfRule>
  </conditionalFormatting>
  <conditionalFormatting sqref="D102:D103">
    <cfRule type="expression" dxfId="6" priority="14">
      <formula>MOD(ROW(),2)=0</formula>
    </cfRule>
  </conditionalFormatting>
  <conditionalFormatting sqref="C4:D4">
    <cfRule type="expression" dxfId="5" priority="7">
      <formula>MOD(ROW(),2)=0</formula>
    </cfRule>
  </conditionalFormatting>
  <conditionalFormatting sqref="B104:B110">
    <cfRule type="expression" dxfId="4" priority="6">
      <formula>MOD(ROW(),2)=0</formula>
    </cfRule>
  </conditionalFormatting>
  <conditionalFormatting sqref="C104:C110">
    <cfRule type="expression" dxfId="3" priority="4">
      <formula>MOD(ROW(),2)=0</formula>
    </cfRule>
  </conditionalFormatting>
  <conditionalFormatting sqref="C112:C113">
    <cfRule type="expression" dxfId="2" priority="3">
      <formula>MOD(ROW(),2)=0</formula>
    </cfRule>
  </conditionalFormatting>
  <conditionalFormatting sqref="D104:D110">
    <cfRule type="expression" dxfId="1" priority="2">
      <formula>MOD(ROW(),2)=0</formula>
    </cfRule>
  </conditionalFormatting>
  <conditionalFormatting sqref="D112:D113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6" max="16383" man="1"/>
    <brk id="48" max="16383" man="1"/>
    <brk id="7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ACE Overall</vt:lpstr>
      <vt:lpstr>ACE by Grade</vt:lpstr>
      <vt:lpstr>'ACE by Grade'!Print_Titles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2020-12-03T19:54:35Z</cp:lastPrinted>
  <dcterms:created xsi:type="dcterms:W3CDTF">2020-06-19T14:25:36Z</dcterms:created>
  <dcterms:modified xsi:type="dcterms:W3CDTF">2021-05-06T18:36:49Z</dcterms:modified>
</cp:coreProperties>
</file>