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E92A6331-21E4-46DF-BB6F-6AF3A9DD7AC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9" l="1"/>
  <c r="E63" i="9"/>
  <c r="E169" i="8"/>
  <c r="C169" i="8"/>
  <c r="E160" i="8"/>
  <c r="E114" i="8"/>
  <c r="C114" i="8"/>
  <c r="E105" i="8"/>
  <c r="E92" i="8"/>
  <c r="C92" i="8"/>
  <c r="E83" i="8"/>
  <c r="E38" i="8"/>
  <c r="E92" i="7"/>
  <c r="C92" i="7"/>
  <c r="E83" i="7"/>
  <c r="E48" i="7"/>
  <c r="C48" i="7"/>
  <c r="E39" i="7"/>
  <c r="E159" i="6"/>
  <c r="C200" i="6"/>
  <c r="C201" i="6"/>
  <c r="C192" i="6"/>
  <c r="C193" i="6"/>
  <c r="C194" i="6"/>
  <c r="C195" i="6"/>
  <c r="C196" i="6"/>
  <c r="C199" i="6"/>
  <c r="D192" i="6"/>
  <c r="D193" i="6"/>
  <c r="D194" i="6"/>
  <c r="D195" i="6"/>
  <c r="D196" i="6"/>
  <c r="D197" i="6"/>
  <c r="D198" i="6"/>
  <c r="D199" i="6"/>
  <c r="D200" i="6"/>
  <c r="D201" i="6"/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47" i="8" l="1"/>
  <c r="E138" i="8"/>
  <c r="E129" i="8"/>
  <c r="C103" i="8"/>
  <c r="E94" i="8"/>
  <c r="C69" i="8"/>
  <c r="E62" i="8"/>
  <c r="E60" i="8"/>
  <c r="C58" i="8"/>
  <c r="E49" i="8"/>
  <c r="C91" i="7"/>
  <c r="E84" i="7"/>
  <c r="C70" i="7"/>
  <c r="C69" i="7"/>
  <c r="E62" i="7"/>
  <c r="E61" i="7"/>
  <c r="C25" i="7"/>
  <c r="E16" i="7"/>
  <c r="C111" i="7"/>
  <c r="H28" i="1"/>
  <c r="E69" i="8" l="1"/>
  <c r="C26" i="9"/>
  <c r="E17" i="9"/>
  <c r="C168" i="8"/>
  <c r="E161" i="8"/>
  <c r="C91" i="8"/>
  <c r="E51" i="8"/>
  <c r="E58" i="8" s="1"/>
  <c r="E174" i="8"/>
  <c r="E175" i="8"/>
  <c r="E119" i="8"/>
  <c r="C104" i="7"/>
  <c r="D115" i="8"/>
  <c r="C105" i="7"/>
  <c r="C116" i="8" s="1"/>
  <c r="D116" i="8"/>
  <c r="C106" i="7"/>
  <c r="C117" i="8" s="1"/>
  <c r="D117" i="8"/>
  <c r="C107" i="7"/>
  <c r="C118" i="8" s="1"/>
  <c r="D118" i="8"/>
  <c r="C108" i="7"/>
  <c r="C119" i="8" s="1"/>
  <c r="D119" i="8"/>
  <c r="D109" i="7"/>
  <c r="D120" i="8" s="1"/>
  <c r="D121" i="8"/>
  <c r="C122" i="8"/>
  <c r="D122" i="8"/>
  <c r="C203" i="6"/>
  <c r="C181" i="8" s="1"/>
  <c r="D203" i="6"/>
  <c r="D181" i="8" s="1"/>
  <c r="C204" i="6"/>
  <c r="C182" i="8" s="1"/>
  <c r="D204" i="6"/>
  <c r="D182" i="8" s="1"/>
  <c r="C205" i="6"/>
  <c r="C183" i="8" s="1"/>
  <c r="D205" i="6"/>
  <c r="D183" i="8" s="1"/>
  <c r="C206" i="6"/>
  <c r="C184" i="8" s="1"/>
  <c r="D206" i="6"/>
  <c r="D184" i="8" s="1"/>
  <c r="C207" i="6"/>
  <c r="C185" i="8" s="1"/>
  <c r="D207" i="6"/>
  <c r="D185" i="8" s="1"/>
  <c r="E207" i="6"/>
  <c r="E185" i="8" s="1"/>
  <c r="C208" i="6"/>
  <c r="C186" i="8" s="1"/>
  <c r="D208" i="6"/>
  <c r="D186" i="8" s="1"/>
  <c r="E208" i="6"/>
  <c r="E186" i="8" s="1"/>
  <c r="D209" i="6"/>
  <c r="D187" i="8" s="1"/>
  <c r="C210" i="6"/>
  <c r="C188" i="8" s="1"/>
  <c r="D210" i="6"/>
  <c r="D188" i="8" s="1"/>
  <c r="F34" i="1"/>
  <c r="G34" i="1"/>
  <c r="G33" i="1"/>
  <c r="C34" i="1"/>
  <c r="C114" i="7" l="1"/>
  <c r="C125" i="8" s="1"/>
  <c r="C115" i="8"/>
  <c r="E107" i="7"/>
  <c r="E118" i="8" s="1"/>
  <c r="E105" i="7"/>
  <c r="E116" i="8" s="1"/>
  <c r="C158" i="8"/>
  <c r="E149" i="8"/>
  <c r="C113" i="8"/>
  <c r="E106" i="8"/>
  <c r="E104" i="8"/>
  <c r="C102" i="8"/>
  <c r="E93" i="8"/>
  <c r="E84" i="8"/>
  <c r="C36" i="9"/>
  <c r="E29" i="9"/>
  <c r="C67" i="9"/>
  <c r="C177" i="8" s="1"/>
  <c r="C65" i="9"/>
  <c r="C175" i="8" s="1"/>
  <c r="C64" i="9"/>
  <c r="C174" i="8" s="1"/>
  <c r="C63" i="9"/>
  <c r="C173" i="8" s="1"/>
  <c r="C62" i="9"/>
  <c r="C172" i="8" s="1"/>
  <c r="C61" i="9"/>
  <c r="C171" i="8" s="1"/>
  <c r="C60" i="9"/>
  <c r="C170" i="8" s="1"/>
  <c r="D177" i="8"/>
  <c r="D65" i="9"/>
  <c r="D175" i="8" s="1"/>
  <c r="D174" i="8"/>
  <c r="D173" i="8"/>
  <c r="D172" i="8"/>
  <c r="D171" i="8"/>
  <c r="D170" i="8"/>
  <c r="E60" i="7"/>
  <c r="E18" i="7"/>
  <c r="E25" i="7" s="1"/>
  <c r="H26" i="1"/>
  <c r="E70" i="7" l="1"/>
  <c r="E69" i="7"/>
  <c r="E173" i="8"/>
  <c r="E113" i="8"/>
  <c r="E159" i="8"/>
  <c r="E168" i="8" s="1"/>
  <c r="C157" i="8"/>
  <c r="E150" i="8"/>
  <c r="E148" i="8"/>
  <c r="E158" i="8" s="1"/>
  <c r="C146" i="8"/>
  <c r="E139" i="8"/>
  <c r="E137" i="8"/>
  <c r="E147" i="8" s="1"/>
  <c r="C136" i="8"/>
  <c r="C135" i="8"/>
  <c r="E127" i="8"/>
  <c r="E126" i="8"/>
  <c r="E95" i="8"/>
  <c r="E102" i="8" s="1"/>
  <c r="E82" i="8"/>
  <c r="E91" i="8" s="1"/>
  <c r="C48" i="9"/>
  <c r="E39" i="9"/>
  <c r="C37" i="9"/>
  <c r="E28" i="9"/>
  <c r="E27" i="9"/>
  <c r="E36" i="9" s="1"/>
  <c r="E16" i="9"/>
  <c r="E26" i="9" s="1"/>
  <c r="E82" i="7"/>
  <c r="E91" i="7" s="1"/>
  <c r="C47" i="7"/>
  <c r="E40" i="7"/>
  <c r="E38" i="7"/>
  <c r="H27" i="1"/>
  <c r="F33" i="1"/>
  <c r="C33" i="1"/>
  <c r="B33" i="1"/>
  <c r="D27" i="1"/>
  <c r="D25" i="1"/>
  <c r="P28" i="1"/>
  <c r="E206" i="6" s="1"/>
  <c r="E184" i="8" s="1"/>
  <c r="E103" i="8" l="1"/>
  <c r="E146" i="8"/>
  <c r="E157" i="8"/>
  <c r="E136" i="8"/>
  <c r="E37" i="9"/>
  <c r="E47" i="7"/>
  <c r="D33" i="1"/>
  <c r="D32" i="1"/>
  <c r="E128" i="8" l="1"/>
  <c r="E135" i="8" s="1"/>
  <c r="C47" i="9"/>
  <c r="E40" i="9"/>
  <c r="E38" i="9"/>
  <c r="E48" i="9" s="1"/>
  <c r="D78" i="9"/>
  <c r="E199" i="6"/>
  <c r="E67" i="6" s="1"/>
  <c r="E111" i="7"/>
  <c r="E23" i="7" l="1"/>
  <c r="E122" i="8"/>
  <c r="E47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C78" i="9"/>
  <c r="E192" i="6"/>
  <c r="E106" i="7"/>
  <c r="E117" i="8" s="1"/>
  <c r="E62" i="9"/>
  <c r="E172" i="8" s="1"/>
  <c r="E61" i="9"/>
  <c r="E171" i="8" s="1"/>
  <c r="E104" i="7" l="1"/>
  <c r="E115" i="8" s="1"/>
  <c r="C113" i="7"/>
  <c r="C124" i="8" s="1"/>
  <c r="C69" i="9"/>
  <c r="C179" i="8" s="1"/>
  <c r="E60" i="9"/>
  <c r="E170" i="8" s="1"/>
  <c r="C56" i="9"/>
  <c r="D100" i="7"/>
  <c r="D189" i="6"/>
  <c r="C188" i="6"/>
  <c r="D23" i="6"/>
  <c r="E194" i="6"/>
  <c r="E201" i="6" s="1"/>
  <c r="C133" i="8"/>
  <c r="E113" i="7" l="1"/>
  <c r="E124" i="8" s="1"/>
  <c r="E114" i="7"/>
  <c r="E125" i="8" s="1"/>
  <c r="D56" i="9"/>
  <c r="E67" i="9"/>
  <c r="E177" i="8" s="1"/>
  <c r="E69" i="9"/>
  <c r="E179" i="8" s="1"/>
  <c r="E70" i="9"/>
  <c r="E180" i="8" s="1"/>
  <c r="D12" i="6"/>
  <c r="D188" i="6"/>
  <c r="C189" i="6"/>
  <c r="C101" i="8"/>
  <c r="C144" i="8"/>
  <c r="C155" i="8"/>
  <c r="C166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71" i="9" s="1"/>
  <c r="C116" i="7"/>
  <c r="D116" i="7"/>
  <c r="D72" i="9" s="1"/>
  <c r="C117" i="7"/>
  <c r="D117" i="7"/>
  <c r="D73" i="9" s="1"/>
  <c r="C118" i="7"/>
  <c r="D118" i="7"/>
  <c r="D74" i="9" s="1"/>
  <c r="C119" i="7"/>
  <c r="C75" i="9" s="1"/>
  <c r="D119" i="7"/>
  <c r="D75" i="9" s="1"/>
  <c r="C120" i="7"/>
  <c r="C76" i="9" s="1"/>
  <c r="D120" i="7"/>
  <c r="D76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103" i="6"/>
  <c r="D102" i="6"/>
  <c r="D70" i="6"/>
  <c r="D69" i="6"/>
  <c r="C74" i="9" l="1"/>
  <c r="E74" i="9" s="1"/>
  <c r="E118" i="7"/>
  <c r="D80" i="9"/>
  <c r="D133" i="8"/>
  <c r="E12" i="9"/>
  <c r="E23" i="9"/>
  <c r="E34" i="9"/>
  <c r="E45" i="9"/>
  <c r="E56" i="9"/>
  <c r="D90" i="8"/>
  <c r="D24" i="8"/>
  <c r="C73" i="9"/>
  <c r="E73" i="9" s="1"/>
  <c r="E117" i="7"/>
  <c r="C72" i="9"/>
  <c r="E72" i="9" s="1"/>
  <c r="E116" i="7"/>
  <c r="C71" i="9"/>
  <c r="E115" i="7"/>
  <c r="C68" i="9"/>
  <c r="E78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167" i="8"/>
  <c r="C134" i="8"/>
  <c r="C68" i="8"/>
  <c r="C35" i="8"/>
  <c r="C24" i="8"/>
  <c r="D13" i="7"/>
  <c r="D112" i="8"/>
  <c r="D57" i="7"/>
  <c r="C79" i="8"/>
  <c r="D68" i="7"/>
  <c r="D24" i="7"/>
  <c r="D134" i="8"/>
  <c r="D79" i="8"/>
  <c r="D35" i="8"/>
  <c r="D101" i="8"/>
  <c r="D112" i="7"/>
  <c r="D123" i="8" s="1"/>
  <c r="C145" i="8"/>
  <c r="C46" i="8"/>
  <c r="D167" i="8"/>
  <c r="C156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12" i="8"/>
  <c r="P26" i="1"/>
  <c r="E204" i="6" s="1"/>
  <c r="E182" i="8" s="1"/>
  <c r="P27" i="1"/>
  <c r="E205" i="6" s="1"/>
  <c r="E183" i="8" s="1"/>
  <c r="P32" i="1"/>
  <c r="E210" i="6" s="1"/>
  <c r="E188" i="8" s="1"/>
  <c r="E57" i="8" s="1"/>
  <c r="P25" i="1"/>
  <c r="E203" i="6" s="1"/>
  <c r="E181" i="8" s="1"/>
  <c r="O34" i="1"/>
  <c r="D212" i="6" s="1"/>
  <c r="O33" i="1"/>
  <c r="D211" i="6" s="1"/>
  <c r="N34" i="1"/>
  <c r="C212" i="6" s="1"/>
  <c r="N33" i="1"/>
  <c r="C211" i="6" s="1"/>
  <c r="K34" i="1"/>
  <c r="J34" i="1"/>
  <c r="K33" i="1"/>
  <c r="J33" i="1"/>
  <c r="L32" i="1"/>
  <c r="H32" i="1"/>
  <c r="L27" i="1"/>
  <c r="L26" i="1"/>
  <c r="L25" i="1"/>
  <c r="H25" i="1"/>
  <c r="E156" i="8" l="1"/>
  <c r="E134" i="8"/>
  <c r="E46" i="8"/>
  <c r="E101" i="8"/>
  <c r="D190" i="8"/>
  <c r="D124" i="7"/>
  <c r="D79" i="9" s="1"/>
  <c r="C189" i="8"/>
  <c r="C123" i="7"/>
  <c r="E79" i="8"/>
  <c r="E68" i="8"/>
  <c r="C190" i="8"/>
  <c r="C124" i="7"/>
  <c r="C79" i="9" s="1"/>
  <c r="E13" i="8"/>
  <c r="E112" i="8"/>
  <c r="E145" i="8"/>
  <c r="D189" i="8"/>
  <c r="D123" i="7"/>
  <c r="D68" i="9" s="1"/>
  <c r="E35" i="8"/>
  <c r="H33" i="1"/>
  <c r="H34" i="1"/>
  <c r="E24" i="8"/>
  <c r="E167" i="8"/>
  <c r="C57" i="9"/>
  <c r="C178" i="8"/>
  <c r="E90" i="8"/>
  <c r="E90" i="6"/>
  <c r="E200" i="6"/>
  <c r="E79" i="6"/>
  <c r="E46" i="6"/>
  <c r="E68" i="6"/>
  <c r="E134" i="6"/>
  <c r="E112" i="6"/>
  <c r="E167" i="6"/>
  <c r="E189" i="6"/>
  <c r="E123" i="6"/>
  <c r="E156" i="6"/>
  <c r="E178" i="6"/>
  <c r="E24" i="6"/>
  <c r="E101" i="6"/>
  <c r="E57" i="6"/>
  <c r="E35" i="6"/>
  <c r="E145" i="6"/>
  <c r="E13" i="6"/>
  <c r="E133" i="8"/>
  <c r="E144" i="8"/>
  <c r="E166" i="8"/>
  <c r="E155" i="8"/>
  <c r="E35" i="9"/>
  <c r="E13" i="9"/>
  <c r="E46" i="9"/>
  <c r="E24" i="9"/>
  <c r="E57" i="9"/>
  <c r="E68" i="9"/>
  <c r="E178" i="8" s="1"/>
  <c r="C101" i="7"/>
  <c r="E122" i="7"/>
  <c r="C80" i="9"/>
  <c r="E124" i="7"/>
  <c r="E123" i="7"/>
  <c r="E71" i="9"/>
  <c r="L34" i="1"/>
  <c r="P33" i="1"/>
  <c r="E211" i="6" s="1"/>
  <c r="E189" i="8" s="1"/>
  <c r="C68" i="7"/>
  <c r="C13" i="7"/>
  <c r="C57" i="7"/>
  <c r="C35" i="7"/>
  <c r="C79" i="7"/>
  <c r="C112" i="7"/>
  <c r="C123" i="8" s="1"/>
  <c r="C46" i="7"/>
  <c r="C90" i="7"/>
  <c r="C24" i="7"/>
  <c r="P34" i="1"/>
  <c r="E212" i="6" s="1"/>
  <c r="E190" i="8" s="1"/>
  <c r="L33" i="1"/>
  <c r="D12" i="1"/>
  <c r="D57" i="9" l="1"/>
  <c r="D178" i="8"/>
  <c r="E35" i="7"/>
  <c r="E68" i="7"/>
  <c r="E101" i="7"/>
  <c r="E24" i="7"/>
  <c r="E46" i="7"/>
  <c r="E57" i="7"/>
  <c r="E79" i="7"/>
  <c r="E90" i="7"/>
  <c r="E13" i="7"/>
  <c r="E112" i="7"/>
  <c r="E123" i="8" s="1"/>
  <c r="E80" i="9"/>
  <c r="E79" i="9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48" i="9"/>
  <c r="D47" i="9"/>
  <c r="D46" i="9"/>
  <c r="C46" i="9"/>
  <c r="D45" i="9"/>
  <c r="C45" i="9"/>
  <c r="D70" i="9"/>
  <c r="D180" i="8" s="1"/>
  <c r="C70" i="9"/>
  <c r="C180" i="8" s="1"/>
  <c r="D69" i="9"/>
  <c r="D179" i="8" s="1"/>
  <c r="D37" i="9"/>
  <c r="D36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14" i="8" l="1"/>
  <c r="D113" i="8"/>
  <c r="D103" i="8"/>
  <c r="D102" i="8"/>
  <c r="D92" i="8"/>
  <c r="D91" i="8"/>
  <c r="D78" i="8"/>
  <c r="D23" i="8" s="1"/>
  <c r="C78" i="8"/>
  <c r="D76" i="8"/>
  <c r="D75" i="8"/>
  <c r="D74" i="8"/>
  <c r="C74" i="8"/>
  <c r="D73" i="8"/>
  <c r="C73" i="8"/>
  <c r="E73" i="8" s="1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80" i="8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E71" i="8" l="1"/>
  <c r="E80" i="8" s="1"/>
  <c r="C80" i="8"/>
  <c r="E89" i="8"/>
  <c r="E78" i="8"/>
  <c r="E56" i="8" s="1"/>
  <c r="E12" i="8"/>
  <c r="D56" i="8"/>
  <c r="D67" i="8"/>
  <c r="D12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34" i="8" l="1"/>
  <c r="E23" i="8"/>
  <c r="E45" i="8"/>
  <c r="E67" i="8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<sst xmlns="http://schemas.openxmlformats.org/spreadsheetml/2006/main" count="1112" uniqueCount="94">
  <si>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</si>
  <si>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</si>
  <si>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</si>
  <si>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</si>
  <si>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</si>
  <si>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</si>
  <si>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</si>
  <si>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</si>
  <si>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</si>
  <si>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</si>
  <si>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</si>
  <si>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</si>
  <si>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</si>
  <si>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</si>
  <si>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</si>
  <si>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</si>
  <si>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</si>
  <si>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</si>
  <si>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</si>
  <si>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</si>
  <si>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</si>
  <si>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</si>
  <si>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</si>
  <si>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</si>
  <si>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</si>
  <si>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</si>
  <si>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</si>
  <si>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</si>
  <si>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</si>
  <si>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</si>
  <si>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</si>
  <si>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</si>
  <si>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</si>
  <si>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</si>
  <si>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</si>
  <si>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</si>
  <si>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</si>
  <si>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</si>
  <si>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</si>
  <si>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</si>
  <si>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</si>
  <si>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</si>
  <si>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</si>
  <si>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</si>
  <si>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</si>
  <si>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</si>
  <si>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</si>
  <si>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</si>
  <si>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</si>
  <si>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</si>
  <si>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</si>
  <si>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</si>
  <si>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</si>
  <si>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</si>
  <si>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</si>
  <si>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</si>
  <si>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</si>
  <si>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</si>
  <si>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</si>
  <si>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</si>
  <si>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</si>
  <si>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</si>
  <si>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</si>
  <si>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</si>
  <si>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</si>
  <si>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</si>
  <si>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</si>
  <si>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</si>
  <si>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</si>
  <si>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</si>
  <si>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</si>
  <si>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</si>
  <si>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</si>
  <si>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</si>
  <si>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</si>
  <si>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</si>
  <si>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</si>
  <si>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</si>
  <si>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</si>
  <si>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</si>
  <si>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</si>
  <si>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</si>
  <si>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</si>
  <si>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</si>
  <si>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</si>
  <si>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</si>
  <si>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&lt;10</t>
  </si>
  <si>
    <t>Total Enrolled</t>
  </si>
  <si>
    <t>2020-21 Progress Measure Data as of January 25, 2021**</t>
  </si>
  <si>
    <t>Office Discipline Referrals Grades K-12</t>
  </si>
  <si>
    <t>Office Discipline Referrals by Elementary School 
Grades K-5 as of February 23, 2021**</t>
  </si>
  <si>
    <t>Office Discipline Referrals by Middle School 
Grades 6-8 as of February 23, 2021**</t>
  </si>
  <si>
    <t>Office Discipline Referrals by High School 
Grades 9-12 as of February 23, 2021**</t>
  </si>
  <si>
    <t>Office Discipline Referrals 
Grades K-12 as of February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</si>
</sst>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%;\(0%\)"/>
    <numFmt numFmtId="165" formatCode="0_);\(0\)"/>
    <numFmt numFmtId="166" formatCode="0.0%;\(0.0%\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3" fillId="13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5" fontId="4" fillId="6" borderId="1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4" fontId="4" fillId="6" borderId="40" xfId="0" applyNumberFormat="1" applyFont="1" applyFill="1" applyBorder="1" applyAlignment="1">
      <alignment horizontal="center" vertical="center"/>
    </xf>
    <xf numFmtId="164" fontId="4" fillId="6" borderId="28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164" fontId="3" fillId="9" borderId="61" xfId="0" applyNumberFormat="1" applyFont="1" applyFill="1" applyBorder="1" applyAlignment="1">
      <alignment horizontal="center" vertical="center"/>
    </xf>
    <xf numFmtId="165" fontId="4" fillId="6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24" xfId="0" applyNumberFormat="1" applyFont="1" applyFill="1" applyBorder="1" applyAlignment="1">
      <alignment horizontal="center" vertical="center"/>
    </xf>
    <xf numFmtId="0" fontId="4" fillId="6" borderId="28" xfId="0" applyNumberFormat="1" applyFont="1" applyFill="1" applyBorder="1" applyAlignment="1">
      <alignment horizontal="center" vertical="center"/>
    </xf>
    <xf numFmtId="9" fontId="4" fillId="6" borderId="13" xfId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65" xfId="0" applyNumberFormat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 vertical="center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6" borderId="28" xfId="0" applyNumberFormat="1" applyFont="1" applyFill="1" applyBorder="1" applyAlignment="1">
      <alignment horizontal="center" vertical="center"/>
    </xf>
    <xf numFmtId="9" fontId="4" fillId="6" borderId="5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65" xfId="1" applyFont="1" applyFill="1" applyBorder="1" applyAlignment="1">
      <alignment horizontal="center" vertical="center"/>
    </xf>
    <xf numFmtId="9" fontId="3" fillId="9" borderId="54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25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9" fontId="4" fillId="0" borderId="63" xfId="1" applyFont="1" applyBorder="1" applyAlignment="1">
      <alignment horizontal="center" vertical="center" wrapText="1"/>
    </xf>
    <xf numFmtId="9" fontId="4" fillId="0" borderId="6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166" fontId="4" fillId="6" borderId="13" xfId="0" applyNumberFormat="1" applyFont="1" applyFill="1" applyBorder="1" applyAlignment="1">
      <alignment horizontal="center" vertical="center"/>
    </xf>
    <xf numFmtId="167" fontId="4" fillId="6" borderId="28" xfId="0" applyNumberFormat="1" applyFont="1" applyFill="1" applyBorder="1" applyAlignment="1">
      <alignment horizontal="center" vertical="center"/>
    </xf>
    <xf numFmtId="167" fontId="4" fillId="6" borderId="5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93" t="s">
        <v>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3.75" customHeight="1" thickBot="1" x14ac:dyDescent="0.3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 x14ac:dyDescent="0.25">
      <c r="A3" s="196" t="s">
        <v>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</row>
    <row r="4" spans="1:16" ht="9" customHeight="1" thickBo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</row>
    <row r="5" spans="1:16" x14ac:dyDescent="0.25">
      <c r="A5" s="208" t="s">
        <v>0</v>
      </c>
      <c r="B5" s="203" t="s">
        <v>14</v>
      </c>
      <c r="C5" s="204"/>
      <c r="D5" s="205"/>
      <c r="E5" s="203" t="s">
        <v>1</v>
      </c>
      <c r="F5" s="204"/>
      <c r="G5" s="205"/>
      <c r="H5" s="203" t="s">
        <v>2</v>
      </c>
      <c r="I5" s="204"/>
      <c r="J5" s="205"/>
      <c r="K5" s="203" t="s">
        <v>3</v>
      </c>
      <c r="L5" s="204"/>
      <c r="M5" s="205"/>
      <c r="N5" s="206" t="s">
        <v>13</v>
      </c>
      <c r="O5" s="206"/>
      <c r="P5" s="207"/>
    </row>
    <row r="6" spans="1:16" ht="52.5" thickBot="1" x14ac:dyDescent="0.3">
      <c r="A6" s="209"/>
      <c r="B6" s="51" t="s">
        <v>47</v>
      </c>
      <c r="C6" s="52" t="s">
        <v>51</v>
      </c>
      <c r="D6" s="53" t="s">
        <v>48</v>
      </c>
      <c r="E6" s="51" t="s">
        <v>47</v>
      </c>
      <c r="F6" s="52" t="s">
        <v>51</v>
      </c>
      <c r="G6" s="53" t="s">
        <v>48</v>
      </c>
      <c r="H6" s="51" t="s">
        <v>47</v>
      </c>
      <c r="I6" s="52" t="s">
        <v>51</v>
      </c>
      <c r="J6" s="53" t="s">
        <v>48</v>
      </c>
      <c r="K6" s="51" t="s">
        <v>47</v>
      </c>
      <c r="L6" s="52" t="s">
        <v>51</v>
      </c>
      <c r="M6" s="53" t="s">
        <v>48</v>
      </c>
      <c r="N6" s="51" t="s">
        <v>47</v>
      </c>
      <c r="O6" s="52" t="s">
        <v>51</v>
      </c>
      <c r="P6" s="53" t="s">
        <v>48</v>
      </c>
    </row>
    <row r="7" spans="1:16" ht="15" customHeight="1" x14ac:dyDescent="0.25">
      <c r="A7" s="8" t="s">
        <v>4</v>
      </c>
      <c r="B7" s="58">
        <v>1669</v>
      </c>
      <c r="C7" s="59">
        <v>11072</v>
      </c>
      <c r="D7" s="54">
        <f>B7/C7</f>
        <v>0.15074060693641619</v>
      </c>
      <c r="E7" s="58">
        <v>1281</v>
      </c>
      <c r="F7" s="59">
        <v>10232</v>
      </c>
      <c r="G7" s="54">
        <f>E7/F7</f>
        <v>0.12519546520719313</v>
      </c>
      <c r="H7" s="58">
        <v>1508</v>
      </c>
      <c r="I7" s="59">
        <v>10836</v>
      </c>
      <c r="J7" s="54">
        <f>H7/I7</f>
        <v>0.13916574381690661</v>
      </c>
      <c r="K7" s="58">
        <v>1390</v>
      </c>
      <c r="L7" s="59">
        <v>10839</v>
      </c>
      <c r="M7" s="54">
        <f>K7/L7</f>
        <v>0.12824061260263861</v>
      </c>
      <c r="N7" s="58">
        <v>1229</v>
      </c>
      <c r="O7" s="59">
        <v>10142</v>
      </c>
      <c r="P7" s="54">
        <f>N7/O7</f>
        <v>0.12117925458489449</v>
      </c>
    </row>
    <row r="8" spans="1:16" x14ac:dyDescent="0.25">
      <c r="A8" s="8" t="s">
        <v>5</v>
      </c>
      <c r="B8" s="60">
        <v>705</v>
      </c>
      <c r="C8" s="40">
        <v>4243</v>
      </c>
      <c r="D8" s="9">
        <f t="shared" ref="D8:D11" si="0">B8/C8</f>
        <v>0.16615602168277163</v>
      </c>
      <c r="E8" s="60">
        <v>591</v>
      </c>
      <c r="F8" s="40">
        <v>4232</v>
      </c>
      <c r="G8" s="9">
        <f t="shared" ref="G8:G11" si="1">E8/F8</f>
        <v>0.13965028355387524</v>
      </c>
      <c r="H8" s="60">
        <v>681</v>
      </c>
      <c r="I8" s="40">
        <v>4470</v>
      </c>
      <c r="J8" s="9">
        <f t="shared" ref="J8:J11" si="2">H8/I8</f>
        <v>0.15234899328859061</v>
      </c>
      <c r="K8" s="60">
        <v>608</v>
      </c>
      <c r="L8" s="40">
        <v>4649</v>
      </c>
      <c r="M8" s="9">
        <f t="shared" ref="M8:M11" si="3">K8/L8</f>
        <v>0.13078081307808131</v>
      </c>
      <c r="N8" s="60">
        <v>594</v>
      </c>
      <c r="O8" s="40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60">
        <v>1227</v>
      </c>
      <c r="C9" s="40">
        <v>3388</v>
      </c>
      <c r="D9" s="9">
        <f t="shared" si="0"/>
        <v>0.36216056670602126</v>
      </c>
      <c r="E9" s="60">
        <v>1053</v>
      </c>
      <c r="F9" s="40">
        <v>3270</v>
      </c>
      <c r="G9" s="9">
        <f t="shared" si="1"/>
        <v>0.3220183486238532</v>
      </c>
      <c r="H9" s="60">
        <v>1080</v>
      </c>
      <c r="I9" s="40">
        <v>3267</v>
      </c>
      <c r="J9" s="9">
        <f t="shared" si="2"/>
        <v>0.33057851239669422</v>
      </c>
      <c r="K9" s="60">
        <v>965</v>
      </c>
      <c r="L9" s="40">
        <v>3464</v>
      </c>
      <c r="M9" s="9">
        <f t="shared" si="3"/>
        <v>0.2785796766743649</v>
      </c>
      <c r="N9" s="60">
        <v>897</v>
      </c>
      <c r="O9" s="40">
        <v>3564</v>
      </c>
      <c r="P9" s="9">
        <f t="shared" si="4"/>
        <v>0.25168350168350168</v>
      </c>
    </row>
    <row r="10" spans="1:16" x14ac:dyDescent="0.25">
      <c r="A10" s="8" t="s">
        <v>7</v>
      </c>
      <c r="B10" s="60">
        <v>158</v>
      </c>
      <c r="C10" s="40">
        <v>704</v>
      </c>
      <c r="D10" s="9">
        <f t="shared" si="0"/>
        <v>0.22443181818181818</v>
      </c>
      <c r="E10" s="60">
        <v>138</v>
      </c>
      <c r="F10" s="40">
        <v>674</v>
      </c>
      <c r="G10" s="9">
        <f t="shared" si="1"/>
        <v>0.20474777448071216</v>
      </c>
      <c r="H10" s="60">
        <v>154</v>
      </c>
      <c r="I10" s="40">
        <v>703</v>
      </c>
      <c r="J10" s="9">
        <f t="shared" si="2"/>
        <v>0.21906116642958748</v>
      </c>
      <c r="K10" s="60">
        <v>149</v>
      </c>
      <c r="L10" s="40">
        <v>745</v>
      </c>
      <c r="M10" s="9">
        <f t="shared" si="3"/>
        <v>0.2</v>
      </c>
      <c r="N10" s="60">
        <v>133</v>
      </c>
      <c r="O10" s="40">
        <v>775</v>
      </c>
      <c r="P10" s="9">
        <f t="shared" si="4"/>
        <v>0.17161290322580644</v>
      </c>
    </row>
    <row r="11" spans="1:16" x14ac:dyDescent="0.25">
      <c r="A11" s="8" t="s">
        <v>8</v>
      </c>
      <c r="B11" s="60">
        <v>29</v>
      </c>
      <c r="C11" s="40">
        <v>286</v>
      </c>
      <c r="D11" s="9">
        <f t="shared" si="0"/>
        <v>0.10139860139860139</v>
      </c>
      <c r="E11" s="60">
        <v>23</v>
      </c>
      <c r="F11" s="40">
        <v>322</v>
      </c>
      <c r="G11" s="9">
        <f t="shared" si="1"/>
        <v>7.1428571428571425E-2</v>
      </c>
      <c r="H11" s="60">
        <v>34</v>
      </c>
      <c r="I11" s="40">
        <v>319</v>
      </c>
      <c r="J11" s="9">
        <f t="shared" si="2"/>
        <v>0.10658307210031348</v>
      </c>
      <c r="K11" s="60">
        <v>22</v>
      </c>
      <c r="L11" s="40">
        <v>332</v>
      </c>
      <c r="M11" s="9">
        <f t="shared" si="3"/>
        <v>6.6265060240963861E-2</v>
      </c>
      <c r="N11" s="60">
        <v>18</v>
      </c>
      <c r="O11" s="40">
        <v>324</v>
      </c>
      <c r="P11" s="9">
        <f t="shared" si="4"/>
        <v>5.5555555555555552E-2</v>
      </c>
    </row>
    <row r="12" spans="1:16" x14ac:dyDescent="0.25">
      <c r="A12" s="8" t="s">
        <v>9</v>
      </c>
      <c r="B12" s="55">
        <v>13</v>
      </c>
      <c r="C12" s="41">
        <v>52</v>
      </c>
      <c r="D12" s="63">
        <f>B12/C12</f>
        <v>0.25</v>
      </c>
      <c r="E12" s="64" t="s">
        <v>41</v>
      </c>
      <c r="F12" s="41" t="s">
        <v>41</v>
      </c>
      <c r="G12" s="61" t="s">
        <v>41</v>
      </c>
      <c r="H12" s="64" t="s">
        <v>41</v>
      </c>
      <c r="I12" s="41" t="s">
        <v>41</v>
      </c>
      <c r="J12" s="61" t="s">
        <v>41</v>
      </c>
      <c r="K12" s="64" t="s">
        <v>41</v>
      </c>
      <c r="L12" s="67" t="s">
        <v>41</v>
      </c>
      <c r="M12" s="61" t="s">
        <v>41</v>
      </c>
      <c r="N12" s="64" t="s">
        <v>41</v>
      </c>
      <c r="O12" s="67" t="s">
        <v>41</v>
      </c>
      <c r="P12" s="61" t="s">
        <v>41</v>
      </c>
    </row>
    <row r="13" spans="1:16" ht="15.75" thickBot="1" x14ac:dyDescent="0.3">
      <c r="A13" s="8" t="s">
        <v>10</v>
      </c>
      <c r="B13" s="56" t="s">
        <v>41</v>
      </c>
      <c r="C13" s="57" t="s">
        <v>41</v>
      </c>
      <c r="D13" s="39" t="s">
        <v>41</v>
      </c>
      <c r="E13" s="65" t="s">
        <v>41</v>
      </c>
      <c r="F13" s="57" t="s">
        <v>41</v>
      </c>
      <c r="G13" s="62" t="s">
        <v>41</v>
      </c>
      <c r="H13" s="65" t="s">
        <v>41</v>
      </c>
      <c r="I13" s="66" t="s">
        <v>41</v>
      </c>
      <c r="J13" s="62" t="s">
        <v>41</v>
      </c>
      <c r="K13" s="65" t="s">
        <v>41</v>
      </c>
      <c r="L13" s="66" t="s">
        <v>41</v>
      </c>
      <c r="M13" s="62" t="s">
        <v>41</v>
      </c>
      <c r="N13" s="65" t="s">
        <v>41</v>
      </c>
      <c r="O13" s="66" t="s">
        <v>41</v>
      </c>
      <c r="P13" s="62" t="s">
        <v>41</v>
      </c>
    </row>
    <row r="14" spans="1:16" ht="15.75" thickBot="1" x14ac:dyDescent="0.3">
      <c r="A14" s="14" t="s">
        <v>49</v>
      </c>
      <c r="B14" s="68"/>
      <c r="C14" s="69"/>
      <c r="D14" s="45"/>
      <c r="E14" s="46"/>
      <c r="F14" s="47"/>
      <c r="G14" s="48"/>
      <c r="H14" s="49"/>
      <c r="I14" s="50"/>
      <c r="J14" s="45"/>
      <c r="K14" s="46"/>
      <c r="L14" s="47"/>
      <c r="M14" s="48"/>
      <c r="N14" s="15"/>
      <c r="O14" s="16"/>
      <c r="P14" s="17"/>
    </row>
    <row r="15" spans="1:16" ht="15.75" thickBot="1" x14ac:dyDescent="0.3">
      <c r="A15" s="12" t="s">
        <v>11</v>
      </c>
      <c r="B15" s="42">
        <v>3801</v>
      </c>
      <c r="C15" s="43">
        <v>19745</v>
      </c>
      <c r="D15" s="13">
        <f>B15/C15</f>
        <v>0.19250443150164598</v>
      </c>
      <c r="E15" s="44">
        <v>3086</v>
      </c>
      <c r="F15" s="43">
        <v>18776</v>
      </c>
      <c r="G15" s="13">
        <f>E15/F15</f>
        <v>0.16435875585854282</v>
      </c>
      <c r="H15" s="133">
        <v>3457</v>
      </c>
      <c r="I15" s="134">
        <v>19644</v>
      </c>
      <c r="J15" s="135">
        <f>H15/I15</f>
        <v>0.1759824882915903</v>
      </c>
      <c r="K15" s="133">
        <v>3134</v>
      </c>
      <c r="L15" s="134">
        <v>20080</v>
      </c>
      <c r="M15" s="135">
        <f>K15/L15</f>
        <v>0.15607569721115538</v>
      </c>
      <c r="N15" s="133">
        <v>2692</v>
      </c>
      <c r="O15" s="134">
        <v>19565</v>
      </c>
      <c r="P15" s="135">
        <f>N15/O15</f>
        <v>0.13759263991822132</v>
      </c>
    </row>
    <row r="16" spans="1:16" ht="15" customHeight="1" x14ac:dyDescent="0.25">
      <c r="A16" s="125" t="s">
        <v>15</v>
      </c>
      <c r="B16" s="127">
        <f t="shared" ref="B16:P16" si="5">B7-B9</f>
        <v>442</v>
      </c>
      <c r="C16" s="128">
        <f t="shared" si="5"/>
        <v>7684</v>
      </c>
      <c r="D16" s="11">
        <f t="shared" si="5"/>
        <v>-0.21141995976960506</v>
      </c>
      <c r="E16" s="127">
        <f t="shared" si="5"/>
        <v>228</v>
      </c>
      <c r="F16" s="128">
        <f t="shared" si="5"/>
        <v>6962</v>
      </c>
      <c r="G16" s="131">
        <f t="shared" si="5"/>
        <v>-0.19682288341666007</v>
      </c>
      <c r="H16" s="136">
        <f t="shared" si="5"/>
        <v>428</v>
      </c>
      <c r="I16" s="137">
        <f t="shared" si="5"/>
        <v>7569</v>
      </c>
      <c r="J16" s="138">
        <f t="shared" si="5"/>
        <v>-0.19141276857978762</v>
      </c>
      <c r="K16" s="136">
        <f t="shared" si="5"/>
        <v>425</v>
      </c>
      <c r="L16" s="137">
        <f t="shared" si="5"/>
        <v>7375</v>
      </c>
      <c r="M16" s="138">
        <f t="shared" si="5"/>
        <v>-0.15033906407172629</v>
      </c>
      <c r="N16" s="136">
        <f t="shared" si="5"/>
        <v>332</v>
      </c>
      <c r="O16" s="137">
        <f t="shared" si="5"/>
        <v>6578</v>
      </c>
      <c r="P16" s="138">
        <f t="shared" si="5"/>
        <v>-0.1305042470986072</v>
      </c>
    </row>
    <row r="17" spans="1:16" ht="15.75" customHeight="1" thickBot="1" x14ac:dyDescent="0.3">
      <c r="A17" s="126" t="s">
        <v>16</v>
      </c>
      <c r="B17" s="129">
        <f t="shared" ref="B17:P17" si="6">B7-B8</f>
        <v>964</v>
      </c>
      <c r="C17" s="130">
        <f t="shared" si="6"/>
        <v>6829</v>
      </c>
      <c r="D17" s="10">
        <f t="shared" si="6"/>
        <v>-1.5415414746355438E-2</v>
      </c>
      <c r="E17" s="129">
        <f t="shared" si="6"/>
        <v>690</v>
      </c>
      <c r="F17" s="130">
        <f t="shared" si="6"/>
        <v>6000</v>
      </c>
      <c r="G17" s="132">
        <f t="shared" si="6"/>
        <v>-1.4454818346682108E-2</v>
      </c>
      <c r="H17" s="129">
        <f t="shared" si="6"/>
        <v>827</v>
      </c>
      <c r="I17" s="130">
        <f t="shared" si="6"/>
        <v>6366</v>
      </c>
      <c r="J17" s="10">
        <f t="shared" si="6"/>
        <v>-1.3183249471684005E-2</v>
      </c>
      <c r="K17" s="129">
        <f t="shared" si="6"/>
        <v>782</v>
      </c>
      <c r="L17" s="130">
        <f t="shared" si="6"/>
        <v>6190</v>
      </c>
      <c r="M17" s="300">
        <f t="shared" si="6"/>
        <v>-2.5402004754427054E-3</v>
      </c>
      <c r="N17" s="129">
        <f t="shared" si="6"/>
        <v>635</v>
      </c>
      <c r="O17" s="130">
        <f t="shared" si="6"/>
        <v>5420</v>
      </c>
      <c r="P17" s="300">
        <f t="shared" si="6"/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10" t="s">
        <v>88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1:16" ht="6.75" customHeight="1" thickBot="1" x14ac:dyDescent="0.3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</row>
    <row r="21" spans="1:16" ht="15" customHeight="1" x14ac:dyDescent="0.25">
      <c r="A21" s="216" t="s">
        <v>58</v>
      </c>
      <c r="B21" s="165" t="s">
        <v>89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</row>
    <row r="22" spans="1:16" ht="15.75" thickBot="1" x14ac:dyDescent="0.3">
      <c r="A22" s="217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70"/>
    </row>
    <row r="23" spans="1:16" ht="15" customHeight="1" thickBot="1" x14ac:dyDescent="0.3">
      <c r="A23" s="218"/>
      <c r="B23" s="219" t="s">
        <v>54</v>
      </c>
      <c r="C23" s="220"/>
      <c r="D23" s="220"/>
      <c r="E23" s="221"/>
      <c r="F23" s="219" t="s">
        <v>55</v>
      </c>
      <c r="G23" s="220"/>
      <c r="H23" s="220"/>
      <c r="I23" s="221"/>
      <c r="J23" s="219" t="s">
        <v>56</v>
      </c>
      <c r="K23" s="220"/>
      <c r="L23" s="220"/>
      <c r="M23" s="221"/>
      <c r="N23" s="219" t="s">
        <v>57</v>
      </c>
      <c r="O23" s="220"/>
      <c r="P23" s="221"/>
    </row>
    <row r="24" spans="1:16" ht="58.5" customHeight="1" x14ac:dyDescent="0.25">
      <c r="A24" s="83" t="s">
        <v>0</v>
      </c>
      <c r="B24" s="103" t="s">
        <v>47</v>
      </c>
      <c r="C24" s="104" t="s">
        <v>87</v>
      </c>
      <c r="D24" s="187" t="s">
        <v>48</v>
      </c>
      <c r="E24" s="188"/>
      <c r="F24" s="103" t="s">
        <v>47</v>
      </c>
      <c r="G24" s="106" t="s">
        <v>87</v>
      </c>
      <c r="H24" s="187" t="s">
        <v>48</v>
      </c>
      <c r="I24" s="188"/>
      <c r="J24" s="103" t="s">
        <v>47</v>
      </c>
      <c r="K24" s="106" t="s">
        <v>87</v>
      </c>
      <c r="L24" s="187" t="s">
        <v>48</v>
      </c>
      <c r="M24" s="188"/>
      <c r="N24" s="103" t="s">
        <v>47</v>
      </c>
      <c r="O24" s="106" t="s">
        <v>87</v>
      </c>
      <c r="P24" s="105" t="s">
        <v>48</v>
      </c>
    </row>
    <row r="25" spans="1:16" x14ac:dyDescent="0.25">
      <c r="A25" s="84" t="s">
        <v>4</v>
      </c>
      <c r="B25" s="77">
        <v>57</v>
      </c>
      <c r="C25" s="78">
        <v>3771</v>
      </c>
      <c r="D25" s="189">
        <f>B25/C25</f>
        <v>1.5115354017501989E-2</v>
      </c>
      <c r="E25" s="190"/>
      <c r="F25" s="77">
        <v>110</v>
      </c>
      <c r="G25" s="78">
        <v>2098</v>
      </c>
      <c r="H25" s="189">
        <f>F25/G25</f>
        <v>5.2430886558627265E-2</v>
      </c>
      <c r="I25" s="190"/>
      <c r="J25" s="77">
        <v>236</v>
      </c>
      <c r="K25" s="78">
        <v>3028</v>
      </c>
      <c r="L25" s="191">
        <f>J25/K25</f>
        <v>7.7939233817701459E-2</v>
      </c>
      <c r="M25" s="192"/>
      <c r="N25" s="80">
        <v>403</v>
      </c>
      <c r="O25" s="81">
        <v>8897</v>
      </c>
      <c r="P25" s="82">
        <f>N25/O25</f>
        <v>4.5296167247386762E-2</v>
      </c>
    </row>
    <row r="26" spans="1:16" x14ac:dyDescent="0.25">
      <c r="A26" s="84" t="s">
        <v>5</v>
      </c>
      <c r="B26" s="19" t="s">
        <v>86</v>
      </c>
      <c r="C26" s="20">
        <v>1881</v>
      </c>
      <c r="D26" s="179" t="s">
        <v>41</v>
      </c>
      <c r="E26" s="180"/>
      <c r="F26" s="19">
        <v>55</v>
      </c>
      <c r="G26" s="20">
        <v>1040</v>
      </c>
      <c r="H26" s="181">
        <f>F26/G26</f>
        <v>5.2884615384615384E-2</v>
      </c>
      <c r="I26" s="182"/>
      <c r="J26" s="19">
        <v>93</v>
      </c>
      <c r="K26" s="20">
        <v>1355</v>
      </c>
      <c r="L26" s="179">
        <f t="shared" ref="L26:L27" si="7">J26/K26</f>
        <v>6.8634686346863469E-2</v>
      </c>
      <c r="M26" s="180"/>
      <c r="N26" s="28">
        <v>153</v>
      </c>
      <c r="O26" s="70">
        <v>4276</v>
      </c>
      <c r="P26" s="82">
        <f t="shared" ref="P26:P32" si="8">N26/O26</f>
        <v>3.5781103835360151E-2</v>
      </c>
    </row>
    <row r="27" spans="1:16" x14ac:dyDescent="0.25">
      <c r="A27" s="84" t="s">
        <v>6</v>
      </c>
      <c r="B27" s="19">
        <v>39</v>
      </c>
      <c r="C27" s="20">
        <v>1502</v>
      </c>
      <c r="D27" s="179">
        <f>B27/C27</f>
        <v>2.5965379494007991E-2</v>
      </c>
      <c r="E27" s="180"/>
      <c r="F27" s="19">
        <v>100</v>
      </c>
      <c r="G27" s="20">
        <v>722</v>
      </c>
      <c r="H27" s="181">
        <f>F27/G27</f>
        <v>0.13850415512465375</v>
      </c>
      <c r="I27" s="182"/>
      <c r="J27" s="19">
        <v>137</v>
      </c>
      <c r="K27" s="20">
        <v>849</v>
      </c>
      <c r="L27" s="179">
        <f t="shared" si="7"/>
        <v>0.16136631330977622</v>
      </c>
      <c r="M27" s="180"/>
      <c r="N27" s="28">
        <v>276</v>
      </c>
      <c r="O27" s="70">
        <v>3073</v>
      </c>
      <c r="P27" s="82">
        <f t="shared" si="8"/>
        <v>8.9814513504718516E-2</v>
      </c>
    </row>
    <row r="28" spans="1:16" x14ac:dyDescent="0.25">
      <c r="A28" s="84" t="s">
        <v>7</v>
      </c>
      <c r="B28" s="19" t="s">
        <v>86</v>
      </c>
      <c r="C28" s="20">
        <v>305</v>
      </c>
      <c r="D28" s="179" t="s">
        <v>41</v>
      </c>
      <c r="E28" s="180"/>
      <c r="F28" s="19">
        <v>19</v>
      </c>
      <c r="G28" s="20">
        <v>181</v>
      </c>
      <c r="H28" s="181">
        <f>F28/G28</f>
        <v>0.10497237569060773</v>
      </c>
      <c r="I28" s="182"/>
      <c r="J28" s="19">
        <v>31</v>
      </c>
      <c r="K28" s="20">
        <v>115</v>
      </c>
      <c r="L28" s="179" t="s">
        <v>41</v>
      </c>
      <c r="M28" s="180"/>
      <c r="N28" s="28">
        <v>59</v>
      </c>
      <c r="O28" s="70">
        <v>711</v>
      </c>
      <c r="P28" s="82">
        <f>N28/O28</f>
        <v>8.2981715893108293E-2</v>
      </c>
    </row>
    <row r="29" spans="1:16" x14ac:dyDescent="0.25">
      <c r="A29" s="84" t="s">
        <v>8</v>
      </c>
      <c r="B29" s="19" t="s">
        <v>86</v>
      </c>
      <c r="C29" s="20">
        <v>129</v>
      </c>
      <c r="D29" s="179" t="s">
        <v>41</v>
      </c>
      <c r="E29" s="180"/>
      <c r="F29" s="19" t="s">
        <v>86</v>
      </c>
      <c r="G29" s="20">
        <v>63</v>
      </c>
      <c r="H29" s="181" t="s">
        <v>41</v>
      </c>
      <c r="I29" s="182"/>
      <c r="J29" s="19" t="s">
        <v>86</v>
      </c>
      <c r="K29" s="20">
        <v>225</v>
      </c>
      <c r="L29" s="179" t="s">
        <v>41</v>
      </c>
      <c r="M29" s="180"/>
      <c r="N29" s="28" t="s">
        <v>86</v>
      </c>
      <c r="O29" s="70">
        <v>307</v>
      </c>
      <c r="P29" s="82" t="s">
        <v>41</v>
      </c>
    </row>
    <row r="30" spans="1:16" x14ac:dyDescent="0.25">
      <c r="A30" s="84" t="s">
        <v>9</v>
      </c>
      <c r="B30" s="19"/>
      <c r="C30" s="20" t="s">
        <v>86</v>
      </c>
      <c r="D30" s="179"/>
      <c r="E30" s="180"/>
      <c r="F30" s="19"/>
      <c r="G30" s="20" t="s">
        <v>86</v>
      </c>
      <c r="H30" s="181"/>
      <c r="I30" s="182"/>
      <c r="J30" s="19" t="s">
        <v>86</v>
      </c>
      <c r="K30" s="20">
        <v>17</v>
      </c>
      <c r="L30" s="179" t="s">
        <v>41</v>
      </c>
      <c r="M30" s="180"/>
      <c r="N30" s="28" t="s">
        <v>86</v>
      </c>
      <c r="O30" s="70">
        <v>26</v>
      </c>
      <c r="P30" s="82" t="s">
        <v>41</v>
      </c>
    </row>
    <row r="31" spans="1:16" ht="15.75" thickBot="1" x14ac:dyDescent="0.3">
      <c r="A31" s="154" t="s">
        <v>10</v>
      </c>
      <c r="B31" s="71"/>
      <c r="C31" s="72" t="s">
        <v>86</v>
      </c>
      <c r="D31" s="183"/>
      <c r="E31" s="184"/>
      <c r="F31" s="71"/>
      <c r="G31" s="72" t="s">
        <v>86</v>
      </c>
      <c r="H31" s="183"/>
      <c r="I31" s="184"/>
      <c r="J31" s="71"/>
      <c r="K31" s="72" t="s">
        <v>86</v>
      </c>
      <c r="L31" s="185"/>
      <c r="M31" s="186"/>
      <c r="N31" s="144"/>
      <c r="O31" s="145" t="s">
        <v>86</v>
      </c>
      <c r="P31" s="146"/>
    </row>
    <row r="32" spans="1:16" ht="15.75" thickBot="1" x14ac:dyDescent="0.3">
      <c r="A32" s="153" t="s">
        <v>11</v>
      </c>
      <c r="B32" s="147">
        <v>111</v>
      </c>
      <c r="C32" s="148">
        <v>7597</v>
      </c>
      <c r="D32" s="171">
        <f>B32/C32</f>
        <v>1.4611030670001317E-2</v>
      </c>
      <c r="E32" s="172"/>
      <c r="F32" s="147">
        <v>287</v>
      </c>
      <c r="G32" s="148">
        <v>4107</v>
      </c>
      <c r="H32" s="173">
        <f>F32/G32</f>
        <v>6.988069150231313E-2</v>
      </c>
      <c r="I32" s="174"/>
      <c r="J32" s="147">
        <v>503</v>
      </c>
      <c r="K32" s="148">
        <v>5589</v>
      </c>
      <c r="L32" s="171">
        <f>J32/K32</f>
        <v>8.9998210771157633E-2</v>
      </c>
      <c r="M32" s="172"/>
      <c r="N32" s="149">
        <v>901</v>
      </c>
      <c r="O32" s="150">
        <v>17293</v>
      </c>
      <c r="P32" s="151">
        <f t="shared" si="8"/>
        <v>5.2102006592262766E-2</v>
      </c>
    </row>
    <row r="33" spans="1:16" ht="15.75" customHeight="1" x14ac:dyDescent="0.25">
      <c r="A33" s="152" t="s">
        <v>15</v>
      </c>
      <c r="B33" s="155">
        <f>B25-B27</f>
        <v>18</v>
      </c>
      <c r="C33" s="156">
        <f>C25-C27</f>
        <v>2269</v>
      </c>
      <c r="D33" s="175">
        <f>D25-D27</f>
        <v>-1.0850025476506002E-2</v>
      </c>
      <c r="E33" s="176"/>
      <c r="F33" s="155">
        <f>F25-F27</f>
        <v>10</v>
      </c>
      <c r="G33" s="156">
        <f>G25-G27</f>
        <v>1376</v>
      </c>
      <c r="H33" s="175">
        <f>H25-H27</f>
        <v>-8.6073268566026484E-2</v>
      </c>
      <c r="I33" s="176"/>
      <c r="J33" s="155">
        <f>J25-J27</f>
        <v>99</v>
      </c>
      <c r="K33" s="156">
        <f>K25-K27</f>
        <v>2179</v>
      </c>
      <c r="L33" s="177">
        <f t="shared" ref="L33" si="9">L25-L27</f>
        <v>-8.3427079492074757E-2</v>
      </c>
      <c r="M33" s="178"/>
      <c r="N33" s="157">
        <f>N25-N27</f>
        <v>127</v>
      </c>
      <c r="O33" s="158">
        <f>O25-O27</f>
        <v>5824</v>
      </c>
      <c r="P33" s="159">
        <f>P25-P27</f>
        <v>-4.4518346257331753E-2</v>
      </c>
    </row>
    <row r="34" spans="1:16" ht="15.75" thickBot="1" x14ac:dyDescent="0.3">
      <c r="A34" s="86" t="s">
        <v>16</v>
      </c>
      <c r="B34" s="139" t="s">
        <v>41</v>
      </c>
      <c r="C34" s="140">
        <f>C25-C26</f>
        <v>1890</v>
      </c>
      <c r="D34" s="163" t="s">
        <v>41</v>
      </c>
      <c r="E34" s="164"/>
      <c r="F34" s="139">
        <f>F25-F26</f>
        <v>55</v>
      </c>
      <c r="G34" s="140">
        <f>G25-G26</f>
        <v>1058</v>
      </c>
      <c r="H34" s="301">
        <f>H25-H26</f>
        <v>-4.5372882598811864E-4</v>
      </c>
      <c r="I34" s="302"/>
      <c r="J34" s="139">
        <f>J25-J26</f>
        <v>143</v>
      </c>
      <c r="K34" s="140">
        <f>K25-K26</f>
        <v>1673</v>
      </c>
      <c r="L34" s="163">
        <f>L25-L26</f>
        <v>9.3045474708379899E-3</v>
      </c>
      <c r="M34" s="164"/>
      <c r="N34" s="141">
        <f>N25-N26</f>
        <v>250</v>
      </c>
      <c r="O34" s="142">
        <f>O25-O26</f>
        <v>4621</v>
      </c>
      <c r="P34" s="143">
        <f>P25-P26</f>
        <v>9.5150634120266114E-3</v>
      </c>
    </row>
    <row r="35" spans="1:16" ht="15.75" thickBot="1" x14ac:dyDescent="0.3">
      <c r="A35" s="160" t="s">
        <v>79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</row>
    <row r="36" spans="1:16" ht="15.75" thickBot="1" x14ac:dyDescent="0.3">
      <c r="A36" s="232" t="s">
        <v>42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4"/>
    </row>
    <row r="37" spans="1:16" ht="3.7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ht="13.5" customHeight="1" x14ac:dyDescent="0.25">
      <c r="A38" s="235" t="s">
        <v>12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7"/>
    </row>
    <row r="39" spans="1:16" ht="13.5" customHeight="1" x14ac:dyDescent="0.25">
      <c r="A39" s="229" t="s">
        <v>59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1"/>
    </row>
    <row r="40" spans="1:16" ht="13.5" customHeight="1" x14ac:dyDescent="0.25">
      <c r="A40" s="229" t="s">
        <v>60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1"/>
    </row>
    <row r="41" spans="1:16" ht="13.5" customHeight="1" x14ac:dyDescent="0.25">
      <c r="A41" s="229" t="s">
        <v>63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</row>
    <row r="42" spans="1:16" ht="13.5" customHeight="1" x14ac:dyDescent="0.25">
      <c r="A42" s="229" t="s">
        <v>64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1"/>
    </row>
    <row r="43" spans="1:16" ht="13.5" customHeight="1" x14ac:dyDescent="0.25">
      <c r="A43" s="229" t="s">
        <v>66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1"/>
    </row>
    <row r="44" spans="1:16" ht="13.5" customHeight="1" x14ac:dyDescent="0.25">
      <c r="A44" s="229" t="s">
        <v>62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1"/>
    </row>
    <row r="45" spans="1:16" ht="13.5" customHeight="1" x14ac:dyDescent="0.25">
      <c r="A45" s="226" t="s">
        <v>67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16" ht="13.5" customHeight="1" x14ac:dyDescent="0.25">
      <c r="A46" s="229" t="s">
        <v>61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1"/>
    </row>
    <row r="47" spans="1:16" ht="13.5" customHeight="1" thickBot="1" x14ac:dyDescent="0.3">
      <c r="A47" s="223" t="s">
        <v>65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6" ht="4.5" customHeight="1" x14ac:dyDescent="0.25">
      <c r="O48" s="6"/>
      <c r="P48" s="7"/>
    </row>
    <row r="49" spans="1:16" ht="15" customHeight="1" x14ac:dyDescent="0.25">
      <c r="A49" s="222" t="s">
        <v>50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</sheetData>
  <mergeCells count="62">
    <mergeCell ref="A36:P36"/>
    <mergeCell ref="A44:P44"/>
    <mergeCell ref="A46:P46"/>
    <mergeCell ref="A42:P42"/>
    <mergeCell ref="A43:P43"/>
    <mergeCell ref="A38:P38"/>
    <mergeCell ref="A49:P49"/>
    <mergeCell ref="A47:P47"/>
    <mergeCell ref="A45:P45"/>
    <mergeCell ref="A39:P39"/>
    <mergeCell ref="A41:P41"/>
    <mergeCell ref="A40:P40"/>
    <mergeCell ref="A19:P20"/>
    <mergeCell ref="A21:A23"/>
    <mergeCell ref="B23:E23"/>
    <mergeCell ref="F23:I23"/>
    <mergeCell ref="J23:M23"/>
    <mergeCell ref="N23:P23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24:E24"/>
    <mergeCell ref="H24:I24"/>
    <mergeCell ref="L24:M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L31:M31"/>
    <mergeCell ref="D28:E28"/>
    <mergeCell ref="H28:I28"/>
    <mergeCell ref="L28:M28"/>
    <mergeCell ref="D29:E29"/>
    <mergeCell ref="H29:I29"/>
    <mergeCell ref="L29:M29"/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</mergeCells>
  <conditionalFormatting sqref="J7:J11 M7:M11">
    <cfRule type="expression" dxfId="277" priority="116">
      <formula>MOD(ROW(),2)=0</formula>
    </cfRule>
  </conditionalFormatting>
  <conditionalFormatting sqref="A5">
    <cfRule type="expression" dxfId="276" priority="113">
      <formula>MOD(ROW(),2)=0</formula>
    </cfRule>
  </conditionalFormatting>
  <conditionalFormatting sqref="A7:A13">
    <cfRule type="expression" dxfId="275" priority="112">
      <formula>MOD(ROW(),2)=0</formula>
    </cfRule>
  </conditionalFormatting>
  <conditionalFormatting sqref="B6:G6 D7:D13 G7:G13">
    <cfRule type="expression" dxfId="274" priority="93">
      <formula>MOD(ROW(),2)=0</formula>
    </cfRule>
  </conditionalFormatting>
  <conditionalFormatting sqref="J12">
    <cfRule type="expression" dxfId="273" priority="62">
      <formula>MOD(ROW(),2)=0</formula>
    </cfRule>
  </conditionalFormatting>
  <conditionalFormatting sqref="K6 M6">
    <cfRule type="expression" dxfId="272" priority="59">
      <formula>MOD(ROW(),2)=0</formula>
    </cfRule>
  </conditionalFormatting>
  <conditionalFormatting sqref="H6 J6">
    <cfRule type="expression" dxfId="271" priority="60">
      <formula>MOD(ROW(),2)=0</formula>
    </cfRule>
  </conditionalFormatting>
  <conditionalFormatting sqref="N6 P6">
    <cfRule type="expression" dxfId="270" priority="58">
      <formula>MOD(ROW(),2)=0</formula>
    </cfRule>
  </conditionalFormatting>
  <conditionalFormatting sqref="P7:P11">
    <cfRule type="expression" dxfId="269" priority="57">
      <formula>MOD(ROW(),2)=0</formula>
    </cfRule>
  </conditionalFormatting>
  <conditionalFormatting sqref="J13">
    <cfRule type="expression" dxfId="268" priority="51">
      <formula>MOD(ROW(),2)=0</formula>
    </cfRule>
  </conditionalFormatting>
  <conditionalFormatting sqref="M12:M13">
    <cfRule type="expression" dxfId="267" priority="50">
      <formula>MOD(ROW(),2)=0</formula>
    </cfRule>
  </conditionalFormatting>
  <conditionalFormatting sqref="P12:P13">
    <cfRule type="expression" dxfId="266" priority="49">
      <formula>MOD(ROW(),2)=0</formula>
    </cfRule>
  </conditionalFormatting>
  <conditionalFormatting sqref="I6">
    <cfRule type="expression" dxfId="265" priority="47">
      <formula>MOD(ROW(),2)=0</formula>
    </cfRule>
  </conditionalFormatting>
  <conditionalFormatting sqref="L6">
    <cfRule type="expression" dxfId="264" priority="46">
      <formula>MOD(ROW(),2)=0</formula>
    </cfRule>
  </conditionalFormatting>
  <conditionalFormatting sqref="O6">
    <cfRule type="expression" dxfId="263" priority="45">
      <formula>MOD(ROW(),2)=0</formula>
    </cfRule>
  </conditionalFormatting>
  <conditionalFormatting sqref="N25:N31">
    <cfRule type="expression" dxfId="262" priority="44">
      <formula>MOD(ROW(),2)=0</formula>
    </cfRule>
  </conditionalFormatting>
  <conditionalFormatting sqref="A25:A31">
    <cfRule type="expression" dxfId="261" priority="43">
      <formula>MOD(ROW(),2)=0</formula>
    </cfRule>
  </conditionalFormatting>
  <conditionalFormatting sqref="A24">
    <cfRule type="expression" dxfId="260" priority="42">
      <formula>MOD(ROW(),2)=0</formula>
    </cfRule>
  </conditionalFormatting>
  <conditionalFormatting sqref="B25:C31 F25:G31 J25:K31">
    <cfRule type="expression" dxfId="259" priority="38">
      <formula>MOD(ROW(),2)=0</formula>
    </cfRule>
  </conditionalFormatting>
  <conditionalFormatting sqref="B33:D34">
    <cfRule type="expression" dxfId="258" priority="37">
      <formula>MOD(ROW(),2)=0</formula>
    </cfRule>
  </conditionalFormatting>
  <conditionalFormatting sqref="N33:N34">
    <cfRule type="expression" dxfId="257" priority="40">
      <formula>MOD(ROW(),2)=0</formula>
    </cfRule>
  </conditionalFormatting>
  <conditionalFormatting sqref="H33:H34">
    <cfRule type="expression" dxfId="256" priority="31">
      <formula>MOD(ROW(),2)=0</formula>
    </cfRule>
  </conditionalFormatting>
  <conditionalFormatting sqref="D24:D31">
    <cfRule type="expression" dxfId="255" priority="39">
      <formula>MOD(ROW(),2)=0</formula>
    </cfRule>
  </conditionalFormatting>
  <conditionalFormatting sqref="F33:G34">
    <cfRule type="expression" dxfId="254" priority="28">
      <formula>MOD(ROW(),2)=0</formula>
    </cfRule>
  </conditionalFormatting>
  <conditionalFormatting sqref="H25:H31">
    <cfRule type="expression" dxfId="253" priority="32">
      <formula>MOD(ROW(),2)=0</formula>
    </cfRule>
  </conditionalFormatting>
  <conditionalFormatting sqref="J33:K34">
    <cfRule type="expression" dxfId="252" priority="27">
      <formula>MOD(ROW(),2)=0</formula>
    </cfRule>
  </conditionalFormatting>
  <conditionalFormatting sqref="L25:L31">
    <cfRule type="expression" dxfId="251" priority="30">
      <formula>MOD(ROW(),2)=0</formula>
    </cfRule>
  </conditionalFormatting>
  <conditionalFormatting sqref="L33:L34">
    <cfRule type="expression" dxfId="250" priority="29">
      <formula>MOD(ROW(),2)=0</formula>
    </cfRule>
  </conditionalFormatting>
  <conditionalFormatting sqref="N24 P24">
    <cfRule type="expression" dxfId="249" priority="26">
      <formula>MOD(ROW(),2)=0</formula>
    </cfRule>
  </conditionalFormatting>
  <conditionalFormatting sqref="B24:C24">
    <cfRule type="expression" dxfId="248" priority="25">
      <formula>MOD(ROW(),2)=0</formula>
    </cfRule>
  </conditionalFormatting>
  <conditionalFormatting sqref="O25:P31">
    <cfRule type="expression" dxfId="247" priority="22">
      <formula>MOD(ROW(),2)=0</formula>
    </cfRule>
  </conditionalFormatting>
  <conditionalFormatting sqref="O33:O34">
    <cfRule type="expression" dxfId="246" priority="20">
      <formula>MOD(ROW(),2)=0</formula>
    </cfRule>
  </conditionalFormatting>
  <conditionalFormatting sqref="P33:P34">
    <cfRule type="expression" dxfId="245" priority="19">
      <formula>MOD(ROW(),2)=0</formula>
    </cfRule>
  </conditionalFormatting>
  <conditionalFormatting sqref="H24">
    <cfRule type="expression" dxfId="244" priority="18">
      <formula>MOD(ROW(),2)=0</formula>
    </cfRule>
  </conditionalFormatting>
  <conditionalFormatting sqref="F24">
    <cfRule type="expression" dxfId="243" priority="17">
      <formula>MOD(ROW(),2)=0</formula>
    </cfRule>
  </conditionalFormatting>
  <conditionalFormatting sqref="L24">
    <cfRule type="expression" dxfId="242" priority="16">
      <formula>MOD(ROW(),2)=0</formula>
    </cfRule>
  </conditionalFormatting>
  <conditionalFormatting sqref="J24">
    <cfRule type="expression" dxfId="241" priority="15">
      <formula>MOD(ROW(),2)=0</formula>
    </cfRule>
  </conditionalFormatting>
  <conditionalFormatting sqref="B7:C13">
    <cfRule type="expression" dxfId="240" priority="14">
      <formula>MOD(ROW(),2)=0</formula>
    </cfRule>
  </conditionalFormatting>
  <conditionalFormatting sqref="E7:F13">
    <cfRule type="expression" dxfId="239" priority="13">
      <formula>MOD(ROW(),2)=0</formula>
    </cfRule>
  </conditionalFormatting>
  <conditionalFormatting sqref="H7:I11">
    <cfRule type="expression" dxfId="238" priority="12">
      <formula>MOD(ROW(),2)=0</formula>
    </cfRule>
  </conditionalFormatting>
  <conditionalFormatting sqref="H13">
    <cfRule type="expression" dxfId="237" priority="9">
      <formula>MOD(ROW(),2)=0</formula>
    </cfRule>
  </conditionalFormatting>
  <conditionalFormatting sqref="H12">
    <cfRule type="expression" dxfId="236" priority="11">
      <formula>MOD(ROW(),2)=0</formula>
    </cfRule>
  </conditionalFormatting>
  <conditionalFormatting sqref="I12">
    <cfRule type="expression" dxfId="235" priority="10">
      <formula>MOD(ROW(),2)=0</formula>
    </cfRule>
  </conditionalFormatting>
  <conditionalFormatting sqref="I13">
    <cfRule type="expression" dxfId="234" priority="8">
      <formula>MOD(ROW(),2)=0</formula>
    </cfRule>
  </conditionalFormatting>
  <conditionalFormatting sqref="K7:L11">
    <cfRule type="expression" dxfId="233" priority="7">
      <formula>MOD(ROW(),2)=0</formula>
    </cfRule>
  </conditionalFormatting>
  <conditionalFormatting sqref="K12:L13">
    <cfRule type="expression" dxfId="232" priority="6">
      <formula>MOD(ROW(),2)=0</formula>
    </cfRule>
  </conditionalFormatting>
  <conditionalFormatting sqref="N7:O11">
    <cfRule type="expression" dxfId="231" priority="5">
      <formula>MOD(ROW(),2)=0</formula>
    </cfRule>
  </conditionalFormatting>
  <conditionalFormatting sqref="N12:O13">
    <cfRule type="expression" dxfId="230" priority="4">
      <formula>MOD(ROW(),2)=0</formula>
    </cfRule>
  </conditionalFormatting>
  <conditionalFormatting sqref="G24">
    <cfRule type="expression" dxfId="229" priority="3">
      <formula>MOD(ROW(),2)=0</formula>
    </cfRule>
  </conditionalFormatting>
  <conditionalFormatting sqref="K24">
    <cfRule type="expression" dxfId="228" priority="2">
      <formula>MOD(ROW(),2)=0</formula>
    </cfRule>
  </conditionalFormatting>
  <conditionalFormatting sqref="O24">
    <cfRule type="expression" dxfId="227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56" t="s">
        <v>17</v>
      </c>
      <c r="B1" s="259" t="s">
        <v>58</v>
      </c>
      <c r="C1" s="165" t="s">
        <v>90</v>
      </c>
      <c r="D1" s="166"/>
      <c r="E1" s="167"/>
    </row>
    <row r="2" spans="1:5" x14ac:dyDescent="0.25">
      <c r="A2" s="257"/>
      <c r="B2" s="260"/>
      <c r="C2" s="168"/>
      <c r="D2" s="169"/>
      <c r="E2" s="170"/>
    </row>
    <row r="3" spans="1:5" ht="15" customHeight="1" thickBot="1" x14ac:dyDescent="0.3">
      <c r="A3" s="257"/>
      <c r="B3" s="261"/>
      <c r="C3" s="252"/>
      <c r="D3" s="253"/>
      <c r="E3" s="254"/>
    </row>
    <row r="4" spans="1:5" ht="26.25" thickBot="1" x14ac:dyDescent="0.3">
      <c r="A4" s="258"/>
      <c r="B4" s="74" t="s">
        <v>0</v>
      </c>
      <c r="C4" s="94" t="s">
        <v>68</v>
      </c>
      <c r="D4" s="95" t="s">
        <v>70</v>
      </c>
      <c r="E4" s="96" t="s">
        <v>69</v>
      </c>
    </row>
    <row r="5" spans="1:5" x14ac:dyDescent="0.25">
      <c r="A5" s="249" t="s">
        <v>18</v>
      </c>
      <c r="B5" s="87" t="s">
        <v>4</v>
      </c>
      <c r="C5" s="75" t="s">
        <v>86</v>
      </c>
      <c r="D5" s="31">
        <v>275</v>
      </c>
      <c r="E5" s="32" t="s">
        <v>41</v>
      </c>
    </row>
    <row r="6" spans="1:5" x14ac:dyDescent="0.25">
      <c r="A6" s="250"/>
      <c r="B6" s="88" t="s">
        <v>5</v>
      </c>
      <c r="C6" s="19" t="s">
        <v>86</v>
      </c>
      <c r="D6" s="20">
        <v>115</v>
      </c>
      <c r="E6" s="33" t="s">
        <v>41</v>
      </c>
    </row>
    <row r="7" spans="1:5" x14ac:dyDescent="0.25">
      <c r="A7" s="250"/>
      <c r="B7" s="88" t="s">
        <v>6</v>
      </c>
      <c r="C7" s="19" t="s">
        <v>86</v>
      </c>
      <c r="D7" s="20">
        <v>88</v>
      </c>
      <c r="E7" s="33" t="s">
        <v>41</v>
      </c>
    </row>
    <row r="8" spans="1:5" x14ac:dyDescent="0.25">
      <c r="A8" s="250"/>
      <c r="B8" s="88" t="s">
        <v>7</v>
      </c>
      <c r="C8" s="19" t="s">
        <v>86</v>
      </c>
      <c r="D8" s="20">
        <v>29</v>
      </c>
      <c r="E8" s="33" t="s">
        <v>41</v>
      </c>
    </row>
    <row r="9" spans="1:5" x14ac:dyDescent="0.25">
      <c r="A9" s="250"/>
      <c r="B9" s="88" t="s">
        <v>8</v>
      </c>
      <c r="C9" s="19"/>
      <c r="D9" s="20">
        <v>11</v>
      </c>
      <c r="E9" s="33"/>
    </row>
    <row r="10" spans="1:5" x14ac:dyDescent="0.25">
      <c r="A10" s="250"/>
      <c r="B10" s="88" t="s">
        <v>9</v>
      </c>
      <c r="C10" s="19"/>
      <c r="D10" s="20"/>
      <c r="E10" s="33"/>
    </row>
    <row r="11" spans="1:5" x14ac:dyDescent="0.25">
      <c r="A11" s="250"/>
      <c r="B11" s="88" t="s">
        <v>10</v>
      </c>
      <c r="C11" s="19"/>
      <c r="D11" s="20"/>
      <c r="E11" s="33"/>
    </row>
    <row r="12" spans="1:5" x14ac:dyDescent="0.25">
      <c r="A12" s="250"/>
      <c r="B12" s="89" t="s">
        <v>20</v>
      </c>
      <c r="C12" s="25">
        <f t="shared" ref="C12" si="0">C$199</f>
        <v>111</v>
      </c>
      <c r="D12" s="23">
        <f>D$199</f>
        <v>7597</v>
      </c>
      <c r="E12" s="34">
        <f>$E$199</f>
        <v>1.4611030670001317E-2</v>
      </c>
    </row>
    <row r="13" spans="1:5" x14ac:dyDescent="0.25">
      <c r="A13" s="250"/>
      <c r="B13" s="90" t="s">
        <v>11</v>
      </c>
      <c r="C13" s="26">
        <f>C$210</f>
        <v>901</v>
      </c>
      <c r="D13" s="24">
        <f>D$210</f>
        <v>17293</v>
      </c>
      <c r="E13" s="35">
        <f>$E$210</f>
        <v>5.2102006592262766E-2</v>
      </c>
    </row>
    <row r="14" spans="1:5" x14ac:dyDescent="0.25">
      <c r="A14" s="250"/>
      <c r="B14" s="91" t="s">
        <v>15</v>
      </c>
      <c r="C14" s="19" t="s">
        <v>41</v>
      </c>
      <c r="D14" s="20">
        <f t="shared" ref="D14" si="1">D5-D7</f>
        <v>187</v>
      </c>
      <c r="E14" s="36" t="s">
        <v>41</v>
      </c>
    </row>
    <row r="15" spans="1:5" ht="15.75" thickBot="1" x14ac:dyDescent="0.3">
      <c r="A15" s="251"/>
      <c r="B15" s="92" t="s">
        <v>16</v>
      </c>
      <c r="C15" s="21" t="s">
        <v>41</v>
      </c>
      <c r="D15" s="22">
        <f>D5-D6</f>
        <v>160</v>
      </c>
      <c r="E15" s="37" t="s">
        <v>41</v>
      </c>
    </row>
    <row r="16" spans="1:5" x14ac:dyDescent="0.25">
      <c r="A16" s="245" t="s">
        <v>19</v>
      </c>
      <c r="B16" s="87" t="s">
        <v>4</v>
      </c>
      <c r="C16" s="75" t="s">
        <v>86</v>
      </c>
      <c r="D16" s="31">
        <v>294</v>
      </c>
      <c r="E16" s="32" t="s">
        <v>41</v>
      </c>
    </row>
    <row r="17" spans="1:5" x14ac:dyDescent="0.25">
      <c r="A17" s="246"/>
      <c r="B17" s="88" t="s">
        <v>5</v>
      </c>
      <c r="C17" s="19"/>
      <c r="D17" s="20">
        <v>205</v>
      </c>
      <c r="E17" s="33"/>
    </row>
    <row r="18" spans="1:5" x14ac:dyDescent="0.25">
      <c r="A18" s="246"/>
      <c r="B18" s="88" t="s">
        <v>6</v>
      </c>
      <c r="C18" s="19" t="s">
        <v>86</v>
      </c>
      <c r="D18" s="20">
        <v>141</v>
      </c>
      <c r="E18" s="33" t="s">
        <v>41</v>
      </c>
    </row>
    <row r="19" spans="1:5" x14ac:dyDescent="0.25">
      <c r="A19" s="246"/>
      <c r="B19" s="88" t="s">
        <v>7</v>
      </c>
      <c r="C19" s="19" t="s">
        <v>86</v>
      </c>
      <c r="D19" s="20">
        <v>35</v>
      </c>
      <c r="E19" s="33" t="s">
        <v>41</v>
      </c>
    </row>
    <row r="20" spans="1:5" x14ac:dyDescent="0.25">
      <c r="A20" s="246"/>
      <c r="B20" s="88" t="s">
        <v>8</v>
      </c>
      <c r="C20" s="19"/>
      <c r="D20" s="20">
        <v>14</v>
      </c>
      <c r="E20" s="33"/>
    </row>
    <row r="21" spans="1:5" x14ac:dyDescent="0.25">
      <c r="A21" s="246"/>
      <c r="B21" s="88" t="s">
        <v>9</v>
      </c>
      <c r="C21" s="19"/>
      <c r="D21" s="20" t="s">
        <v>86</v>
      </c>
      <c r="E21" s="33"/>
    </row>
    <row r="22" spans="1:5" x14ac:dyDescent="0.25">
      <c r="A22" s="246"/>
      <c r="B22" s="88" t="s">
        <v>10</v>
      </c>
      <c r="C22" s="19"/>
      <c r="D22" s="20"/>
      <c r="E22" s="33"/>
    </row>
    <row r="23" spans="1:5" x14ac:dyDescent="0.25">
      <c r="A23" s="246"/>
      <c r="B23" s="89" t="s">
        <v>20</v>
      </c>
      <c r="C23" s="25">
        <f t="shared" ref="C23" si="2">C$199</f>
        <v>111</v>
      </c>
      <c r="D23" s="23">
        <f>D$199</f>
        <v>7597</v>
      </c>
      <c r="E23" s="34">
        <f>$E$199</f>
        <v>1.4611030670001317E-2</v>
      </c>
    </row>
    <row r="24" spans="1:5" x14ac:dyDescent="0.25">
      <c r="A24" s="246"/>
      <c r="B24" s="90" t="s">
        <v>11</v>
      </c>
      <c r="C24" s="26">
        <f>C$210</f>
        <v>901</v>
      </c>
      <c r="D24" s="24">
        <f>D$210</f>
        <v>17293</v>
      </c>
      <c r="E24" s="35">
        <f>$E$210</f>
        <v>5.2102006592262766E-2</v>
      </c>
    </row>
    <row r="25" spans="1:5" x14ac:dyDescent="0.25">
      <c r="A25" s="246"/>
      <c r="B25" s="91" t="s">
        <v>15</v>
      </c>
      <c r="C25" s="19" t="s">
        <v>41</v>
      </c>
      <c r="D25" s="20">
        <f>D16-D18</f>
        <v>153</v>
      </c>
      <c r="E25" s="36" t="s">
        <v>41</v>
      </c>
    </row>
    <row r="26" spans="1:5" ht="15.75" thickBot="1" x14ac:dyDescent="0.3">
      <c r="A26" s="247"/>
      <c r="B26" s="92" t="s">
        <v>16</v>
      </c>
      <c r="C26" s="21"/>
      <c r="D26" s="22">
        <f>D16-D17</f>
        <v>89</v>
      </c>
      <c r="E26" s="37"/>
    </row>
    <row r="27" spans="1:5" x14ac:dyDescent="0.25">
      <c r="A27" s="249" t="s">
        <v>21</v>
      </c>
      <c r="B27" s="87" t="s">
        <v>4</v>
      </c>
      <c r="C27" s="75"/>
      <c r="D27" s="31">
        <v>67</v>
      </c>
      <c r="E27" s="32"/>
    </row>
    <row r="28" spans="1:5" x14ac:dyDescent="0.25">
      <c r="A28" s="250"/>
      <c r="B28" s="88" t="s">
        <v>5</v>
      </c>
      <c r="C28" s="19"/>
      <c r="D28" s="20">
        <v>95</v>
      </c>
      <c r="E28" s="33"/>
    </row>
    <row r="29" spans="1:5" x14ac:dyDescent="0.25">
      <c r="A29" s="250"/>
      <c r="B29" s="88" t="s">
        <v>6</v>
      </c>
      <c r="C29" s="19"/>
      <c r="D29" s="20">
        <v>218</v>
      </c>
      <c r="E29" s="33"/>
    </row>
    <row r="30" spans="1:5" x14ac:dyDescent="0.25">
      <c r="A30" s="250"/>
      <c r="B30" s="88" t="s">
        <v>7</v>
      </c>
      <c r="C30" s="19"/>
      <c r="D30" s="20">
        <v>28</v>
      </c>
      <c r="E30" s="33"/>
    </row>
    <row r="31" spans="1:5" x14ac:dyDescent="0.25">
      <c r="A31" s="250"/>
      <c r="B31" s="88" t="s">
        <v>8</v>
      </c>
      <c r="C31" s="19"/>
      <c r="D31" s="20" t="s">
        <v>86</v>
      </c>
      <c r="E31" s="33"/>
    </row>
    <row r="32" spans="1:5" x14ac:dyDescent="0.25">
      <c r="A32" s="250"/>
      <c r="B32" s="88" t="s">
        <v>9</v>
      </c>
      <c r="C32" s="19"/>
      <c r="D32" s="20"/>
      <c r="E32" s="33"/>
    </row>
    <row r="33" spans="1:5" x14ac:dyDescent="0.25">
      <c r="A33" s="250"/>
      <c r="B33" s="88" t="s">
        <v>10</v>
      </c>
      <c r="C33" s="19"/>
      <c r="D33" s="20"/>
      <c r="E33" s="33"/>
    </row>
    <row r="34" spans="1:5" x14ac:dyDescent="0.25">
      <c r="A34" s="250"/>
      <c r="B34" s="89" t="s">
        <v>20</v>
      </c>
      <c r="C34" s="25">
        <f t="shared" ref="C34:D34" si="3">C$199</f>
        <v>111</v>
      </c>
      <c r="D34" s="23">
        <f t="shared" si="3"/>
        <v>7597</v>
      </c>
      <c r="E34" s="34">
        <f>$E$199</f>
        <v>1.4611030670001317E-2</v>
      </c>
    </row>
    <row r="35" spans="1:5" x14ac:dyDescent="0.25">
      <c r="A35" s="250"/>
      <c r="B35" s="90" t="s">
        <v>11</v>
      </c>
      <c r="C35" s="26">
        <f>C$210</f>
        <v>901</v>
      </c>
      <c r="D35" s="24">
        <f>D$210</f>
        <v>17293</v>
      </c>
      <c r="E35" s="35">
        <f>$E$210</f>
        <v>5.2102006592262766E-2</v>
      </c>
    </row>
    <row r="36" spans="1:5" x14ac:dyDescent="0.25">
      <c r="A36" s="250"/>
      <c r="B36" s="91" t="s">
        <v>15</v>
      </c>
      <c r="C36" s="19"/>
      <c r="D36" s="20">
        <f t="shared" ref="D36" si="4">D27-D29</f>
        <v>-151</v>
      </c>
      <c r="E36" s="36"/>
    </row>
    <row r="37" spans="1:5" ht="15.75" thickBot="1" x14ac:dyDescent="0.3">
      <c r="A37" s="251"/>
      <c r="B37" s="92" t="s">
        <v>16</v>
      </c>
      <c r="C37" s="21"/>
      <c r="D37" s="22">
        <f>D27-D28</f>
        <v>-28</v>
      </c>
      <c r="E37" s="37"/>
    </row>
    <row r="38" spans="1:5" x14ac:dyDescent="0.25">
      <c r="A38" s="245" t="s">
        <v>22</v>
      </c>
      <c r="B38" s="87" t="s">
        <v>4</v>
      </c>
      <c r="C38" s="75"/>
      <c r="D38" s="31">
        <v>37</v>
      </c>
      <c r="E38" s="32"/>
    </row>
    <row r="39" spans="1:5" x14ac:dyDescent="0.25">
      <c r="A39" s="246"/>
      <c r="B39" s="88" t="s">
        <v>5</v>
      </c>
      <c r="C39" s="19"/>
      <c r="D39" s="20">
        <v>486</v>
      </c>
      <c r="E39" s="33"/>
    </row>
    <row r="40" spans="1:5" x14ac:dyDescent="0.25">
      <c r="A40" s="246"/>
      <c r="B40" s="88" t="s">
        <v>6</v>
      </c>
      <c r="C40" s="19" t="s">
        <v>86</v>
      </c>
      <c r="D40" s="20">
        <v>18</v>
      </c>
      <c r="E40" s="33" t="s">
        <v>41</v>
      </c>
    </row>
    <row r="41" spans="1:5" x14ac:dyDescent="0.25">
      <c r="A41" s="246"/>
      <c r="B41" s="88" t="s">
        <v>7</v>
      </c>
      <c r="C41" s="19"/>
      <c r="D41" s="20" t="s">
        <v>86</v>
      </c>
      <c r="E41" s="33"/>
    </row>
    <row r="42" spans="1:5" x14ac:dyDescent="0.25">
      <c r="A42" s="246"/>
      <c r="B42" s="88" t="s">
        <v>8</v>
      </c>
      <c r="C42" s="19"/>
      <c r="D42" s="20"/>
      <c r="E42" s="33"/>
    </row>
    <row r="43" spans="1:5" x14ac:dyDescent="0.25">
      <c r="A43" s="246"/>
      <c r="B43" s="88" t="s">
        <v>9</v>
      </c>
      <c r="C43" s="19"/>
      <c r="D43" s="20"/>
      <c r="E43" s="33"/>
    </row>
    <row r="44" spans="1:5" x14ac:dyDescent="0.25">
      <c r="A44" s="246"/>
      <c r="B44" s="88" t="s">
        <v>10</v>
      </c>
      <c r="C44" s="19"/>
      <c r="D44" s="20"/>
      <c r="E44" s="33"/>
    </row>
    <row r="45" spans="1:5" x14ac:dyDescent="0.25">
      <c r="A45" s="246"/>
      <c r="B45" s="89" t="s">
        <v>20</v>
      </c>
      <c r="C45" s="25">
        <f t="shared" ref="C45:D45" si="5">C$199</f>
        <v>111</v>
      </c>
      <c r="D45" s="23">
        <f t="shared" si="5"/>
        <v>7597</v>
      </c>
      <c r="E45" s="34">
        <f>$E$199</f>
        <v>1.4611030670001317E-2</v>
      </c>
    </row>
    <row r="46" spans="1:5" x14ac:dyDescent="0.25">
      <c r="A46" s="246"/>
      <c r="B46" s="90" t="s">
        <v>11</v>
      </c>
      <c r="C46" s="26">
        <f>C$210</f>
        <v>901</v>
      </c>
      <c r="D46" s="24">
        <f>D$210</f>
        <v>17293</v>
      </c>
      <c r="E46" s="35">
        <f>$E$210</f>
        <v>5.2102006592262766E-2</v>
      </c>
    </row>
    <row r="47" spans="1:5" x14ac:dyDescent="0.25">
      <c r="A47" s="246"/>
      <c r="B47" s="91" t="s">
        <v>15</v>
      </c>
      <c r="C47" s="19"/>
      <c r="D47" s="20">
        <f>D38-D40</f>
        <v>19</v>
      </c>
      <c r="E47" s="36"/>
    </row>
    <row r="48" spans="1:5" ht="15.75" thickBot="1" x14ac:dyDescent="0.3">
      <c r="A48" s="247"/>
      <c r="B48" s="92" t="s">
        <v>16</v>
      </c>
      <c r="C48" s="21"/>
      <c r="D48" s="22">
        <f>D38-D39</f>
        <v>-449</v>
      </c>
      <c r="E48" s="37"/>
    </row>
    <row r="49" spans="1:5" x14ac:dyDescent="0.25">
      <c r="A49" s="249" t="s">
        <v>23</v>
      </c>
      <c r="B49" s="87" t="s">
        <v>4</v>
      </c>
      <c r="C49" s="75" t="s">
        <v>86</v>
      </c>
      <c r="D49" s="31">
        <v>305</v>
      </c>
      <c r="E49" s="32" t="s">
        <v>41</v>
      </c>
    </row>
    <row r="50" spans="1:5" x14ac:dyDescent="0.25">
      <c r="A50" s="250"/>
      <c r="B50" s="88" t="s">
        <v>5</v>
      </c>
      <c r="C50" s="19"/>
      <c r="D50" s="20">
        <v>91</v>
      </c>
      <c r="E50" s="33"/>
    </row>
    <row r="51" spans="1:5" x14ac:dyDescent="0.25">
      <c r="A51" s="250"/>
      <c r="B51" s="88" t="s">
        <v>6</v>
      </c>
      <c r="C51" s="19" t="s">
        <v>86</v>
      </c>
      <c r="D51" s="20">
        <v>88</v>
      </c>
      <c r="E51" s="33" t="s">
        <v>41</v>
      </c>
    </row>
    <row r="52" spans="1:5" x14ac:dyDescent="0.25">
      <c r="A52" s="250"/>
      <c r="B52" s="88" t="s">
        <v>7</v>
      </c>
      <c r="C52" s="19"/>
      <c r="D52" s="20">
        <v>17</v>
      </c>
      <c r="E52" s="33"/>
    </row>
    <row r="53" spans="1:5" x14ac:dyDescent="0.25">
      <c r="A53" s="250"/>
      <c r="B53" s="88" t="s">
        <v>8</v>
      </c>
      <c r="C53" s="19"/>
      <c r="D53" s="20">
        <v>19</v>
      </c>
      <c r="E53" s="33"/>
    </row>
    <row r="54" spans="1:5" x14ac:dyDescent="0.25">
      <c r="A54" s="250"/>
      <c r="B54" s="88" t="s">
        <v>9</v>
      </c>
      <c r="C54" s="19"/>
      <c r="D54" s="20" t="s">
        <v>86</v>
      </c>
      <c r="E54" s="33"/>
    </row>
    <row r="55" spans="1:5" x14ac:dyDescent="0.25">
      <c r="A55" s="250"/>
      <c r="B55" s="88" t="s">
        <v>10</v>
      </c>
      <c r="C55" s="19"/>
      <c r="D55" s="20"/>
      <c r="E55" s="33"/>
    </row>
    <row r="56" spans="1:5" x14ac:dyDescent="0.25">
      <c r="A56" s="250"/>
      <c r="B56" s="89" t="s">
        <v>20</v>
      </c>
      <c r="C56" s="25">
        <f t="shared" ref="C56:D56" si="6">C$199</f>
        <v>111</v>
      </c>
      <c r="D56" s="23">
        <f t="shared" si="6"/>
        <v>7597</v>
      </c>
      <c r="E56" s="34">
        <f>$E$199</f>
        <v>1.4611030670001317E-2</v>
      </c>
    </row>
    <row r="57" spans="1:5" x14ac:dyDescent="0.25">
      <c r="A57" s="250"/>
      <c r="B57" s="90" t="s">
        <v>11</v>
      </c>
      <c r="C57" s="26">
        <f>C$210</f>
        <v>901</v>
      </c>
      <c r="D57" s="24">
        <f>D$210</f>
        <v>17293</v>
      </c>
      <c r="E57" s="35">
        <f>$E$210</f>
        <v>5.2102006592262766E-2</v>
      </c>
    </row>
    <row r="58" spans="1:5" x14ac:dyDescent="0.25">
      <c r="A58" s="250"/>
      <c r="B58" s="91" t="s">
        <v>15</v>
      </c>
      <c r="C58" s="19" t="s">
        <v>41</v>
      </c>
      <c r="D58" s="20">
        <f t="shared" ref="D58" si="7">D49-D51</f>
        <v>217</v>
      </c>
      <c r="E58" s="36" t="s">
        <v>41</v>
      </c>
    </row>
    <row r="59" spans="1:5" ht="15.75" thickBot="1" x14ac:dyDescent="0.3">
      <c r="A59" s="251"/>
      <c r="B59" s="92" t="s">
        <v>16</v>
      </c>
      <c r="C59" s="21"/>
      <c r="D59" s="22">
        <f>D49-D50</f>
        <v>214</v>
      </c>
      <c r="E59" s="37"/>
    </row>
    <row r="60" spans="1:5" x14ac:dyDescent="0.25">
      <c r="A60" s="248" t="s">
        <v>71</v>
      </c>
      <c r="B60" s="87" t="s">
        <v>4</v>
      </c>
      <c r="C60" s="75"/>
      <c r="D60" s="31">
        <v>459</v>
      </c>
      <c r="E60" s="32"/>
    </row>
    <row r="61" spans="1:5" x14ac:dyDescent="0.25">
      <c r="A61" s="246"/>
      <c r="B61" s="88" t="s">
        <v>5</v>
      </c>
      <c r="C61" s="19"/>
      <c r="D61" s="20">
        <v>49</v>
      </c>
      <c r="E61" s="33"/>
    </row>
    <row r="62" spans="1:5" x14ac:dyDescent="0.25">
      <c r="A62" s="246"/>
      <c r="B62" s="88" t="s">
        <v>6</v>
      </c>
      <c r="C62" s="19"/>
      <c r="D62" s="20">
        <v>33</v>
      </c>
      <c r="E62" s="33"/>
    </row>
    <row r="63" spans="1:5" x14ac:dyDescent="0.25">
      <c r="A63" s="246"/>
      <c r="B63" s="88" t="s">
        <v>7</v>
      </c>
      <c r="C63" s="19"/>
      <c r="D63" s="20" t="s">
        <v>86</v>
      </c>
      <c r="E63" s="33"/>
    </row>
    <row r="64" spans="1:5" x14ac:dyDescent="0.25">
      <c r="A64" s="246"/>
      <c r="B64" s="88" t="s">
        <v>8</v>
      </c>
      <c r="C64" s="19"/>
      <c r="D64" s="20" t="s">
        <v>86</v>
      </c>
      <c r="E64" s="33"/>
    </row>
    <row r="65" spans="1:5" x14ac:dyDescent="0.25">
      <c r="A65" s="246"/>
      <c r="B65" s="88" t="s">
        <v>9</v>
      </c>
      <c r="C65" s="19"/>
      <c r="D65" s="20"/>
      <c r="E65" s="33"/>
    </row>
    <row r="66" spans="1:5" x14ac:dyDescent="0.25">
      <c r="A66" s="246"/>
      <c r="B66" s="88" t="s">
        <v>10</v>
      </c>
      <c r="C66" s="19"/>
      <c r="D66" s="20"/>
      <c r="E66" s="33"/>
    </row>
    <row r="67" spans="1:5" x14ac:dyDescent="0.25">
      <c r="A67" s="246"/>
      <c r="B67" s="89" t="s">
        <v>20</v>
      </c>
      <c r="C67" s="25">
        <f t="shared" ref="C67:D67" si="8">C$199</f>
        <v>111</v>
      </c>
      <c r="D67" s="23">
        <f t="shared" si="8"/>
        <v>7597</v>
      </c>
      <c r="E67" s="34">
        <f>$E$199</f>
        <v>1.4611030670001317E-2</v>
      </c>
    </row>
    <row r="68" spans="1:5" x14ac:dyDescent="0.25">
      <c r="A68" s="246"/>
      <c r="B68" s="90" t="s">
        <v>11</v>
      </c>
      <c r="C68" s="26">
        <f>C$210</f>
        <v>901</v>
      </c>
      <c r="D68" s="24">
        <f>D$210</f>
        <v>17293</v>
      </c>
      <c r="E68" s="35">
        <f>$E$210</f>
        <v>5.2102006592262766E-2</v>
      </c>
    </row>
    <row r="69" spans="1:5" x14ac:dyDescent="0.25">
      <c r="A69" s="246"/>
      <c r="B69" s="91" t="s">
        <v>15</v>
      </c>
      <c r="C69" s="19"/>
      <c r="D69" s="20">
        <f>D60-D62</f>
        <v>426</v>
      </c>
      <c r="E69" s="36"/>
    </row>
    <row r="70" spans="1:5" ht="15.75" thickBot="1" x14ac:dyDescent="0.3">
      <c r="A70" s="247"/>
      <c r="B70" s="92" t="s">
        <v>16</v>
      </c>
      <c r="C70" s="21"/>
      <c r="D70" s="22">
        <f>D60-D61</f>
        <v>410</v>
      </c>
      <c r="E70" s="37"/>
    </row>
    <row r="71" spans="1:5" ht="15" customHeight="1" x14ac:dyDescent="0.25">
      <c r="A71" s="249" t="s">
        <v>24</v>
      </c>
      <c r="B71" s="87" t="s">
        <v>4</v>
      </c>
      <c r="C71" s="75" t="s">
        <v>86</v>
      </c>
      <c r="D71" s="31">
        <v>152</v>
      </c>
      <c r="E71" s="32" t="s">
        <v>41</v>
      </c>
    </row>
    <row r="72" spans="1:5" x14ac:dyDescent="0.25">
      <c r="A72" s="250"/>
      <c r="B72" s="88" t="s">
        <v>5</v>
      </c>
      <c r="C72" s="19"/>
      <c r="D72" s="20">
        <v>130</v>
      </c>
      <c r="E72" s="33"/>
    </row>
    <row r="73" spans="1:5" x14ac:dyDescent="0.25">
      <c r="A73" s="250"/>
      <c r="B73" s="88" t="s">
        <v>6</v>
      </c>
      <c r="C73" s="19" t="s">
        <v>86</v>
      </c>
      <c r="D73" s="20">
        <v>109</v>
      </c>
      <c r="E73" s="33" t="s">
        <v>41</v>
      </c>
    </row>
    <row r="74" spans="1:5" x14ac:dyDescent="0.25">
      <c r="A74" s="250"/>
      <c r="B74" s="88" t="s">
        <v>7</v>
      </c>
      <c r="C74" s="19" t="s">
        <v>86</v>
      </c>
      <c r="D74" s="20">
        <v>32</v>
      </c>
      <c r="E74" s="33" t="s">
        <v>41</v>
      </c>
    </row>
    <row r="75" spans="1:5" x14ac:dyDescent="0.25">
      <c r="A75" s="250"/>
      <c r="B75" s="88" t="s">
        <v>8</v>
      </c>
      <c r="C75" s="19"/>
      <c r="D75" s="20" t="s">
        <v>86</v>
      </c>
      <c r="E75" s="33"/>
    </row>
    <row r="76" spans="1:5" x14ac:dyDescent="0.25">
      <c r="A76" s="250"/>
      <c r="B76" s="88" t="s">
        <v>9</v>
      </c>
      <c r="C76" s="19"/>
      <c r="D76" s="20" t="s">
        <v>86</v>
      </c>
      <c r="E76" s="33"/>
    </row>
    <row r="77" spans="1:5" x14ac:dyDescent="0.25">
      <c r="A77" s="250"/>
      <c r="B77" s="88" t="s">
        <v>10</v>
      </c>
      <c r="C77" s="19"/>
      <c r="D77" s="20"/>
      <c r="E77" s="33"/>
    </row>
    <row r="78" spans="1:5" x14ac:dyDescent="0.25">
      <c r="A78" s="250"/>
      <c r="B78" s="89" t="s">
        <v>20</v>
      </c>
      <c r="C78" s="25">
        <f t="shared" ref="C78:D78" si="9">C$199</f>
        <v>111</v>
      </c>
      <c r="D78" s="23">
        <f t="shared" si="9"/>
        <v>7597</v>
      </c>
      <c r="E78" s="34">
        <f>$E$199</f>
        <v>1.4611030670001317E-2</v>
      </c>
    </row>
    <row r="79" spans="1:5" x14ac:dyDescent="0.25">
      <c r="A79" s="250"/>
      <c r="B79" s="90" t="s">
        <v>11</v>
      </c>
      <c r="C79" s="26">
        <f>C$210</f>
        <v>901</v>
      </c>
      <c r="D79" s="24">
        <f>D$210</f>
        <v>17293</v>
      </c>
      <c r="E79" s="35">
        <f>$E$210</f>
        <v>5.2102006592262766E-2</v>
      </c>
    </row>
    <row r="80" spans="1:5" x14ac:dyDescent="0.25">
      <c r="A80" s="250"/>
      <c r="B80" s="91" t="s">
        <v>15</v>
      </c>
      <c r="C80" s="19" t="s">
        <v>41</v>
      </c>
      <c r="D80" s="20">
        <f>D71-D73</f>
        <v>43</v>
      </c>
      <c r="E80" s="36" t="s">
        <v>41</v>
      </c>
    </row>
    <row r="81" spans="1:5" ht="15.75" thickBot="1" x14ac:dyDescent="0.3">
      <c r="A81" s="251"/>
      <c r="B81" s="92" t="s">
        <v>16</v>
      </c>
      <c r="C81" s="21"/>
      <c r="D81" s="22">
        <f>D71-D72</f>
        <v>22</v>
      </c>
      <c r="E81" s="37"/>
    </row>
    <row r="82" spans="1:5" ht="15" customHeight="1" x14ac:dyDescent="0.25">
      <c r="A82" s="248" t="s">
        <v>25</v>
      </c>
      <c r="B82" s="87" t="s">
        <v>4</v>
      </c>
      <c r="C82" s="75"/>
      <c r="D82" s="31">
        <v>314</v>
      </c>
      <c r="E82" s="32"/>
    </row>
    <row r="83" spans="1:5" x14ac:dyDescent="0.25">
      <c r="A83" s="246"/>
      <c r="B83" s="88" t="s">
        <v>5</v>
      </c>
      <c r="C83" s="19" t="s">
        <v>86</v>
      </c>
      <c r="D83" s="20">
        <v>97</v>
      </c>
      <c r="E83" s="33" t="s">
        <v>41</v>
      </c>
    </row>
    <row r="84" spans="1:5" x14ac:dyDescent="0.25">
      <c r="A84" s="246"/>
      <c r="B84" s="88" t="s">
        <v>6</v>
      </c>
      <c r="C84" s="19" t="s">
        <v>86</v>
      </c>
      <c r="D84" s="20">
        <v>77</v>
      </c>
      <c r="E84" s="33" t="s">
        <v>41</v>
      </c>
    </row>
    <row r="85" spans="1:5" x14ac:dyDescent="0.25">
      <c r="A85" s="246"/>
      <c r="B85" s="88" t="s">
        <v>7</v>
      </c>
      <c r="C85" s="19"/>
      <c r="D85" s="20">
        <v>20</v>
      </c>
      <c r="E85" s="33"/>
    </row>
    <row r="86" spans="1:5" x14ac:dyDescent="0.25">
      <c r="A86" s="246"/>
      <c r="B86" s="88" t="s">
        <v>8</v>
      </c>
      <c r="C86" s="19"/>
      <c r="D86" s="20">
        <v>12</v>
      </c>
      <c r="E86" s="33"/>
    </row>
    <row r="87" spans="1:5" x14ac:dyDescent="0.25">
      <c r="A87" s="246"/>
      <c r="B87" s="88" t="s">
        <v>9</v>
      </c>
      <c r="C87" s="19"/>
      <c r="D87" s="20" t="s">
        <v>86</v>
      </c>
      <c r="E87" s="33"/>
    </row>
    <row r="88" spans="1:5" x14ac:dyDescent="0.25">
      <c r="A88" s="246"/>
      <c r="B88" s="88" t="s">
        <v>10</v>
      </c>
      <c r="C88" s="19"/>
      <c r="D88" s="20"/>
      <c r="E88" s="33"/>
    </row>
    <row r="89" spans="1:5" x14ac:dyDescent="0.25">
      <c r="A89" s="246"/>
      <c r="B89" s="89" t="s">
        <v>20</v>
      </c>
      <c r="C89" s="25">
        <f t="shared" ref="C89:D89" si="10">C$199</f>
        <v>111</v>
      </c>
      <c r="D89" s="23">
        <f t="shared" si="10"/>
        <v>7597</v>
      </c>
      <c r="E89" s="34">
        <f>$E$199</f>
        <v>1.4611030670001317E-2</v>
      </c>
    </row>
    <row r="90" spans="1:5" x14ac:dyDescent="0.25">
      <c r="A90" s="246"/>
      <c r="B90" s="90" t="s">
        <v>11</v>
      </c>
      <c r="C90" s="26">
        <f>C$210</f>
        <v>901</v>
      </c>
      <c r="D90" s="24">
        <f>D$210</f>
        <v>17293</v>
      </c>
      <c r="E90" s="35">
        <f>$E$210</f>
        <v>5.2102006592262766E-2</v>
      </c>
    </row>
    <row r="91" spans="1:5" x14ac:dyDescent="0.25">
      <c r="A91" s="246"/>
      <c r="B91" s="91" t="s">
        <v>15</v>
      </c>
      <c r="C91" s="19"/>
      <c r="D91" s="20">
        <f t="shared" ref="D91" si="11">D82-D84</f>
        <v>237</v>
      </c>
      <c r="E91" s="36"/>
    </row>
    <row r="92" spans="1:5" ht="15.75" thickBot="1" x14ac:dyDescent="0.3">
      <c r="A92" s="247"/>
      <c r="B92" s="92" t="s">
        <v>16</v>
      </c>
      <c r="C92" s="21"/>
      <c r="D92" s="22">
        <f>D82-D83</f>
        <v>217</v>
      </c>
      <c r="E92" s="37"/>
    </row>
    <row r="93" spans="1:5" ht="15" customHeight="1" x14ac:dyDescent="0.25">
      <c r="A93" s="249" t="s">
        <v>72</v>
      </c>
      <c r="B93" s="87" t="s">
        <v>4</v>
      </c>
      <c r="C93" s="75" t="s">
        <v>86</v>
      </c>
      <c r="D93" s="31">
        <v>227</v>
      </c>
      <c r="E93" s="32" t="s">
        <v>41</v>
      </c>
    </row>
    <row r="94" spans="1:5" x14ac:dyDescent="0.25">
      <c r="A94" s="250"/>
      <c r="B94" s="88" t="s">
        <v>5</v>
      </c>
      <c r="C94" s="19"/>
      <c r="D94" s="20">
        <v>70</v>
      </c>
      <c r="E94" s="33"/>
    </row>
    <row r="95" spans="1:5" x14ac:dyDescent="0.25">
      <c r="A95" s="250"/>
      <c r="B95" s="88" t="s">
        <v>6</v>
      </c>
      <c r="C95" s="19" t="s">
        <v>86</v>
      </c>
      <c r="D95" s="20">
        <v>43</v>
      </c>
      <c r="E95" s="33" t="s">
        <v>41</v>
      </c>
    </row>
    <row r="96" spans="1:5" x14ac:dyDescent="0.25">
      <c r="A96" s="250"/>
      <c r="B96" s="88" t="s">
        <v>7</v>
      </c>
      <c r="C96" s="19"/>
      <c r="D96" s="20" t="s">
        <v>86</v>
      </c>
      <c r="E96" s="33"/>
    </row>
    <row r="97" spans="1:5" x14ac:dyDescent="0.25">
      <c r="A97" s="250"/>
      <c r="B97" s="88" t="s">
        <v>8</v>
      </c>
      <c r="C97" s="19"/>
      <c r="D97" s="20" t="s">
        <v>86</v>
      </c>
      <c r="E97" s="33"/>
    </row>
    <row r="98" spans="1:5" x14ac:dyDescent="0.25">
      <c r="A98" s="250"/>
      <c r="B98" s="88" t="s">
        <v>9</v>
      </c>
      <c r="C98" s="19"/>
      <c r="D98" s="20"/>
      <c r="E98" s="33"/>
    </row>
    <row r="99" spans="1:5" x14ac:dyDescent="0.25">
      <c r="A99" s="250"/>
      <c r="B99" s="88" t="s">
        <v>10</v>
      </c>
      <c r="C99" s="19"/>
      <c r="D99" s="20"/>
      <c r="E99" s="33"/>
    </row>
    <row r="100" spans="1:5" x14ac:dyDescent="0.25">
      <c r="A100" s="250"/>
      <c r="B100" s="89" t="s">
        <v>20</v>
      </c>
      <c r="C100" s="25">
        <f t="shared" ref="C100:D100" si="12">C$199</f>
        <v>111</v>
      </c>
      <c r="D100" s="23">
        <f t="shared" si="12"/>
        <v>7597</v>
      </c>
      <c r="E100" s="34">
        <f>$E$199</f>
        <v>1.4611030670001317E-2</v>
      </c>
    </row>
    <row r="101" spans="1:5" x14ac:dyDescent="0.25">
      <c r="A101" s="250"/>
      <c r="B101" s="90" t="s">
        <v>11</v>
      </c>
      <c r="C101" s="26">
        <f>C$210</f>
        <v>901</v>
      </c>
      <c r="D101" s="24">
        <f>D$210</f>
        <v>17293</v>
      </c>
      <c r="E101" s="35">
        <f>$E$210</f>
        <v>5.2102006592262766E-2</v>
      </c>
    </row>
    <row r="102" spans="1:5" x14ac:dyDescent="0.25">
      <c r="A102" s="250"/>
      <c r="B102" s="91" t="s">
        <v>15</v>
      </c>
      <c r="C102" s="19" t="s">
        <v>41</v>
      </c>
      <c r="D102" s="20">
        <f>D93-D95</f>
        <v>184</v>
      </c>
      <c r="E102" s="36" t="s">
        <v>41</v>
      </c>
    </row>
    <row r="103" spans="1:5" ht="15.75" thickBot="1" x14ac:dyDescent="0.3">
      <c r="A103" s="251"/>
      <c r="B103" s="92" t="s">
        <v>16</v>
      </c>
      <c r="C103" s="21"/>
      <c r="D103" s="22">
        <f>D93-D94</f>
        <v>157</v>
      </c>
      <c r="E103" s="37"/>
    </row>
    <row r="104" spans="1:5" ht="15" customHeight="1" x14ac:dyDescent="0.25">
      <c r="A104" s="248" t="s">
        <v>26</v>
      </c>
      <c r="B104" s="87" t="s">
        <v>4</v>
      </c>
      <c r="C104" s="75" t="s">
        <v>86</v>
      </c>
      <c r="D104" s="31">
        <v>306</v>
      </c>
      <c r="E104" s="32" t="s">
        <v>41</v>
      </c>
    </row>
    <row r="105" spans="1:5" x14ac:dyDescent="0.25">
      <c r="A105" s="246"/>
      <c r="B105" s="88" t="s">
        <v>5</v>
      </c>
      <c r="C105" s="19"/>
      <c r="D105" s="20">
        <v>80</v>
      </c>
      <c r="E105" s="33"/>
    </row>
    <row r="106" spans="1:5" x14ac:dyDescent="0.25">
      <c r="A106" s="246"/>
      <c r="B106" s="88" t="s">
        <v>6</v>
      </c>
      <c r="C106" s="19" t="s">
        <v>86</v>
      </c>
      <c r="D106" s="20">
        <v>90</v>
      </c>
      <c r="E106" s="33" t="s">
        <v>41</v>
      </c>
    </row>
    <row r="107" spans="1:5" x14ac:dyDescent="0.25">
      <c r="A107" s="246"/>
      <c r="B107" s="88" t="s">
        <v>7</v>
      </c>
      <c r="C107" s="19" t="s">
        <v>86</v>
      </c>
      <c r="D107" s="20">
        <v>34</v>
      </c>
      <c r="E107" s="33" t="s">
        <v>41</v>
      </c>
    </row>
    <row r="108" spans="1:5" x14ac:dyDescent="0.25">
      <c r="A108" s="246"/>
      <c r="B108" s="88" t="s">
        <v>8</v>
      </c>
      <c r="C108" s="19"/>
      <c r="D108" s="20">
        <v>13</v>
      </c>
      <c r="E108" s="33"/>
    </row>
    <row r="109" spans="1:5" x14ac:dyDescent="0.25">
      <c r="A109" s="246"/>
      <c r="B109" s="88" t="s">
        <v>9</v>
      </c>
      <c r="C109" s="19"/>
      <c r="D109" s="20"/>
      <c r="E109" s="33"/>
    </row>
    <row r="110" spans="1:5" x14ac:dyDescent="0.25">
      <c r="A110" s="246"/>
      <c r="B110" s="88" t="s">
        <v>10</v>
      </c>
      <c r="C110" s="19"/>
      <c r="D110" s="20"/>
      <c r="E110" s="33"/>
    </row>
    <row r="111" spans="1:5" x14ac:dyDescent="0.25">
      <c r="A111" s="246"/>
      <c r="B111" s="89" t="s">
        <v>20</v>
      </c>
      <c r="C111" s="25">
        <f t="shared" ref="C111:D111" si="13">C$199</f>
        <v>111</v>
      </c>
      <c r="D111" s="23">
        <f t="shared" si="13"/>
        <v>7597</v>
      </c>
      <c r="E111" s="34">
        <f>$E$199</f>
        <v>1.4611030670001317E-2</v>
      </c>
    </row>
    <row r="112" spans="1:5" x14ac:dyDescent="0.25">
      <c r="A112" s="246"/>
      <c r="B112" s="90" t="s">
        <v>11</v>
      </c>
      <c r="C112" s="26">
        <f>C$210</f>
        <v>901</v>
      </c>
      <c r="D112" s="24">
        <f>D$210</f>
        <v>17293</v>
      </c>
      <c r="E112" s="35">
        <f>$E$210</f>
        <v>5.2102006592262766E-2</v>
      </c>
    </row>
    <row r="113" spans="1:5" x14ac:dyDescent="0.25">
      <c r="A113" s="246"/>
      <c r="B113" s="91" t="s">
        <v>15</v>
      </c>
      <c r="C113" s="19" t="s">
        <v>41</v>
      </c>
      <c r="D113" s="20">
        <f>D104-D106</f>
        <v>216</v>
      </c>
      <c r="E113" s="36" t="s">
        <v>41</v>
      </c>
    </row>
    <row r="114" spans="1:5" ht="15.75" thickBot="1" x14ac:dyDescent="0.3">
      <c r="A114" s="247"/>
      <c r="B114" s="92" t="s">
        <v>16</v>
      </c>
      <c r="C114" s="21"/>
      <c r="D114" s="22">
        <f>D104-D105</f>
        <v>226</v>
      </c>
      <c r="E114" s="37"/>
    </row>
    <row r="115" spans="1:5" ht="15" customHeight="1" x14ac:dyDescent="0.25">
      <c r="A115" s="249" t="s">
        <v>27</v>
      </c>
      <c r="B115" s="87" t="s">
        <v>4</v>
      </c>
      <c r="C115" s="75" t="s">
        <v>86</v>
      </c>
      <c r="D115" s="31">
        <v>194</v>
      </c>
      <c r="E115" s="32" t="s">
        <v>41</v>
      </c>
    </row>
    <row r="116" spans="1:5" x14ac:dyDescent="0.25">
      <c r="A116" s="250"/>
      <c r="B116" s="88" t="s">
        <v>5</v>
      </c>
      <c r="C116" s="19"/>
      <c r="D116" s="20">
        <v>38</v>
      </c>
      <c r="E116" s="33"/>
    </row>
    <row r="117" spans="1:5" x14ac:dyDescent="0.25">
      <c r="A117" s="250"/>
      <c r="B117" s="88" t="s">
        <v>6</v>
      </c>
      <c r="C117" s="19" t="s">
        <v>86</v>
      </c>
      <c r="D117" s="20">
        <v>74</v>
      </c>
      <c r="E117" s="33" t="s">
        <v>41</v>
      </c>
    </row>
    <row r="118" spans="1:5" x14ac:dyDescent="0.25">
      <c r="A118" s="250"/>
      <c r="B118" s="88" t="s">
        <v>7</v>
      </c>
      <c r="C118" s="19"/>
      <c r="D118" s="20">
        <v>10</v>
      </c>
      <c r="E118" s="33"/>
    </row>
    <row r="119" spans="1:5" x14ac:dyDescent="0.25">
      <c r="A119" s="250"/>
      <c r="B119" s="88" t="s">
        <v>8</v>
      </c>
      <c r="C119" s="19"/>
      <c r="D119" s="20" t="s">
        <v>86</v>
      </c>
      <c r="E119" s="33"/>
    </row>
    <row r="120" spans="1:5" x14ac:dyDescent="0.25">
      <c r="A120" s="250"/>
      <c r="B120" s="88" t="s">
        <v>9</v>
      </c>
      <c r="C120" s="19"/>
      <c r="D120" s="20"/>
      <c r="E120" s="33"/>
    </row>
    <row r="121" spans="1:5" x14ac:dyDescent="0.25">
      <c r="A121" s="250"/>
      <c r="B121" s="88" t="s">
        <v>10</v>
      </c>
      <c r="C121" s="19"/>
      <c r="D121" s="20"/>
      <c r="E121" s="33"/>
    </row>
    <row r="122" spans="1:5" x14ac:dyDescent="0.25">
      <c r="A122" s="250"/>
      <c r="B122" s="89" t="s">
        <v>20</v>
      </c>
      <c r="C122" s="25">
        <f t="shared" ref="C122:D122" si="14">C$199</f>
        <v>111</v>
      </c>
      <c r="D122" s="23">
        <f t="shared" si="14"/>
        <v>7597</v>
      </c>
      <c r="E122" s="34">
        <f>$E$199</f>
        <v>1.4611030670001317E-2</v>
      </c>
    </row>
    <row r="123" spans="1:5" x14ac:dyDescent="0.25">
      <c r="A123" s="250"/>
      <c r="B123" s="90" t="s">
        <v>11</v>
      </c>
      <c r="C123" s="26">
        <f>C$210</f>
        <v>901</v>
      </c>
      <c r="D123" s="24">
        <f>D$210</f>
        <v>17293</v>
      </c>
      <c r="E123" s="35">
        <f>$E$210</f>
        <v>5.2102006592262766E-2</v>
      </c>
    </row>
    <row r="124" spans="1:5" x14ac:dyDescent="0.25">
      <c r="A124" s="250"/>
      <c r="B124" s="91" t="s">
        <v>15</v>
      </c>
      <c r="C124" s="19" t="s">
        <v>41</v>
      </c>
      <c r="D124" s="20">
        <f t="shared" ref="D124" si="15">D115-D117</f>
        <v>120</v>
      </c>
      <c r="E124" s="36" t="s">
        <v>41</v>
      </c>
    </row>
    <row r="125" spans="1:5" ht="15.75" thickBot="1" x14ac:dyDescent="0.3">
      <c r="A125" s="251"/>
      <c r="B125" s="92" t="s">
        <v>16</v>
      </c>
      <c r="C125" s="21"/>
      <c r="D125" s="22">
        <f>D115-D116</f>
        <v>156</v>
      </c>
      <c r="E125" s="37"/>
    </row>
    <row r="126" spans="1:5" ht="15" customHeight="1" x14ac:dyDescent="0.25">
      <c r="A126" s="248" t="s">
        <v>28</v>
      </c>
      <c r="B126" s="87" t="s">
        <v>4</v>
      </c>
      <c r="C126" s="75"/>
      <c r="D126" s="31">
        <v>335</v>
      </c>
      <c r="E126" s="32"/>
    </row>
    <row r="127" spans="1:5" x14ac:dyDescent="0.25">
      <c r="A127" s="246"/>
      <c r="B127" s="88" t="s">
        <v>5</v>
      </c>
      <c r="C127" s="19" t="s">
        <v>86</v>
      </c>
      <c r="D127" s="20">
        <v>56</v>
      </c>
      <c r="E127" s="33" t="s">
        <v>41</v>
      </c>
    </row>
    <row r="128" spans="1:5" x14ac:dyDescent="0.25">
      <c r="A128" s="246"/>
      <c r="B128" s="88" t="s">
        <v>6</v>
      </c>
      <c r="C128" s="19" t="s">
        <v>86</v>
      </c>
      <c r="D128" s="20">
        <v>104</v>
      </c>
      <c r="E128" s="33" t="s">
        <v>41</v>
      </c>
    </row>
    <row r="129" spans="1:5" x14ac:dyDescent="0.25">
      <c r="A129" s="246"/>
      <c r="B129" s="88" t="s">
        <v>7</v>
      </c>
      <c r="C129" s="19"/>
      <c r="D129" s="20">
        <v>17</v>
      </c>
      <c r="E129" s="33"/>
    </row>
    <row r="130" spans="1:5" x14ac:dyDescent="0.25">
      <c r="A130" s="246"/>
      <c r="B130" s="88" t="s">
        <v>8</v>
      </c>
      <c r="C130" s="19"/>
      <c r="D130" s="20">
        <v>13</v>
      </c>
      <c r="E130" s="33"/>
    </row>
    <row r="131" spans="1:5" x14ac:dyDescent="0.25">
      <c r="A131" s="246"/>
      <c r="B131" s="88" t="s">
        <v>9</v>
      </c>
      <c r="C131" s="19"/>
      <c r="D131" s="20"/>
      <c r="E131" s="33"/>
    </row>
    <row r="132" spans="1:5" x14ac:dyDescent="0.25">
      <c r="A132" s="246"/>
      <c r="B132" s="88" t="s">
        <v>10</v>
      </c>
      <c r="C132" s="19"/>
      <c r="D132" s="20"/>
      <c r="E132" s="33"/>
    </row>
    <row r="133" spans="1:5" x14ac:dyDescent="0.25">
      <c r="A133" s="246"/>
      <c r="B133" s="89" t="s">
        <v>20</v>
      </c>
      <c r="C133" s="25">
        <f t="shared" ref="C133:D133" si="16">C$199</f>
        <v>111</v>
      </c>
      <c r="D133" s="23">
        <f t="shared" si="16"/>
        <v>7597</v>
      </c>
      <c r="E133" s="34">
        <f>$E$199</f>
        <v>1.4611030670001317E-2</v>
      </c>
    </row>
    <row r="134" spans="1:5" x14ac:dyDescent="0.25">
      <c r="A134" s="246"/>
      <c r="B134" s="90" t="s">
        <v>11</v>
      </c>
      <c r="C134" s="26">
        <f>C$210</f>
        <v>901</v>
      </c>
      <c r="D134" s="24">
        <f>D$210</f>
        <v>17293</v>
      </c>
      <c r="E134" s="35">
        <f>$E$210</f>
        <v>5.2102006592262766E-2</v>
      </c>
    </row>
    <row r="135" spans="1:5" x14ac:dyDescent="0.25">
      <c r="A135" s="246"/>
      <c r="B135" s="91" t="s">
        <v>15</v>
      </c>
      <c r="C135" s="19"/>
      <c r="D135" s="20">
        <f>D126-D128</f>
        <v>231</v>
      </c>
      <c r="E135" s="36"/>
    </row>
    <row r="136" spans="1:5" ht="15.75" thickBot="1" x14ac:dyDescent="0.3">
      <c r="A136" s="247"/>
      <c r="B136" s="92" t="s">
        <v>16</v>
      </c>
      <c r="C136" s="21"/>
      <c r="D136" s="22">
        <f>D126-D127</f>
        <v>279</v>
      </c>
      <c r="E136" s="37"/>
    </row>
    <row r="137" spans="1:5" ht="15" customHeight="1" x14ac:dyDescent="0.25">
      <c r="A137" s="249" t="s">
        <v>29</v>
      </c>
      <c r="B137" s="87" t="s">
        <v>4</v>
      </c>
      <c r="C137" s="75" t="s">
        <v>86</v>
      </c>
      <c r="D137" s="31">
        <v>162</v>
      </c>
      <c r="E137" s="32" t="s">
        <v>41</v>
      </c>
    </row>
    <row r="138" spans="1:5" x14ac:dyDescent="0.25">
      <c r="A138" s="250"/>
      <c r="B138" s="88" t="s">
        <v>5</v>
      </c>
      <c r="C138" s="19"/>
      <c r="D138" s="20">
        <v>50</v>
      </c>
      <c r="E138" s="33"/>
    </row>
    <row r="139" spans="1:5" x14ac:dyDescent="0.25">
      <c r="A139" s="250"/>
      <c r="B139" s="88" t="s">
        <v>6</v>
      </c>
      <c r="C139" s="19" t="s">
        <v>86</v>
      </c>
      <c r="D139" s="20">
        <v>100</v>
      </c>
      <c r="E139" s="33" t="s">
        <v>41</v>
      </c>
    </row>
    <row r="140" spans="1:5" x14ac:dyDescent="0.25">
      <c r="A140" s="250"/>
      <c r="B140" s="88" t="s">
        <v>7</v>
      </c>
      <c r="C140" s="19"/>
      <c r="D140" s="20">
        <v>14</v>
      </c>
      <c r="E140" s="33"/>
    </row>
    <row r="141" spans="1:5" x14ac:dyDescent="0.25">
      <c r="A141" s="250"/>
      <c r="B141" s="88" t="s">
        <v>8</v>
      </c>
      <c r="C141" s="19"/>
      <c r="D141" s="20" t="s">
        <v>86</v>
      </c>
      <c r="E141" s="33"/>
    </row>
    <row r="142" spans="1:5" x14ac:dyDescent="0.25">
      <c r="A142" s="250"/>
      <c r="B142" s="88" t="s">
        <v>9</v>
      </c>
      <c r="C142" s="19"/>
      <c r="D142" s="20" t="s">
        <v>86</v>
      </c>
      <c r="E142" s="33"/>
    </row>
    <row r="143" spans="1:5" x14ac:dyDescent="0.25">
      <c r="A143" s="250"/>
      <c r="B143" s="88" t="s">
        <v>10</v>
      </c>
      <c r="C143" s="19"/>
      <c r="D143" s="20"/>
      <c r="E143" s="33"/>
    </row>
    <row r="144" spans="1:5" x14ac:dyDescent="0.25">
      <c r="A144" s="250"/>
      <c r="B144" s="89" t="s">
        <v>20</v>
      </c>
      <c r="C144" s="25">
        <f t="shared" ref="C144:D144" si="17">C$199</f>
        <v>111</v>
      </c>
      <c r="D144" s="23">
        <f t="shared" si="17"/>
        <v>7597</v>
      </c>
      <c r="E144" s="34">
        <f>$E$199</f>
        <v>1.4611030670001317E-2</v>
      </c>
    </row>
    <row r="145" spans="1:5" x14ac:dyDescent="0.25">
      <c r="A145" s="250"/>
      <c r="B145" s="90" t="s">
        <v>11</v>
      </c>
      <c r="C145" s="26">
        <f>C$210</f>
        <v>901</v>
      </c>
      <c r="D145" s="24">
        <f>D$210</f>
        <v>17293</v>
      </c>
      <c r="E145" s="35">
        <f>$E$210</f>
        <v>5.2102006592262766E-2</v>
      </c>
    </row>
    <row r="146" spans="1:5" x14ac:dyDescent="0.25">
      <c r="A146" s="250"/>
      <c r="B146" s="91" t="s">
        <v>15</v>
      </c>
      <c r="C146" s="19" t="s">
        <v>41</v>
      </c>
      <c r="D146" s="20">
        <f t="shared" ref="D146" si="18">D137-D139</f>
        <v>62</v>
      </c>
      <c r="E146" s="36" t="s">
        <v>41</v>
      </c>
    </row>
    <row r="147" spans="1:5" ht="15.75" thickBot="1" x14ac:dyDescent="0.3">
      <c r="A147" s="251"/>
      <c r="B147" s="92" t="s">
        <v>16</v>
      </c>
      <c r="C147" s="21"/>
      <c r="D147" s="22">
        <f>D137-D138</f>
        <v>112</v>
      </c>
      <c r="E147" s="37"/>
    </row>
    <row r="148" spans="1:5" ht="15" customHeight="1" x14ac:dyDescent="0.25">
      <c r="A148" s="248" t="s">
        <v>73</v>
      </c>
      <c r="B148" s="87" t="s">
        <v>4</v>
      </c>
      <c r="C148" s="75"/>
      <c r="D148" s="31" t="s">
        <v>86</v>
      </c>
      <c r="E148" s="32"/>
    </row>
    <row r="149" spans="1:5" x14ac:dyDescent="0.25">
      <c r="A149" s="246"/>
      <c r="B149" s="88" t="s">
        <v>5</v>
      </c>
      <c r="C149" s="19"/>
      <c r="D149" s="20">
        <v>52</v>
      </c>
      <c r="E149" s="33"/>
    </row>
    <row r="150" spans="1:5" x14ac:dyDescent="0.25">
      <c r="A150" s="246"/>
      <c r="B150" s="88" t="s">
        <v>6</v>
      </c>
      <c r="C150" s="19"/>
      <c r="D150" s="20">
        <v>61</v>
      </c>
      <c r="E150" s="33"/>
    </row>
    <row r="151" spans="1:5" x14ac:dyDescent="0.25">
      <c r="A151" s="246"/>
      <c r="B151" s="88" t="s">
        <v>7</v>
      </c>
      <c r="C151" s="19"/>
      <c r="D151" s="20" t="s">
        <v>86</v>
      </c>
      <c r="E151" s="33"/>
    </row>
    <row r="152" spans="1:5" x14ac:dyDescent="0.25">
      <c r="A152" s="246"/>
      <c r="B152" s="88" t="s">
        <v>8</v>
      </c>
      <c r="C152" s="19"/>
      <c r="D152" s="20" t="s">
        <v>86</v>
      </c>
      <c r="E152" s="33"/>
    </row>
    <row r="153" spans="1:5" x14ac:dyDescent="0.25">
      <c r="A153" s="246"/>
      <c r="B153" s="88" t="s">
        <v>9</v>
      </c>
      <c r="C153" s="19"/>
      <c r="D153" s="20"/>
      <c r="E153" s="33"/>
    </row>
    <row r="154" spans="1:5" x14ac:dyDescent="0.25">
      <c r="A154" s="246"/>
      <c r="B154" s="88" t="s">
        <v>10</v>
      </c>
      <c r="C154" s="19"/>
      <c r="D154" s="20"/>
      <c r="E154" s="33"/>
    </row>
    <row r="155" spans="1:5" x14ac:dyDescent="0.25">
      <c r="A155" s="246"/>
      <c r="B155" s="89" t="s">
        <v>20</v>
      </c>
      <c r="C155" s="25">
        <f t="shared" ref="C155:D155" si="19">C$199</f>
        <v>111</v>
      </c>
      <c r="D155" s="23">
        <f t="shared" si="19"/>
        <v>7597</v>
      </c>
      <c r="E155" s="34">
        <f>$E$199</f>
        <v>1.4611030670001317E-2</v>
      </c>
    </row>
    <row r="156" spans="1:5" x14ac:dyDescent="0.25">
      <c r="A156" s="246"/>
      <c r="B156" s="90" t="s">
        <v>11</v>
      </c>
      <c r="C156" s="26">
        <f>C$210</f>
        <v>901</v>
      </c>
      <c r="D156" s="24">
        <f>D$210</f>
        <v>17293</v>
      </c>
      <c r="E156" s="35">
        <f>$E$210</f>
        <v>5.2102006592262766E-2</v>
      </c>
    </row>
    <row r="157" spans="1:5" x14ac:dyDescent="0.25">
      <c r="A157" s="246"/>
      <c r="B157" s="91" t="s">
        <v>15</v>
      </c>
      <c r="C157" s="19"/>
      <c r="D157" s="20" t="s">
        <v>41</v>
      </c>
      <c r="E157" s="36"/>
    </row>
    <row r="158" spans="1:5" ht="15.75" thickBot="1" x14ac:dyDescent="0.3">
      <c r="A158" s="247"/>
      <c r="B158" s="92" t="s">
        <v>16</v>
      </c>
      <c r="C158" s="21"/>
      <c r="D158" s="22" t="s">
        <v>41</v>
      </c>
      <c r="E158" s="37"/>
    </row>
    <row r="159" spans="1:5" ht="15" customHeight="1" x14ac:dyDescent="0.25">
      <c r="A159" s="249" t="s">
        <v>30</v>
      </c>
      <c r="B159" s="87" t="s">
        <v>4</v>
      </c>
      <c r="C159" s="75">
        <v>11</v>
      </c>
      <c r="D159" s="31">
        <v>442</v>
      </c>
      <c r="E159" s="32">
        <f>C159/D159</f>
        <v>2.4886877828054297E-2</v>
      </c>
    </row>
    <row r="160" spans="1:5" ht="15" customHeight="1" x14ac:dyDescent="0.25">
      <c r="A160" s="250"/>
      <c r="B160" s="88" t="s">
        <v>5</v>
      </c>
      <c r="C160" s="19" t="s">
        <v>86</v>
      </c>
      <c r="D160" s="20">
        <v>122</v>
      </c>
      <c r="E160" s="33" t="s">
        <v>41</v>
      </c>
    </row>
    <row r="161" spans="1:5" x14ac:dyDescent="0.25">
      <c r="A161" s="250"/>
      <c r="B161" s="88" t="s">
        <v>6</v>
      </c>
      <c r="C161" s="19" t="s">
        <v>86</v>
      </c>
      <c r="D161" s="20">
        <v>80</v>
      </c>
      <c r="E161" s="33" t="s">
        <v>41</v>
      </c>
    </row>
    <row r="162" spans="1:5" x14ac:dyDescent="0.25">
      <c r="A162" s="250"/>
      <c r="B162" s="88" t="s">
        <v>7</v>
      </c>
      <c r="C162" s="19" t="s">
        <v>86</v>
      </c>
      <c r="D162" s="20">
        <v>26</v>
      </c>
      <c r="E162" s="33" t="s">
        <v>41</v>
      </c>
    </row>
    <row r="163" spans="1:5" x14ac:dyDescent="0.25">
      <c r="A163" s="250"/>
      <c r="B163" s="88" t="s">
        <v>8</v>
      </c>
      <c r="C163" s="19"/>
      <c r="D163" s="20" t="s">
        <v>86</v>
      </c>
      <c r="E163" s="33"/>
    </row>
    <row r="164" spans="1:5" x14ac:dyDescent="0.25">
      <c r="A164" s="250"/>
      <c r="B164" s="88" t="s">
        <v>9</v>
      </c>
      <c r="C164" s="19"/>
      <c r="D164" s="20"/>
      <c r="E164" s="33"/>
    </row>
    <row r="165" spans="1:5" x14ac:dyDescent="0.25">
      <c r="A165" s="250"/>
      <c r="B165" s="88" t="s">
        <v>10</v>
      </c>
      <c r="C165" s="19"/>
      <c r="D165" s="20"/>
      <c r="E165" s="33"/>
    </row>
    <row r="166" spans="1:5" x14ac:dyDescent="0.25">
      <c r="A166" s="250"/>
      <c r="B166" s="89" t="s">
        <v>20</v>
      </c>
      <c r="C166" s="25">
        <f t="shared" ref="C166:D166" si="20">C$199</f>
        <v>111</v>
      </c>
      <c r="D166" s="23">
        <f t="shared" si="20"/>
        <v>7597</v>
      </c>
      <c r="E166" s="34">
        <f>$E$199</f>
        <v>1.4611030670001317E-2</v>
      </c>
    </row>
    <row r="167" spans="1:5" x14ac:dyDescent="0.25">
      <c r="A167" s="250"/>
      <c r="B167" s="90" t="s">
        <v>11</v>
      </c>
      <c r="C167" s="26">
        <f>C$210</f>
        <v>901</v>
      </c>
      <c r="D167" s="24">
        <f>D$210</f>
        <v>17293</v>
      </c>
      <c r="E167" s="35">
        <f>$E$210</f>
        <v>5.2102006592262766E-2</v>
      </c>
    </row>
    <row r="168" spans="1:5" x14ac:dyDescent="0.25">
      <c r="A168" s="250"/>
      <c r="B168" s="91" t="s">
        <v>15</v>
      </c>
      <c r="C168" s="19" t="s">
        <v>41</v>
      </c>
      <c r="D168" s="20">
        <f>D159-D161</f>
        <v>362</v>
      </c>
      <c r="E168" s="36" t="s">
        <v>41</v>
      </c>
    </row>
    <row r="169" spans="1:5" ht="15.75" thickBot="1" x14ac:dyDescent="0.3">
      <c r="A169" s="251"/>
      <c r="B169" s="92" t="s">
        <v>16</v>
      </c>
      <c r="C169" s="21" t="s">
        <v>41</v>
      </c>
      <c r="D169" s="22">
        <f>D159-D160</f>
        <v>320</v>
      </c>
      <c r="E169" s="37" t="s">
        <v>41</v>
      </c>
    </row>
    <row r="170" spans="1:5" ht="15" customHeight="1" x14ac:dyDescent="0.25">
      <c r="A170" s="248" t="s">
        <v>31</v>
      </c>
      <c r="B170" s="87" t="s">
        <v>4</v>
      </c>
      <c r="C170" s="75" t="s">
        <v>86</v>
      </c>
      <c r="D170" s="31">
        <v>192</v>
      </c>
      <c r="E170" s="32" t="s">
        <v>41</v>
      </c>
    </row>
    <row r="171" spans="1:5" x14ac:dyDescent="0.25">
      <c r="A171" s="246"/>
      <c r="B171" s="88" t="s">
        <v>5</v>
      </c>
      <c r="C171" s="19" t="s">
        <v>86</v>
      </c>
      <c r="D171" s="20">
        <v>140</v>
      </c>
      <c r="E171" s="33" t="s">
        <v>41</v>
      </c>
    </row>
    <row r="172" spans="1:5" x14ac:dyDescent="0.25">
      <c r="A172" s="246"/>
      <c r="B172" s="88" t="s">
        <v>6</v>
      </c>
      <c r="C172" s="19" t="s">
        <v>86</v>
      </c>
      <c r="D172" s="20">
        <v>174</v>
      </c>
      <c r="E172" s="33" t="s">
        <v>41</v>
      </c>
    </row>
    <row r="173" spans="1:5" x14ac:dyDescent="0.25">
      <c r="A173" s="246"/>
      <c r="B173" s="88" t="s">
        <v>7</v>
      </c>
      <c r="C173" s="19" t="s">
        <v>86</v>
      </c>
      <c r="D173" s="20">
        <v>19</v>
      </c>
      <c r="E173" s="33" t="s">
        <v>41</v>
      </c>
    </row>
    <row r="174" spans="1:5" x14ac:dyDescent="0.25">
      <c r="A174" s="246"/>
      <c r="B174" s="88" t="s">
        <v>8</v>
      </c>
      <c r="C174" s="19"/>
      <c r="D174" s="20">
        <v>10</v>
      </c>
      <c r="E174" s="33"/>
    </row>
    <row r="175" spans="1:5" x14ac:dyDescent="0.25">
      <c r="A175" s="246"/>
      <c r="B175" s="88" t="s">
        <v>9</v>
      </c>
      <c r="C175" s="19"/>
      <c r="D175" s="20" t="s">
        <v>86</v>
      </c>
      <c r="E175" s="33"/>
    </row>
    <row r="176" spans="1:5" x14ac:dyDescent="0.25">
      <c r="A176" s="246"/>
      <c r="B176" s="88" t="s">
        <v>10</v>
      </c>
      <c r="C176" s="19"/>
      <c r="D176" s="20"/>
      <c r="E176" s="33"/>
    </row>
    <row r="177" spans="1:5" x14ac:dyDescent="0.25">
      <c r="A177" s="246"/>
      <c r="B177" s="89" t="s">
        <v>20</v>
      </c>
      <c r="C177" s="25">
        <f t="shared" ref="C177:D177" si="21">C$199</f>
        <v>111</v>
      </c>
      <c r="D177" s="23">
        <f t="shared" si="21"/>
        <v>7597</v>
      </c>
      <c r="E177" s="34">
        <f>$E$199</f>
        <v>1.4611030670001317E-2</v>
      </c>
    </row>
    <row r="178" spans="1:5" x14ac:dyDescent="0.25">
      <c r="A178" s="246"/>
      <c r="B178" s="90" t="s">
        <v>11</v>
      </c>
      <c r="C178" s="26">
        <f>C$210</f>
        <v>901</v>
      </c>
      <c r="D178" s="24">
        <f>D$210</f>
        <v>17293</v>
      </c>
      <c r="E178" s="35">
        <f>$E$210</f>
        <v>5.2102006592262766E-2</v>
      </c>
    </row>
    <row r="179" spans="1:5" x14ac:dyDescent="0.25">
      <c r="A179" s="246"/>
      <c r="B179" s="91" t="s">
        <v>15</v>
      </c>
      <c r="C179" s="19" t="s">
        <v>41</v>
      </c>
      <c r="D179" s="20">
        <f t="shared" ref="D179" si="22">D170-D172</f>
        <v>18</v>
      </c>
      <c r="E179" s="36" t="s">
        <v>41</v>
      </c>
    </row>
    <row r="180" spans="1:5" ht="15.75" thickBot="1" x14ac:dyDescent="0.3">
      <c r="A180" s="247"/>
      <c r="B180" s="92" t="s">
        <v>16</v>
      </c>
      <c r="C180" s="21" t="s">
        <v>41</v>
      </c>
      <c r="D180" s="22">
        <f>D170-D171</f>
        <v>52</v>
      </c>
      <c r="E180" s="37" t="s">
        <v>41</v>
      </c>
    </row>
    <row r="181" spans="1:5" ht="15" customHeight="1" x14ac:dyDescent="0.25">
      <c r="A181" s="255" t="s">
        <v>84</v>
      </c>
      <c r="B181" s="87" t="s">
        <v>4</v>
      </c>
      <c r="C181" s="75"/>
      <c r="D181" s="31" t="s">
        <v>86</v>
      </c>
      <c r="E181" s="32"/>
    </row>
    <row r="182" spans="1:5" x14ac:dyDescent="0.25">
      <c r="A182" s="250"/>
      <c r="B182" s="88" t="s">
        <v>5</v>
      </c>
      <c r="C182" s="19"/>
      <c r="D182" s="20" t="s">
        <v>86</v>
      </c>
      <c r="E182" s="33"/>
    </row>
    <row r="183" spans="1:5" x14ac:dyDescent="0.25">
      <c r="A183" s="250"/>
      <c r="B183" s="88" t="s">
        <v>6</v>
      </c>
      <c r="C183" s="19" t="s">
        <v>86</v>
      </c>
      <c r="D183" s="20" t="s">
        <v>86</v>
      </c>
      <c r="E183" s="33" t="s">
        <v>41</v>
      </c>
    </row>
    <row r="184" spans="1:5" x14ac:dyDescent="0.25">
      <c r="A184" s="250"/>
      <c r="B184" s="88" t="s">
        <v>7</v>
      </c>
      <c r="C184" s="19" t="s">
        <v>86</v>
      </c>
      <c r="D184" s="20" t="s">
        <v>86</v>
      </c>
      <c r="E184" s="33" t="s">
        <v>41</v>
      </c>
    </row>
    <row r="185" spans="1:5" x14ac:dyDescent="0.25">
      <c r="A185" s="250"/>
      <c r="B185" s="88" t="s">
        <v>8</v>
      </c>
      <c r="C185" s="19" t="s">
        <v>86</v>
      </c>
      <c r="D185" s="20" t="s">
        <v>86</v>
      </c>
      <c r="E185" s="33" t="s">
        <v>41</v>
      </c>
    </row>
    <row r="186" spans="1:5" x14ac:dyDescent="0.25">
      <c r="A186" s="250"/>
      <c r="B186" s="88" t="s">
        <v>9</v>
      </c>
      <c r="C186" s="19"/>
      <c r="D186" s="20"/>
      <c r="E186" s="33"/>
    </row>
    <row r="187" spans="1:5" x14ac:dyDescent="0.25">
      <c r="A187" s="250"/>
      <c r="B187" s="88" t="s">
        <v>10</v>
      </c>
      <c r="C187" s="19"/>
      <c r="D187" s="20"/>
      <c r="E187" s="33"/>
    </row>
    <row r="188" spans="1:5" x14ac:dyDescent="0.25">
      <c r="A188" s="250"/>
      <c r="B188" s="89" t="s">
        <v>20</v>
      </c>
      <c r="C188" s="25">
        <f t="shared" ref="C188:D188" si="23">C$199</f>
        <v>111</v>
      </c>
      <c r="D188" s="23">
        <f t="shared" si="23"/>
        <v>7597</v>
      </c>
      <c r="E188" s="34">
        <f>$E$199</f>
        <v>1.4611030670001317E-2</v>
      </c>
    </row>
    <row r="189" spans="1:5" x14ac:dyDescent="0.25">
      <c r="A189" s="250"/>
      <c r="B189" s="90" t="s">
        <v>11</v>
      </c>
      <c r="C189" s="26">
        <f>C$210</f>
        <v>901</v>
      </c>
      <c r="D189" s="24">
        <f>D$210</f>
        <v>17293</v>
      </c>
      <c r="E189" s="35">
        <f>$E$210</f>
        <v>5.2102006592262766E-2</v>
      </c>
    </row>
    <row r="190" spans="1:5" x14ac:dyDescent="0.25">
      <c r="A190" s="250"/>
      <c r="B190" s="91" t="s">
        <v>15</v>
      </c>
      <c r="C190" s="19"/>
      <c r="D190" s="20" t="s">
        <v>41</v>
      </c>
      <c r="E190" s="36"/>
    </row>
    <row r="191" spans="1:5" ht="15.75" thickBot="1" x14ac:dyDescent="0.3">
      <c r="A191" s="251"/>
      <c r="B191" s="92" t="s">
        <v>16</v>
      </c>
      <c r="C191" s="71"/>
      <c r="D191" s="72" t="s">
        <v>41</v>
      </c>
      <c r="E191" s="73"/>
    </row>
    <row r="192" spans="1:5" x14ac:dyDescent="0.25">
      <c r="A192" s="245" t="s">
        <v>32</v>
      </c>
      <c r="B192" s="116" t="s">
        <v>4</v>
      </c>
      <c r="C192" s="75">
        <f>'ODR Overall '!B25</f>
        <v>57</v>
      </c>
      <c r="D192" s="31">
        <f>'ODR Overall '!C25</f>
        <v>3771</v>
      </c>
      <c r="E192" s="32">
        <f>C192/D192</f>
        <v>1.5115354017501989E-2</v>
      </c>
    </row>
    <row r="193" spans="1:5" x14ac:dyDescent="0.25">
      <c r="A193" s="246"/>
      <c r="B193" s="117" t="s">
        <v>5</v>
      </c>
      <c r="C193" s="19" t="str">
        <f>'ODR Overall '!B26</f>
        <v>&lt;10</v>
      </c>
      <c r="D193" s="20">
        <f>'ODR Overall '!C26</f>
        <v>1881</v>
      </c>
      <c r="E193" s="113" t="s">
        <v>41</v>
      </c>
    </row>
    <row r="194" spans="1:5" x14ac:dyDescent="0.25">
      <c r="A194" s="246"/>
      <c r="B194" s="117" t="s">
        <v>6</v>
      </c>
      <c r="C194" s="19">
        <f>'ODR Overall '!B27</f>
        <v>39</v>
      </c>
      <c r="D194" s="20">
        <f>'ODR Overall '!C27</f>
        <v>1502</v>
      </c>
      <c r="E194" s="113">
        <f>C194/D194</f>
        <v>2.5965379494007991E-2</v>
      </c>
    </row>
    <row r="195" spans="1:5" x14ac:dyDescent="0.25">
      <c r="A195" s="246"/>
      <c r="B195" s="117" t="s">
        <v>7</v>
      </c>
      <c r="C195" s="19" t="str">
        <f>'ODR Overall '!B28</f>
        <v>&lt;10</v>
      </c>
      <c r="D195" s="20">
        <f>'ODR Overall '!C28</f>
        <v>305</v>
      </c>
      <c r="E195" s="113" t="s">
        <v>41</v>
      </c>
    </row>
    <row r="196" spans="1:5" x14ac:dyDescent="0.25">
      <c r="A196" s="246"/>
      <c r="B196" s="117" t="s">
        <v>8</v>
      </c>
      <c r="C196" s="19" t="str">
        <f>'ODR Overall '!B29</f>
        <v>&lt;10</v>
      </c>
      <c r="D196" s="20">
        <f>'ODR Overall '!C29</f>
        <v>129</v>
      </c>
      <c r="E196" s="113"/>
    </row>
    <row r="197" spans="1:5" x14ac:dyDescent="0.25">
      <c r="A197" s="246"/>
      <c r="B197" s="117" t="s">
        <v>9</v>
      </c>
      <c r="C197" s="19"/>
      <c r="D197" s="20" t="str">
        <f>'ODR Overall '!C30</f>
        <v>&lt;10</v>
      </c>
      <c r="E197" s="113"/>
    </row>
    <row r="198" spans="1:5" x14ac:dyDescent="0.25">
      <c r="A198" s="246"/>
      <c r="B198" s="117" t="s">
        <v>10</v>
      </c>
      <c r="C198" s="19"/>
      <c r="D198" s="20" t="str">
        <f>'ODR Overall '!C31</f>
        <v>&lt;10</v>
      </c>
      <c r="E198" s="113"/>
    </row>
    <row r="199" spans="1:5" x14ac:dyDescent="0.25">
      <c r="A199" s="246"/>
      <c r="B199" s="118" t="s">
        <v>20</v>
      </c>
      <c r="C199" s="124">
        <f>'ODR Overall '!B32</f>
        <v>111</v>
      </c>
      <c r="D199" s="123">
        <f>'ODR Overall '!C32</f>
        <v>7597</v>
      </c>
      <c r="E199" s="34">
        <f>C199/D199</f>
        <v>1.4611030670001317E-2</v>
      </c>
    </row>
    <row r="200" spans="1:5" x14ac:dyDescent="0.25">
      <c r="A200" s="246"/>
      <c r="B200" s="119" t="s">
        <v>11</v>
      </c>
      <c r="C200" s="26">
        <f>$C$210</f>
        <v>901</v>
      </c>
      <c r="D200" s="24">
        <f>'ODR Overall '!C33</f>
        <v>2269</v>
      </c>
      <c r="E200" s="35">
        <f>$E$210</f>
        <v>5.2102006592262766E-2</v>
      </c>
    </row>
    <row r="201" spans="1:5" x14ac:dyDescent="0.25">
      <c r="A201" s="246"/>
      <c r="B201" s="120" t="s">
        <v>15</v>
      </c>
      <c r="C201" s="19">
        <f>C192-C194</f>
        <v>18</v>
      </c>
      <c r="D201" s="20">
        <f>'ODR Overall '!C34</f>
        <v>1890</v>
      </c>
      <c r="E201" s="115">
        <f>E192-E194</f>
        <v>-1.0850025476506002E-2</v>
      </c>
    </row>
    <row r="202" spans="1:5" ht="15.75" thickBot="1" x14ac:dyDescent="0.3">
      <c r="A202" s="247"/>
      <c r="B202" s="121" t="s">
        <v>16</v>
      </c>
      <c r="C202" s="21" t="s">
        <v>41</v>
      </c>
      <c r="D202" s="22">
        <f>D192-D193</f>
        <v>1890</v>
      </c>
      <c r="E202" s="114" t="s">
        <v>41</v>
      </c>
    </row>
    <row r="203" spans="1:5" ht="15" customHeight="1" x14ac:dyDescent="0.25">
      <c r="A203" s="255" t="s">
        <v>74</v>
      </c>
      <c r="B203" s="107" t="s">
        <v>4</v>
      </c>
      <c r="C203" s="122">
        <f>'ODR Overall '!N25</f>
        <v>403</v>
      </c>
      <c r="D203" s="78">
        <f>'ODR Overall '!O25</f>
        <v>8897</v>
      </c>
      <c r="E203" s="112">
        <f>'ODR Overall '!P25</f>
        <v>4.5296167247386762E-2</v>
      </c>
    </row>
    <row r="204" spans="1:5" x14ac:dyDescent="0.25">
      <c r="A204" s="250"/>
      <c r="B204" s="84" t="s">
        <v>5</v>
      </c>
      <c r="C204" s="109">
        <f>'ODR Overall '!N26</f>
        <v>153</v>
      </c>
      <c r="D204" s="20">
        <f>'ODR Overall '!O26</f>
        <v>4276</v>
      </c>
      <c r="E204" s="97">
        <f>'ODR Overall '!P26</f>
        <v>3.5781103835360151E-2</v>
      </c>
    </row>
    <row r="205" spans="1:5" x14ac:dyDescent="0.25">
      <c r="A205" s="250"/>
      <c r="B205" s="84" t="s">
        <v>6</v>
      </c>
      <c r="C205" s="109">
        <f>'ODR Overall '!N27</f>
        <v>276</v>
      </c>
      <c r="D205" s="20">
        <f>'ODR Overall '!O27</f>
        <v>3073</v>
      </c>
      <c r="E205" s="97">
        <f>'ODR Overall '!P27</f>
        <v>8.9814513504718516E-2</v>
      </c>
    </row>
    <row r="206" spans="1:5" x14ac:dyDescent="0.25">
      <c r="A206" s="250"/>
      <c r="B206" s="84" t="s">
        <v>7</v>
      </c>
      <c r="C206" s="109">
        <f>'ODR Overall '!N28</f>
        <v>59</v>
      </c>
      <c r="D206" s="20">
        <f>'ODR Overall '!O28</f>
        <v>711</v>
      </c>
      <c r="E206" s="97">
        <f>'ODR Overall '!P28</f>
        <v>8.2981715893108293E-2</v>
      </c>
    </row>
    <row r="207" spans="1:5" x14ac:dyDescent="0.25">
      <c r="A207" s="250"/>
      <c r="B207" s="84" t="s">
        <v>8</v>
      </c>
      <c r="C207" s="109" t="str">
        <f>'ODR Overall '!N29</f>
        <v>&lt;10</v>
      </c>
      <c r="D207" s="20">
        <f>'ODR Overall '!O29</f>
        <v>307</v>
      </c>
      <c r="E207" s="97" t="str">
        <f>'ODR Overall '!P29</f>
        <v>**</v>
      </c>
    </row>
    <row r="208" spans="1:5" x14ac:dyDescent="0.25">
      <c r="A208" s="250"/>
      <c r="B208" s="84" t="s">
        <v>9</v>
      </c>
      <c r="C208" s="109" t="str">
        <f>'ODR Overall '!N30</f>
        <v>&lt;10</v>
      </c>
      <c r="D208" s="20">
        <f>'ODR Overall '!O30</f>
        <v>26</v>
      </c>
      <c r="E208" s="97" t="str">
        <f>'ODR Overall '!P30</f>
        <v>**</v>
      </c>
    </row>
    <row r="209" spans="1:5" x14ac:dyDescent="0.25">
      <c r="A209" s="250"/>
      <c r="B209" s="84" t="s">
        <v>10</v>
      </c>
      <c r="C209" s="109"/>
      <c r="D209" s="20" t="str">
        <f>'ODR Overall '!O31</f>
        <v>&lt;10</v>
      </c>
      <c r="E209" s="97"/>
    </row>
    <row r="210" spans="1:5" x14ac:dyDescent="0.25">
      <c r="A210" s="250"/>
      <c r="B210" s="108" t="s">
        <v>11</v>
      </c>
      <c r="C210" s="110">
        <f>'ODR Overall '!N32</f>
        <v>901</v>
      </c>
      <c r="D210" s="24">
        <f>'ODR Overall '!O32</f>
        <v>17293</v>
      </c>
      <c r="E210" s="35">
        <f>'ODR Overall '!P32</f>
        <v>5.2102006592262766E-2</v>
      </c>
    </row>
    <row r="211" spans="1:5" x14ac:dyDescent="0.25">
      <c r="A211" s="250"/>
      <c r="B211" s="85" t="s">
        <v>15</v>
      </c>
      <c r="C211" s="109">
        <f>'ODR Overall '!N33</f>
        <v>127</v>
      </c>
      <c r="D211" s="20">
        <f>'ODR Overall '!O33</f>
        <v>5824</v>
      </c>
      <c r="E211" s="99">
        <f>'ODR Overall '!P33</f>
        <v>-4.4518346257331753E-2</v>
      </c>
    </row>
    <row r="212" spans="1:5" ht="15.75" thickBot="1" x14ac:dyDescent="0.3">
      <c r="A212" s="251"/>
      <c r="B212" s="86" t="s">
        <v>16</v>
      </c>
      <c r="C212" s="111">
        <f>'ODR Overall '!N34</f>
        <v>250</v>
      </c>
      <c r="D212" s="22">
        <f>'ODR Overall '!O34</f>
        <v>4621</v>
      </c>
      <c r="E212" s="98">
        <f>'ODR Overall '!P34</f>
        <v>9.5150634120266114E-3</v>
      </c>
    </row>
    <row r="213" spans="1:5" ht="15.75" thickBot="1" x14ac:dyDescent="0.3">
      <c r="A213" s="238" t="s">
        <v>79</v>
      </c>
      <c r="B213" s="239"/>
      <c r="C213" s="240"/>
      <c r="D213" s="240"/>
      <c r="E213" s="241"/>
    </row>
    <row r="214" spans="1:5" ht="28.5" customHeight="1" thickBot="1" x14ac:dyDescent="0.3">
      <c r="A214" s="242" t="s">
        <v>42</v>
      </c>
      <c r="B214" s="243"/>
      <c r="C214" s="243"/>
      <c r="D214" s="243"/>
      <c r="E214" s="244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226" priority="312">
      <formula>MOD(ROW(),2)=0</formula>
    </cfRule>
  </conditionalFormatting>
  <conditionalFormatting sqref="B4">
    <cfRule type="expression" dxfId="225" priority="311">
      <formula>MOD(ROW(),2)=0</formula>
    </cfRule>
  </conditionalFormatting>
  <conditionalFormatting sqref="E5:E11">
    <cfRule type="expression" dxfId="224" priority="310">
      <formula>MOD(ROW(),2)=0</formula>
    </cfRule>
  </conditionalFormatting>
  <conditionalFormatting sqref="C5:D11">
    <cfRule type="expression" dxfId="223" priority="309">
      <formula>MOD(ROW(),2)=0</formula>
    </cfRule>
  </conditionalFormatting>
  <conditionalFormatting sqref="C14:E15">
    <cfRule type="expression" dxfId="222" priority="308">
      <formula>MOD(ROW(),2)=0</formula>
    </cfRule>
  </conditionalFormatting>
  <conditionalFormatting sqref="B16:B22">
    <cfRule type="expression" dxfId="221" priority="297">
      <formula>MOD(ROW(),2)=0</formula>
    </cfRule>
  </conditionalFormatting>
  <conditionalFormatting sqref="E16:E22">
    <cfRule type="expression" dxfId="220" priority="296">
      <formula>MOD(ROW(),2)=0</formula>
    </cfRule>
  </conditionalFormatting>
  <conditionalFormatting sqref="C16:D22">
    <cfRule type="expression" dxfId="219" priority="295">
      <formula>MOD(ROW(),2)=0</formula>
    </cfRule>
  </conditionalFormatting>
  <conditionalFormatting sqref="C25:E26">
    <cfRule type="expression" dxfId="218" priority="294">
      <formula>MOD(ROW(),2)=0</formula>
    </cfRule>
  </conditionalFormatting>
  <conditionalFormatting sqref="B27:B33">
    <cfRule type="expression" dxfId="217" priority="287">
      <formula>MOD(ROW(),2)=0</formula>
    </cfRule>
  </conditionalFormatting>
  <conditionalFormatting sqref="E27:E33">
    <cfRule type="expression" dxfId="216" priority="286">
      <formula>MOD(ROW(),2)=0</formula>
    </cfRule>
  </conditionalFormatting>
  <conditionalFormatting sqref="C27:D33">
    <cfRule type="expression" dxfId="215" priority="285">
      <formula>MOD(ROW(),2)=0</formula>
    </cfRule>
  </conditionalFormatting>
  <conditionalFormatting sqref="C36:E37">
    <cfRule type="expression" dxfId="214" priority="284">
      <formula>MOD(ROW(),2)=0</formula>
    </cfRule>
  </conditionalFormatting>
  <conditionalFormatting sqref="B38:B44">
    <cfRule type="expression" dxfId="213" priority="277">
      <formula>MOD(ROW(),2)=0</formula>
    </cfRule>
  </conditionalFormatting>
  <conditionalFormatting sqref="E38:E44">
    <cfRule type="expression" dxfId="212" priority="276">
      <formula>MOD(ROW(),2)=0</formula>
    </cfRule>
  </conditionalFormatting>
  <conditionalFormatting sqref="C38:D44">
    <cfRule type="expression" dxfId="211" priority="275">
      <formula>MOD(ROW(),2)=0</formula>
    </cfRule>
  </conditionalFormatting>
  <conditionalFormatting sqref="C47:E48">
    <cfRule type="expression" dxfId="210" priority="274">
      <formula>MOD(ROW(),2)=0</formula>
    </cfRule>
  </conditionalFormatting>
  <conditionalFormatting sqref="B49:B55">
    <cfRule type="expression" dxfId="209" priority="267">
      <formula>MOD(ROW(),2)=0</formula>
    </cfRule>
  </conditionalFormatting>
  <conditionalFormatting sqref="E49:E55">
    <cfRule type="expression" dxfId="208" priority="266">
      <formula>MOD(ROW(),2)=0</formula>
    </cfRule>
  </conditionalFormatting>
  <conditionalFormatting sqref="C49:D55">
    <cfRule type="expression" dxfId="207" priority="265">
      <formula>MOD(ROW(),2)=0</formula>
    </cfRule>
  </conditionalFormatting>
  <conditionalFormatting sqref="C58:E59">
    <cfRule type="expression" dxfId="206" priority="264">
      <formula>MOD(ROW(),2)=0</formula>
    </cfRule>
  </conditionalFormatting>
  <conditionalFormatting sqref="B71:B77">
    <cfRule type="expression" dxfId="205" priority="257">
      <formula>MOD(ROW(),2)=0</formula>
    </cfRule>
  </conditionalFormatting>
  <conditionalFormatting sqref="E71:E77">
    <cfRule type="expression" dxfId="204" priority="256">
      <formula>MOD(ROW(),2)=0</formula>
    </cfRule>
  </conditionalFormatting>
  <conditionalFormatting sqref="C71:D77">
    <cfRule type="expression" dxfId="203" priority="255">
      <formula>MOD(ROW(),2)=0</formula>
    </cfRule>
  </conditionalFormatting>
  <conditionalFormatting sqref="C80:E81">
    <cfRule type="expression" dxfId="202" priority="254">
      <formula>MOD(ROW(),2)=0</formula>
    </cfRule>
  </conditionalFormatting>
  <conditionalFormatting sqref="B82:B88">
    <cfRule type="expression" dxfId="201" priority="247">
      <formula>MOD(ROW(),2)=0</formula>
    </cfRule>
  </conditionalFormatting>
  <conditionalFormatting sqref="E82:E88">
    <cfRule type="expression" dxfId="200" priority="246">
      <formula>MOD(ROW(),2)=0</formula>
    </cfRule>
  </conditionalFormatting>
  <conditionalFormatting sqref="C82:D88">
    <cfRule type="expression" dxfId="199" priority="245">
      <formula>MOD(ROW(),2)=0</formula>
    </cfRule>
  </conditionalFormatting>
  <conditionalFormatting sqref="C91:E92">
    <cfRule type="expression" dxfId="198" priority="244">
      <formula>MOD(ROW(),2)=0</formula>
    </cfRule>
  </conditionalFormatting>
  <conditionalFormatting sqref="B104:B110">
    <cfRule type="expression" dxfId="197" priority="237">
      <formula>MOD(ROW(),2)=0</formula>
    </cfRule>
  </conditionalFormatting>
  <conditionalFormatting sqref="E104:E110">
    <cfRule type="expression" dxfId="196" priority="236">
      <formula>MOD(ROW(),2)=0</formula>
    </cfRule>
  </conditionalFormatting>
  <conditionalFormatting sqref="C104:D110">
    <cfRule type="expression" dxfId="195" priority="235">
      <formula>MOD(ROW(),2)=0</formula>
    </cfRule>
  </conditionalFormatting>
  <conditionalFormatting sqref="C113:E114">
    <cfRule type="expression" dxfId="194" priority="234">
      <formula>MOD(ROW(),2)=0</formula>
    </cfRule>
  </conditionalFormatting>
  <conditionalFormatting sqref="B115:B121">
    <cfRule type="expression" dxfId="193" priority="227">
      <formula>MOD(ROW(),2)=0</formula>
    </cfRule>
  </conditionalFormatting>
  <conditionalFormatting sqref="E115:E121">
    <cfRule type="expression" dxfId="192" priority="226">
      <formula>MOD(ROW(),2)=0</formula>
    </cfRule>
  </conditionalFormatting>
  <conditionalFormatting sqref="C115:D121">
    <cfRule type="expression" dxfId="191" priority="225">
      <formula>MOD(ROW(),2)=0</formula>
    </cfRule>
  </conditionalFormatting>
  <conditionalFormatting sqref="C124:E125">
    <cfRule type="expression" dxfId="190" priority="224">
      <formula>MOD(ROW(),2)=0</formula>
    </cfRule>
  </conditionalFormatting>
  <conditionalFormatting sqref="B126:B132">
    <cfRule type="expression" dxfId="189" priority="217">
      <formula>MOD(ROW(),2)=0</formula>
    </cfRule>
  </conditionalFormatting>
  <conditionalFormatting sqref="E126:E132">
    <cfRule type="expression" dxfId="188" priority="216">
      <formula>MOD(ROW(),2)=0</formula>
    </cfRule>
  </conditionalFormatting>
  <conditionalFormatting sqref="C126:D132">
    <cfRule type="expression" dxfId="187" priority="215">
      <formula>MOD(ROW(),2)=0</formula>
    </cfRule>
  </conditionalFormatting>
  <conditionalFormatting sqref="C135:E136">
    <cfRule type="expression" dxfId="186" priority="214">
      <formula>MOD(ROW(),2)=0</formula>
    </cfRule>
  </conditionalFormatting>
  <conditionalFormatting sqref="B137:B143">
    <cfRule type="expression" dxfId="185" priority="207">
      <formula>MOD(ROW(),2)=0</formula>
    </cfRule>
  </conditionalFormatting>
  <conditionalFormatting sqref="E137:E143">
    <cfRule type="expression" dxfId="184" priority="206">
      <formula>MOD(ROW(),2)=0</formula>
    </cfRule>
  </conditionalFormatting>
  <conditionalFormatting sqref="C137:D143">
    <cfRule type="expression" dxfId="183" priority="205">
      <formula>MOD(ROW(),2)=0</formula>
    </cfRule>
  </conditionalFormatting>
  <conditionalFormatting sqref="C146:E147">
    <cfRule type="expression" dxfId="182" priority="204">
      <formula>MOD(ROW(),2)=0</formula>
    </cfRule>
  </conditionalFormatting>
  <conditionalFormatting sqref="B159:B165">
    <cfRule type="expression" dxfId="181" priority="197">
      <formula>MOD(ROW(),2)=0</formula>
    </cfRule>
  </conditionalFormatting>
  <conditionalFormatting sqref="E159:E165">
    <cfRule type="expression" dxfId="180" priority="196">
      <formula>MOD(ROW(),2)=0</formula>
    </cfRule>
  </conditionalFormatting>
  <conditionalFormatting sqref="C159:D165">
    <cfRule type="expression" dxfId="179" priority="195">
      <formula>MOD(ROW(),2)=0</formula>
    </cfRule>
  </conditionalFormatting>
  <conditionalFormatting sqref="C168:E169">
    <cfRule type="expression" dxfId="178" priority="194">
      <formula>MOD(ROW(),2)=0</formula>
    </cfRule>
  </conditionalFormatting>
  <conditionalFormatting sqref="B170:B176">
    <cfRule type="expression" dxfId="177" priority="187">
      <formula>MOD(ROW(),2)=0</formula>
    </cfRule>
  </conditionalFormatting>
  <conditionalFormatting sqref="E170:E176">
    <cfRule type="expression" dxfId="176" priority="186">
      <formula>MOD(ROW(),2)=0</formula>
    </cfRule>
  </conditionalFormatting>
  <conditionalFormatting sqref="C170:D176">
    <cfRule type="expression" dxfId="175" priority="185">
      <formula>MOD(ROW(),2)=0</formula>
    </cfRule>
  </conditionalFormatting>
  <conditionalFormatting sqref="C179:E180">
    <cfRule type="expression" dxfId="174" priority="184">
      <formula>MOD(ROW(),2)=0</formula>
    </cfRule>
  </conditionalFormatting>
  <conditionalFormatting sqref="B192:B198">
    <cfRule type="expression" dxfId="173" priority="177">
      <formula>MOD(ROW(),2)=0</formula>
    </cfRule>
  </conditionalFormatting>
  <conditionalFormatting sqref="E192:E198">
    <cfRule type="expression" dxfId="172" priority="176">
      <formula>MOD(ROW(),2)=0</formula>
    </cfRule>
  </conditionalFormatting>
  <conditionalFormatting sqref="C201:E202">
    <cfRule type="expression" dxfId="171" priority="174">
      <formula>MOD(ROW(),2)=0</formula>
    </cfRule>
  </conditionalFormatting>
  <conditionalFormatting sqref="C4:E4">
    <cfRule type="expression" dxfId="170" priority="22">
      <formula>MOD(ROW(),2)=0</formula>
    </cfRule>
  </conditionalFormatting>
  <conditionalFormatting sqref="B60:B66">
    <cfRule type="expression" dxfId="169" priority="21">
      <formula>MOD(ROW(),2)=0</formula>
    </cfRule>
  </conditionalFormatting>
  <conditionalFormatting sqref="E60:E66">
    <cfRule type="expression" dxfId="168" priority="20">
      <formula>MOD(ROW(),2)=0</formula>
    </cfRule>
  </conditionalFormatting>
  <conditionalFormatting sqref="C60:D66">
    <cfRule type="expression" dxfId="167" priority="19">
      <formula>MOD(ROW(),2)=0</formula>
    </cfRule>
  </conditionalFormatting>
  <conditionalFormatting sqref="C69:E70">
    <cfRule type="expression" dxfId="166" priority="18">
      <formula>MOD(ROW(),2)=0</formula>
    </cfRule>
  </conditionalFormatting>
  <conditionalFormatting sqref="B93:B99">
    <cfRule type="expression" dxfId="165" priority="17">
      <formula>MOD(ROW(),2)=0</formula>
    </cfRule>
  </conditionalFormatting>
  <conditionalFormatting sqref="E93:E99">
    <cfRule type="expression" dxfId="164" priority="16">
      <formula>MOD(ROW(),2)=0</formula>
    </cfRule>
  </conditionalFormatting>
  <conditionalFormatting sqref="C93:D99">
    <cfRule type="expression" dxfId="163" priority="15">
      <formula>MOD(ROW(),2)=0</formula>
    </cfRule>
  </conditionalFormatting>
  <conditionalFormatting sqref="C102:E103">
    <cfRule type="expression" dxfId="162" priority="14">
      <formula>MOD(ROW(),2)=0</formula>
    </cfRule>
  </conditionalFormatting>
  <conditionalFormatting sqref="B148:B154">
    <cfRule type="expression" dxfId="161" priority="13">
      <formula>MOD(ROW(),2)=0</formula>
    </cfRule>
  </conditionalFormatting>
  <conditionalFormatting sqref="E148:E154">
    <cfRule type="expression" dxfId="160" priority="12">
      <formula>MOD(ROW(),2)=0</formula>
    </cfRule>
  </conditionalFormatting>
  <conditionalFormatting sqref="C148:D154">
    <cfRule type="expression" dxfId="159" priority="11">
      <formula>MOD(ROW(),2)=0</formula>
    </cfRule>
  </conditionalFormatting>
  <conditionalFormatting sqref="C157:E158">
    <cfRule type="expression" dxfId="158" priority="10">
      <formula>MOD(ROW(),2)=0</formula>
    </cfRule>
  </conditionalFormatting>
  <conditionalFormatting sqref="B203:B209">
    <cfRule type="expression" dxfId="157" priority="9">
      <formula>MOD(ROW(),2)=0</formula>
    </cfRule>
  </conditionalFormatting>
  <conditionalFormatting sqref="E203:E209">
    <cfRule type="expression" dxfId="156" priority="8">
      <formula>MOD(ROW(),2)=0</formula>
    </cfRule>
  </conditionalFormatting>
  <conditionalFormatting sqref="C203:D209">
    <cfRule type="expression" dxfId="155" priority="7">
      <formula>MOD(ROW(),2)=0</formula>
    </cfRule>
  </conditionalFormatting>
  <conditionalFormatting sqref="C211:E212">
    <cfRule type="expression" dxfId="154" priority="6">
      <formula>MOD(ROW(),2)=0</formula>
    </cfRule>
  </conditionalFormatting>
  <conditionalFormatting sqref="B181:B187">
    <cfRule type="expression" dxfId="153" priority="5">
      <formula>MOD(ROW(),2)=0</formula>
    </cfRule>
  </conditionalFormatting>
  <conditionalFormatting sqref="E181:E187">
    <cfRule type="expression" dxfId="152" priority="4">
      <formula>MOD(ROW(),2)=0</formula>
    </cfRule>
  </conditionalFormatting>
  <conditionalFormatting sqref="C181:D187">
    <cfRule type="expression" dxfId="151" priority="3">
      <formula>MOD(ROW(),2)=0</formula>
    </cfRule>
  </conditionalFormatting>
  <conditionalFormatting sqref="C190:E191">
    <cfRule type="expression" dxfId="150" priority="2">
      <formula>MOD(ROW(),2)=0</formula>
    </cfRule>
  </conditionalFormatting>
  <conditionalFormatting sqref="C192:D198">
    <cfRule type="expression" dxfId="14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71" t="s">
        <v>17</v>
      </c>
      <c r="B1" s="274" t="s">
        <v>58</v>
      </c>
      <c r="C1" s="165" t="s">
        <v>91</v>
      </c>
      <c r="D1" s="166"/>
      <c r="E1" s="167"/>
    </row>
    <row r="2" spans="1:5" x14ac:dyDescent="0.25">
      <c r="A2" s="272"/>
      <c r="B2" s="275"/>
      <c r="C2" s="168"/>
      <c r="D2" s="169"/>
      <c r="E2" s="170"/>
    </row>
    <row r="3" spans="1:5" ht="15" customHeight="1" thickBot="1" x14ac:dyDescent="0.3">
      <c r="A3" s="272"/>
      <c r="B3" s="276"/>
      <c r="C3" s="252"/>
      <c r="D3" s="253"/>
      <c r="E3" s="254"/>
    </row>
    <row r="4" spans="1:5" ht="26.25" thickBot="1" x14ac:dyDescent="0.3">
      <c r="A4" s="273"/>
      <c r="B4" s="76" t="s">
        <v>0</v>
      </c>
      <c r="C4" s="94" t="s">
        <v>68</v>
      </c>
      <c r="D4" s="95" t="s">
        <v>70</v>
      </c>
      <c r="E4" s="96" t="s">
        <v>69</v>
      </c>
    </row>
    <row r="5" spans="1:5" x14ac:dyDescent="0.25">
      <c r="A5" s="268" t="s">
        <v>75</v>
      </c>
      <c r="B5" s="87" t="s">
        <v>4</v>
      </c>
      <c r="C5" s="75" t="s">
        <v>86</v>
      </c>
      <c r="D5" s="31" t="s">
        <v>86</v>
      </c>
      <c r="E5" s="32" t="s">
        <v>41</v>
      </c>
    </row>
    <row r="6" spans="1:5" x14ac:dyDescent="0.25">
      <c r="A6" s="269"/>
      <c r="B6" s="88" t="s">
        <v>5</v>
      </c>
      <c r="C6" s="19"/>
      <c r="D6" s="20"/>
      <c r="E6" s="33"/>
    </row>
    <row r="7" spans="1:5" x14ac:dyDescent="0.25">
      <c r="A7" s="269"/>
      <c r="B7" s="88" t="s">
        <v>6</v>
      </c>
      <c r="C7" s="19" t="s">
        <v>86</v>
      </c>
      <c r="D7" s="20" t="s">
        <v>86</v>
      </c>
      <c r="E7" s="33" t="s">
        <v>41</v>
      </c>
    </row>
    <row r="8" spans="1:5" x14ac:dyDescent="0.25">
      <c r="A8" s="269"/>
      <c r="B8" s="88" t="s">
        <v>7</v>
      </c>
      <c r="C8" s="19"/>
      <c r="D8" s="20"/>
      <c r="E8" s="33"/>
    </row>
    <row r="9" spans="1:5" x14ac:dyDescent="0.25">
      <c r="A9" s="269"/>
      <c r="B9" s="88" t="s">
        <v>8</v>
      </c>
      <c r="C9" s="19"/>
      <c r="D9" s="20"/>
      <c r="E9" s="33"/>
    </row>
    <row r="10" spans="1:5" x14ac:dyDescent="0.25">
      <c r="A10" s="269"/>
      <c r="B10" s="88" t="s">
        <v>9</v>
      </c>
      <c r="C10" s="19"/>
      <c r="D10" s="20"/>
      <c r="E10" s="33"/>
    </row>
    <row r="11" spans="1:5" x14ac:dyDescent="0.25">
      <c r="A11" s="269"/>
      <c r="B11" s="88" t="s">
        <v>10</v>
      </c>
      <c r="C11" s="19"/>
      <c r="D11" s="20"/>
      <c r="E11" s="33"/>
    </row>
    <row r="12" spans="1:5" x14ac:dyDescent="0.25">
      <c r="A12" s="269"/>
      <c r="B12" s="89" t="s">
        <v>33</v>
      </c>
      <c r="C12" s="25">
        <f t="shared" ref="C12:D12" si="0">C$111</f>
        <v>287</v>
      </c>
      <c r="D12" s="23">
        <f t="shared" si="0"/>
        <v>4107</v>
      </c>
      <c r="E12" s="34">
        <f>$E$111</f>
        <v>6.988069150231313E-2</v>
      </c>
    </row>
    <row r="13" spans="1:5" x14ac:dyDescent="0.25">
      <c r="A13" s="269"/>
      <c r="B13" s="90" t="s">
        <v>11</v>
      </c>
      <c r="C13" s="26">
        <f>C$122</f>
        <v>901</v>
      </c>
      <c r="D13" s="24">
        <f>D$122</f>
        <v>17293</v>
      </c>
      <c r="E13" s="35">
        <f>$E$122</f>
        <v>5.2102006592262766E-2</v>
      </c>
    </row>
    <row r="14" spans="1:5" x14ac:dyDescent="0.25">
      <c r="A14" s="269"/>
      <c r="B14" s="91" t="s">
        <v>15</v>
      </c>
      <c r="C14" s="19" t="s">
        <v>41</v>
      </c>
      <c r="D14" s="20" t="s">
        <v>41</v>
      </c>
      <c r="E14" s="36" t="s">
        <v>41</v>
      </c>
    </row>
    <row r="15" spans="1:5" ht="15.75" thickBot="1" x14ac:dyDescent="0.3">
      <c r="A15" s="270"/>
      <c r="B15" s="92" t="s">
        <v>16</v>
      </c>
      <c r="C15" s="21"/>
      <c r="D15" s="22"/>
      <c r="E15" s="37"/>
    </row>
    <row r="16" spans="1:5" ht="15" customHeight="1" x14ac:dyDescent="0.25">
      <c r="A16" s="265" t="s">
        <v>34</v>
      </c>
      <c r="B16" s="87" t="s">
        <v>4</v>
      </c>
      <c r="C16" s="75">
        <v>15</v>
      </c>
      <c r="D16" s="31">
        <v>263</v>
      </c>
      <c r="E16" s="32">
        <f>C16/D16</f>
        <v>5.7034220532319393E-2</v>
      </c>
    </row>
    <row r="17" spans="1:5" x14ac:dyDescent="0.25">
      <c r="A17" s="266"/>
      <c r="B17" s="88" t="s">
        <v>5</v>
      </c>
      <c r="C17" s="19" t="s">
        <v>86</v>
      </c>
      <c r="D17" s="20">
        <v>135</v>
      </c>
      <c r="E17" s="33" t="s">
        <v>41</v>
      </c>
    </row>
    <row r="18" spans="1:5" x14ac:dyDescent="0.25">
      <c r="A18" s="266"/>
      <c r="B18" s="88" t="s">
        <v>6</v>
      </c>
      <c r="C18" s="19">
        <v>29</v>
      </c>
      <c r="D18" s="20">
        <v>230</v>
      </c>
      <c r="E18" s="33">
        <f>C18/D18</f>
        <v>0.12608695652173912</v>
      </c>
    </row>
    <row r="19" spans="1:5" x14ac:dyDescent="0.25">
      <c r="A19" s="266"/>
      <c r="B19" s="88" t="s">
        <v>7</v>
      </c>
      <c r="C19" s="19" t="s">
        <v>86</v>
      </c>
      <c r="D19" s="20">
        <v>21</v>
      </c>
      <c r="E19" s="33" t="s">
        <v>41</v>
      </c>
    </row>
    <row r="20" spans="1:5" x14ac:dyDescent="0.25">
      <c r="A20" s="266"/>
      <c r="B20" s="88" t="s">
        <v>8</v>
      </c>
      <c r="C20" s="19"/>
      <c r="D20" s="20" t="s">
        <v>86</v>
      </c>
      <c r="E20" s="33"/>
    </row>
    <row r="21" spans="1:5" x14ac:dyDescent="0.25">
      <c r="A21" s="266"/>
      <c r="B21" s="88" t="s">
        <v>9</v>
      </c>
      <c r="C21" s="19"/>
      <c r="D21" s="20"/>
      <c r="E21" s="33"/>
    </row>
    <row r="22" spans="1:5" x14ac:dyDescent="0.25">
      <c r="A22" s="266"/>
      <c r="B22" s="88" t="s">
        <v>10</v>
      </c>
      <c r="C22" s="19"/>
      <c r="D22" s="20"/>
      <c r="E22" s="33"/>
    </row>
    <row r="23" spans="1:5" x14ac:dyDescent="0.25">
      <c r="A23" s="266"/>
      <c r="B23" s="89" t="s">
        <v>33</v>
      </c>
      <c r="C23" s="25">
        <f t="shared" ref="C23:D23" si="1">C$111</f>
        <v>287</v>
      </c>
      <c r="D23" s="23">
        <f t="shared" si="1"/>
        <v>4107</v>
      </c>
      <c r="E23" s="34">
        <f>$E$111</f>
        <v>6.988069150231313E-2</v>
      </c>
    </row>
    <row r="24" spans="1:5" x14ac:dyDescent="0.25">
      <c r="A24" s="266"/>
      <c r="B24" s="90" t="s">
        <v>11</v>
      </c>
      <c r="C24" s="26">
        <f>C$122</f>
        <v>901</v>
      </c>
      <c r="D24" s="24">
        <f>D$122</f>
        <v>17293</v>
      </c>
      <c r="E24" s="35">
        <f>$E$122</f>
        <v>5.2102006592262766E-2</v>
      </c>
    </row>
    <row r="25" spans="1:5" x14ac:dyDescent="0.25">
      <c r="A25" s="266"/>
      <c r="B25" s="91" t="s">
        <v>15</v>
      </c>
      <c r="C25" s="19">
        <f>C16-C18</f>
        <v>-14</v>
      </c>
      <c r="D25" s="20">
        <f t="shared" ref="D25" si="2">D16-D18</f>
        <v>33</v>
      </c>
      <c r="E25" s="36">
        <f>E16-E18</f>
        <v>-6.9052735989419731E-2</v>
      </c>
    </row>
    <row r="26" spans="1:5" ht="15.75" thickBot="1" x14ac:dyDescent="0.3">
      <c r="A26" s="267"/>
      <c r="B26" s="92" t="s">
        <v>16</v>
      </c>
      <c r="C26" s="21" t="s">
        <v>41</v>
      </c>
      <c r="D26" s="22">
        <f>D16-D17</f>
        <v>128</v>
      </c>
      <c r="E26" s="37" t="s">
        <v>41</v>
      </c>
    </row>
    <row r="27" spans="1:5" x14ac:dyDescent="0.25">
      <c r="A27" s="268" t="s">
        <v>76</v>
      </c>
      <c r="B27" s="87" t="s">
        <v>4</v>
      </c>
      <c r="C27" s="75"/>
      <c r="D27" s="31">
        <v>237</v>
      </c>
      <c r="E27" s="32"/>
    </row>
    <row r="28" spans="1:5" x14ac:dyDescent="0.25">
      <c r="A28" s="269"/>
      <c r="B28" s="88" t="s">
        <v>5</v>
      </c>
      <c r="C28" s="19"/>
      <c r="D28" s="20">
        <v>32</v>
      </c>
      <c r="E28" s="33"/>
    </row>
    <row r="29" spans="1:5" x14ac:dyDescent="0.25">
      <c r="A29" s="269"/>
      <c r="B29" s="88" t="s">
        <v>6</v>
      </c>
      <c r="C29" s="19"/>
      <c r="D29" s="20">
        <v>13</v>
      </c>
      <c r="E29" s="33"/>
    </row>
    <row r="30" spans="1:5" x14ac:dyDescent="0.25">
      <c r="A30" s="269"/>
      <c r="B30" s="88" t="s">
        <v>7</v>
      </c>
      <c r="C30" s="19"/>
      <c r="D30" s="20">
        <v>11</v>
      </c>
      <c r="E30" s="33"/>
    </row>
    <row r="31" spans="1:5" x14ac:dyDescent="0.25">
      <c r="A31" s="269"/>
      <c r="B31" s="88" t="s">
        <v>8</v>
      </c>
      <c r="C31" s="19"/>
      <c r="D31" s="20" t="s">
        <v>86</v>
      </c>
      <c r="E31" s="33"/>
    </row>
    <row r="32" spans="1:5" x14ac:dyDescent="0.25">
      <c r="A32" s="269"/>
      <c r="B32" s="88" t="s">
        <v>9</v>
      </c>
      <c r="C32" s="19"/>
      <c r="D32" s="20"/>
      <c r="E32" s="33"/>
    </row>
    <row r="33" spans="1:5" x14ac:dyDescent="0.25">
      <c r="A33" s="269"/>
      <c r="B33" s="88" t="s">
        <v>10</v>
      </c>
      <c r="C33" s="19"/>
      <c r="D33" s="20"/>
      <c r="E33" s="33"/>
    </row>
    <row r="34" spans="1:5" x14ac:dyDescent="0.25">
      <c r="A34" s="269"/>
      <c r="B34" s="89" t="s">
        <v>33</v>
      </c>
      <c r="C34" s="25">
        <f t="shared" ref="C34:D34" si="3">C$111</f>
        <v>287</v>
      </c>
      <c r="D34" s="23">
        <f t="shared" si="3"/>
        <v>4107</v>
      </c>
      <c r="E34" s="34">
        <f>$E$111</f>
        <v>6.988069150231313E-2</v>
      </c>
    </row>
    <row r="35" spans="1:5" x14ac:dyDescent="0.25">
      <c r="A35" s="269"/>
      <c r="B35" s="90" t="s">
        <v>11</v>
      </c>
      <c r="C35" s="26">
        <f>C$122</f>
        <v>901</v>
      </c>
      <c r="D35" s="24">
        <f>D$122</f>
        <v>17293</v>
      </c>
      <c r="E35" s="35">
        <f>$E$122</f>
        <v>5.2102006592262766E-2</v>
      </c>
    </row>
    <row r="36" spans="1:5" x14ac:dyDescent="0.25">
      <c r="A36" s="269"/>
      <c r="B36" s="91" t="s">
        <v>15</v>
      </c>
      <c r="C36" s="19"/>
      <c r="D36" s="20">
        <f t="shared" ref="D36" si="4">D27-D29</f>
        <v>224</v>
      </c>
      <c r="E36" s="36"/>
    </row>
    <row r="37" spans="1:5" ht="15.75" thickBot="1" x14ac:dyDescent="0.3">
      <c r="A37" s="270"/>
      <c r="B37" s="92" t="s">
        <v>16</v>
      </c>
      <c r="C37" s="21"/>
      <c r="D37" s="22">
        <f>D27-D28</f>
        <v>205</v>
      </c>
      <c r="E37" s="37"/>
    </row>
    <row r="38" spans="1:5" x14ac:dyDescent="0.25">
      <c r="A38" s="265" t="s">
        <v>35</v>
      </c>
      <c r="B38" s="87" t="s">
        <v>4</v>
      </c>
      <c r="C38" s="75">
        <v>30</v>
      </c>
      <c r="D38" s="31">
        <v>389</v>
      </c>
      <c r="E38" s="32">
        <f>C38/D38</f>
        <v>7.7120822622107968E-2</v>
      </c>
    </row>
    <row r="39" spans="1:5" x14ac:dyDescent="0.25">
      <c r="A39" s="266"/>
      <c r="B39" s="88" t="s">
        <v>5</v>
      </c>
      <c r="C39" s="19">
        <v>10</v>
      </c>
      <c r="D39" s="20">
        <v>236</v>
      </c>
      <c r="E39" s="33">
        <f>C39/D39</f>
        <v>4.2372881355932202E-2</v>
      </c>
    </row>
    <row r="40" spans="1:5" x14ac:dyDescent="0.25">
      <c r="A40" s="266"/>
      <c r="B40" s="88" t="s">
        <v>6</v>
      </c>
      <c r="C40" s="19">
        <v>34</v>
      </c>
      <c r="D40" s="20">
        <v>214</v>
      </c>
      <c r="E40" s="33">
        <f>C40/D40</f>
        <v>0.15887850467289719</v>
      </c>
    </row>
    <row r="41" spans="1:5" x14ac:dyDescent="0.25">
      <c r="A41" s="266"/>
      <c r="B41" s="88" t="s">
        <v>7</v>
      </c>
      <c r="C41" s="19" t="s">
        <v>86</v>
      </c>
      <c r="D41" s="20">
        <v>53</v>
      </c>
      <c r="E41" s="33" t="s">
        <v>41</v>
      </c>
    </row>
    <row r="42" spans="1:5" x14ac:dyDescent="0.25">
      <c r="A42" s="266"/>
      <c r="B42" s="88" t="s">
        <v>8</v>
      </c>
      <c r="C42" s="19"/>
      <c r="D42" s="20">
        <v>14</v>
      </c>
      <c r="E42" s="33"/>
    </row>
    <row r="43" spans="1:5" x14ac:dyDescent="0.25">
      <c r="A43" s="266"/>
      <c r="B43" s="88" t="s">
        <v>9</v>
      </c>
      <c r="C43" s="19"/>
      <c r="D43" s="20"/>
      <c r="E43" s="33"/>
    </row>
    <row r="44" spans="1:5" x14ac:dyDescent="0.25">
      <c r="A44" s="266"/>
      <c r="B44" s="88" t="s">
        <v>10</v>
      </c>
      <c r="C44" s="19"/>
      <c r="D44" s="20"/>
      <c r="E44" s="33"/>
    </row>
    <row r="45" spans="1:5" x14ac:dyDescent="0.25">
      <c r="A45" s="266"/>
      <c r="B45" s="89" t="s">
        <v>33</v>
      </c>
      <c r="C45" s="25">
        <f t="shared" ref="C45:D45" si="5">C$111</f>
        <v>287</v>
      </c>
      <c r="D45" s="23">
        <f t="shared" si="5"/>
        <v>4107</v>
      </c>
      <c r="E45" s="34">
        <f>$E$111</f>
        <v>6.988069150231313E-2</v>
      </c>
    </row>
    <row r="46" spans="1:5" x14ac:dyDescent="0.25">
      <c r="A46" s="266"/>
      <c r="B46" s="90" t="s">
        <v>11</v>
      </c>
      <c r="C46" s="26">
        <f>C$122</f>
        <v>901</v>
      </c>
      <c r="D46" s="24">
        <f>D$122</f>
        <v>17293</v>
      </c>
      <c r="E46" s="35">
        <f>$E$122</f>
        <v>5.2102006592262766E-2</v>
      </c>
    </row>
    <row r="47" spans="1:5" x14ac:dyDescent="0.25">
      <c r="A47" s="266"/>
      <c r="B47" s="91" t="s">
        <v>15</v>
      </c>
      <c r="C47" s="19">
        <f>C38-C40</f>
        <v>-4</v>
      </c>
      <c r="D47" s="20">
        <f>D38-D40</f>
        <v>175</v>
      </c>
      <c r="E47" s="36">
        <f>E38-E40</f>
        <v>-8.1757682050789218E-2</v>
      </c>
    </row>
    <row r="48" spans="1:5" ht="15.75" thickBot="1" x14ac:dyDescent="0.3">
      <c r="A48" s="267"/>
      <c r="B48" s="92" t="s">
        <v>16</v>
      </c>
      <c r="C48" s="21">
        <f>C38-C39</f>
        <v>20</v>
      </c>
      <c r="D48" s="22">
        <f>D38-D39</f>
        <v>153</v>
      </c>
      <c r="E48" s="37">
        <f>E38-E39</f>
        <v>3.4747941266175766E-2</v>
      </c>
    </row>
    <row r="49" spans="1:5" ht="15" customHeight="1" x14ac:dyDescent="0.25">
      <c r="A49" s="268" t="s">
        <v>77</v>
      </c>
      <c r="B49" s="87" t="s">
        <v>4</v>
      </c>
      <c r="C49" s="75"/>
      <c r="D49" s="31">
        <v>190</v>
      </c>
      <c r="E49" s="32"/>
    </row>
    <row r="50" spans="1:5" x14ac:dyDescent="0.25">
      <c r="A50" s="269"/>
      <c r="B50" s="88" t="s">
        <v>5</v>
      </c>
      <c r="C50" s="19"/>
      <c r="D50" s="20">
        <v>55</v>
      </c>
      <c r="E50" s="33"/>
    </row>
    <row r="51" spans="1:5" x14ac:dyDescent="0.25">
      <c r="A51" s="269"/>
      <c r="B51" s="88" t="s">
        <v>6</v>
      </c>
      <c r="C51" s="19" t="s">
        <v>86</v>
      </c>
      <c r="D51" s="20">
        <v>20</v>
      </c>
      <c r="E51" s="33" t="s">
        <v>41</v>
      </c>
    </row>
    <row r="52" spans="1:5" x14ac:dyDescent="0.25">
      <c r="A52" s="269"/>
      <c r="B52" s="88" t="s">
        <v>7</v>
      </c>
      <c r="C52" s="19"/>
      <c r="D52" s="20">
        <v>11</v>
      </c>
      <c r="E52" s="33"/>
    </row>
    <row r="53" spans="1:5" x14ac:dyDescent="0.25">
      <c r="A53" s="269"/>
      <c r="B53" s="88" t="s">
        <v>8</v>
      </c>
      <c r="C53" s="19"/>
      <c r="D53" s="20" t="s">
        <v>86</v>
      </c>
      <c r="E53" s="33"/>
    </row>
    <row r="54" spans="1:5" x14ac:dyDescent="0.25">
      <c r="A54" s="269"/>
      <c r="B54" s="88" t="s">
        <v>9</v>
      </c>
      <c r="C54" s="19"/>
      <c r="D54" s="20"/>
      <c r="E54" s="33"/>
    </row>
    <row r="55" spans="1:5" x14ac:dyDescent="0.25">
      <c r="A55" s="269"/>
      <c r="B55" s="88" t="s">
        <v>10</v>
      </c>
      <c r="C55" s="19"/>
      <c r="D55" s="20"/>
      <c r="E55" s="33"/>
    </row>
    <row r="56" spans="1:5" x14ac:dyDescent="0.25">
      <c r="A56" s="269"/>
      <c r="B56" s="89" t="s">
        <v>33</v>
      </c>
      <c r="C56" s="25">
        <f t="shared" ref="C56:D56" si="6">C$111</f>
        <v>287</v>
      </c>
      <c r="D56" s="23">
        <f t="shared" si="6"/>
        <v>4107</v>
      </c>
      <c r="E56" s="34">
        <f>$E$111</f>
        <v>6.988069150231313E-2</v>
      </c>
    </row>
    <row r="57" spans="1:5" x14ac:dyDescent="0.25">
      <c r="A57" s="269"/>
      <c r="B57" s="90" t="s">
        <v>11</v>
      </c>
      <c r="C57" s="26">
        <f>C$122</f>
        <v>901</v>
      </c>
      <c r="D57" s="24">
        <f>D$122</f>
        <v>17293</v>
      </c>
      <c r="E57" s="35">
        <f>$E$122</f>
        <v>5.2102006592262766E-2</v>
      </c>
    </row>
    <row r="58" spans="1:5" x14ac:dyDescent="0.25">
      <c r="A58" s="269"/>
      <c r="B58" s="91" t="s">
        <v>15</v>
      </c>
      <c r="C58" s="19"/>
      <c r="D58" s="20">
        <f>D49-D51</f>
        <v>170</v>
      </c>
      <c r="E58" s="36"/>
    </row>
    <row r="59" spans="1:5" ht="15.75" thickBot="1" x14ac:dyDescent="0.3">
      <c r="A59" s="270"/>
      <c r="B59" s="92" t="s">
        <v>16</v>
      </c>
      <c r="C59" s="21"/>
      <c r="D59" s="22">
        <f>D49-D50</f>
        <v>135</v>
      </c>
      <c r="E59" s="37"/>
    </row>
    <row r="60" spans="1:5" ht="15" customHeight="1" x14ac:dyDescent="0.25">
      <c r="A60" s="265" t="s">
        <v>36</v>
      </c>
      <c r="B60" s="87" t="s">
        <v>4</v>
      </c>
      <c r="C60" s="75">
        <v>34</v>
      </c>
      <c r="D60" s="31">
        <v>373</v>
      </c>
      <c r="E60" s="32">
        <f>C60/D60</f>
        <v>9.1152815013404831E-2</v>
      </c>
    </row>
    <row r="61" spans="1:5" ht="15" customHeight="1" x14ac:dyDescent="0.25">
      <c r="A61" s="266"/>
      <c r="B61" s="88" t="s">
        <v>5</v>
      </c>
      <c r="C61" s="19">
        <v>30</v>
      </c>
      <c r="D61" s="20">
        <v>345</v>
      </c>
      <c r="E61" s="33">
        <f>C61/D61</f>
        <v>8.6956521739130432E-2</v>
      </c>
    </row>
    <row r="62" spans="1:5" x14ac:dyDescent="0.25">
      <c r="A62" s="266"/>
      <c r="B62" s="88" t="s">
        <v>6</v>
      </c>
      <c r="C62" s="19">
        <v>21</v>
      </c>
      <c r="D62" s="20">
        <v>109</v>
      </c>
      <c r="E62" s="33">
        <f>C62/D62</f>
        <v>0.19266055045871561</v>
      </c>
    </row>
    <row r="63" spans="1:5" x14ac:dyDescent="0.25">
      <c r="A63" s="266"/>
      <c r="B63" s="88" t="s">
        <v>7</v>
      </c>
      <c r="C63" s="19" t="s">
        <v>86</v>
      </c>
      <c r="D63" s="20">
        <v>18</v>
      </c>
      <c r="E63" s="33" t="s">
        <v>41</v>
      </c>
    </row>
    <row r="64" spans="1:5" x14ac:dyDescent="0.25">
      <c r="A64" s="266"/>
      <c r="B64" s="88" t="s">
        <v>8</v>
      </c>
      <c r="C64" s="19"/>
      <c r="D64" s="20">
        <v>13</v>
      </c>
      <c r="E64" s="33"/>
    </row>
    <row r="65" spans="1:5" x14ac:dyDescent="0.25">
      <c r="A65" s="266"/>
      <c r="B65" s="88" t="s">
        <v>9</v>
      </c>
      <c r="C65" s="19"/>
      <c r="D65" s="20" t="s">
        <v>86</v>
      </c>
      <c r="E65" s="33"/>
    </row>
    <row r="66" spans="1:5" x14ac:dyDescent="0.25">
      <c r="A66" s="266"/>
      <c r="B66" s="88" t="s">
        <v>10</v>
      </c>
      <c r="C66" s="19"/>
      <c r="D66" s="20"/>
      <c r="E66" s="33"/>
    </row>
    <row r="67" spans="1:5" x14ac:dyDescent="0.25">
      <c r="A67" s="266"/>
      <c r="B67" s="89" t="s">
        <v>33</v>
      </c>
      <c r="C67" s="25">
        <f t="shared" ref="C67:D67" si="7">C$111</f>
        <v>287</v>
      </c>
      <c r="D67" s="23">
        <f t="shared" si="7"/>
        <v>4107</v>
      </c>
      <c r="E67" s="34">
        <f>$E$111</f>
        <v>6.988069150231313E-2</v>
      </c>
    </row>
    <row r="68" spans="1:5" x14ac:dyDescent="0.25">
      <c r="A68" s="266"/>
      <c r="B68" s="90" t="s">
        <v>11</v>
      </c>
      <c r="C68" s="26">
        <f>C$122</f>
        <v>901</v>
      </c>
      <c r="D68" s="24">
        <f>D$122</f>
        <v>17293</v>
      </c>
      <c r="E68" s="35">
        <f>$E$122</f>
        <v>5.2102006592262766E-2</v>
      </c>
    </row>
    <row r="69" spans="1:5" x14ac:dyDescent="0.25">
      <c r="A69" s="266"/>
      <c r="B69" s="91" t="s">
        <v>15</v>
      </c>
      <c r="C69" s="19">
        <f>C60-C62</f>
        <v>13</v>
      </c>
      <c r="D69" s="20">
        <f t="shared" ref="D69" si="8">D60-D62</f>
        <v>264</v>
      </c>
      <c r="E69" s="36">
        <f>E60-E62</f>
        <v>-0.10150773544531078</v>
      </c>
    </row>
    <row r="70" spans="1:5" ht="15.75" thickBot="1" x14ac:dyDescent="0.3">
      <c r="A70" s="267"/>
      <c r="B70" s="92" t="s">
        <v>16</v>
      </c>
      <c r="C70" s="21">
        <f>C60-C61</f>
        <v>4</v>
      </c>
      <c r="D70" s="22">
        <f>D60-D61</f>
        <v>28</v>
      </c>
      <c r="E70" s="37">
        <f>E60-E61</f>
        <v>4.1962932742743986E-3</v>
      </c>
    </row>
    <row r="71" spans="1:5" x14ac:dyDescent="0.25">
      <c r="A71" s="268" t="s">
        <v>78</v>
      </c>
      <c r="B71" s="87" t="s">
        <v>4</v>
      </c>
      <c r="C71" s="75"/>
      <c r="D71" s="31" t="s">
        <v>86</v>
      </c>
      <c r="E71" s="32"/>
    </row>
    <row r="72" spans="1:5" x14ac:dyDescent="0.25">
      <c r="A72" s="269"/>
      <c r="B72" s="88" t="s">
        <v>5</v>
      </c>
      <c r="C72" s="19"/>
      <c r="D72" s="20" t="s">
        <v>86</v>
      </c>
      <c r="E72" s="33"/>
    </row>
    <row r="73" spans="1:5" x14ac:dyDescent="0.25">
      <c r="A73" s="269"/>
      <c r="B73" s="88" t="s">
        <v>6</v>
      </c>
      <c r="C73" s="19"/>
      <c r="D73" s="20" t="s">
        <v>86</v>
      </c>
      <c r="E73" s="33"/>
    </row>
    <row r="74" spans="1:5" x14ac:dyDescent="0.25">
      <c r="A74" s="269"/>
      <c r="B74" s="88" t="s">
        <v>7</v>
      </c>
      <c r="C74" s="19"/>
      <c r="D74" s="20"/>
      <c r="E74" s="33"/>
    </row>
    <row r="75" spans="1:5" x14ac:dyDescent="0.25">
      <c r="A75" s="269"/>
      <c r="B75" s="88" t="s">
        <v>8</v>
      </c>
      <c r="C75" s="19"/>
      <c r="D75" s="20"/>
      <c r="E75" s="33"/>
    </row>
    <row r="76" spans="1:5" x14ac:dyDescent="0.25">
      <c r="A76" s="269"/>
      <c r="B76" s="88" t="s">
        <v>9</v>
      </c>
      <c r="C76" s="19"/>
      <c r="D76" s="20"/>
      <c r="E76" s="33"/>
    </row>
    <row r="77" spans="1:5" x14ac:dyDescent="0.25">
      <c r="A77" s="269"/>
      <c r="B77" s="88" t="s">
        <v>10</v>
      </c>
      <c r="C77" s="19"/>
      <c r="D77" s="20"/>
      <c r="E77" s="33"/>
    </row>
    <row r="78" spans="1:5" x14ac:dyDescent="0.25">
      <c r="A78" s="269"/>
      <c r="B78" s="89" t="s">
        <v>33</v>
      </c>
      <c r="C78" s="25">
        <f t="shared" ref="C78:D78" si="9">C$111</f>
        <v>287</v>
      </c>
      <c r="D78" s="23">
        <f t="shared" si="9"/>
        <v>4107</v>
      </c>
      <c r="E78" s="34">
        <f>$E$111</f>
        <v>6.988069150231313E-2</v>
      </c>
    </row>
    <row r="79" spans="1:5" x14ac:dyDescent="0.25">
      <c r="A79" s="269"/>
      <c r="B79" s="90" t="s">
        <v>11</v>
      </c>
      <c r="C79" s="26">
        <f>C$122</f>
        <v>901</v>
      </c>
      <c r="D79" s="24">
        <f>D$122</f>
        <v>17293</v>
      </c>
      <c r="E79" s="35">
        <f>$E$122</f>
        <v>5.2102006592262766E-2</v>
      </c>
    </row>
    <row r="80" spans="1:5" x14ac:dyDescent="0.25">
      <c r="A80" s="269"/>
      <c r="B80" s="91" t="s">
        <v>15</v>
      </c>
      <c r="C80" s="19"/>
      <c r="D80" s="20"/>
      <c r="E80" s="36"/>
    </row>
    <row r="81" spans="1:5" ht="15.75" thickBot="1" x14ac:dyDescent="0.3">
      <c r="A81" s="270"/>
      <c r="B81" s="92" t="s">
        <v>16</v>
      </c>
      <c r="C81" s="21"/>
      <c r="D81" s="22"/>
      <c r="E81" s="37"/>
    </row>
    <row r="82" spans="1:5" x14ac:dyDescent="0.25">
      <c r="A82" s="265" t="s">
        <v>37</v>
      </c>
      <c r="B82" s="87" t="s">
        <v>4</v>
      </c>
      <c r="C82" s="75">
        <v>28</v>
      </c>
      <c r="D82" s="31">
        <v>618</v>
      </c>
      <c r="E82" s="32">
        <f>C82/D82</f>
        <v>4.5307443365695796E-2</v>
      </c>
    </row>
    <row r="83" spans="1:5" x14ac:dyDescent="0.25">
      <c r="A83" s="266"/>
      <c r="B83" s="88" t="s">
        <v>5</v>
      </c>
      <c r="C83" s="19">
        <v>13</v>
      </c>
      <c r="D83" s="20">
        <v>221</v>
      </c>
      <c r="E83" s="33">
        <f>C83/D83</f>
        <v>5.8823529411764705E-2</v>
      </c>
    </row>
    <row r="84" spans="1:5" x14ac:dyDescent="0.25">
      <c r="A84" s="266"/>
      <c r="B84" s="88" t="s">
        <v>6</v>
      </c>
      <c r="C84" s="19">
        <v>11</v>
      </c>
      <c r="D84" s="20">
        <v>118</v>
      </c>
      <c r="E84" s="33">
        <f>C84/D84</f>
        <v>9.3220338983050849E-2</v>
      </c>
    </row>
    <row r="85" spans="1:5" x14ac:dyDescent="0.25">
      <c r="A85" s="266"/>
      <c r="B85" s="88" t="s">
        <v>7</v>
      </c>
      <c r="C85" s="19" t="s">
        <v>86</v>
      </c>
      <c r="D85" s="20">
        <v>65</v>
      </c>
      <c r="E85" s="33" t="s">
        <v>41</v>
      </c>
    </row>
    <row r="86" spans="1:5" x14ac:dyDescent="0.25">
      <c r="A86" s="266"/>
      <c r="B86" s="88" t="s">
        <v>8</v>
      </c>
      <c r="C86" s="19" t="s">
        <v>86</v>
      </c>
      <c r="D86" s="20">
        <v>17</v>
      </c>
      <c r="E86" s="33" t="s">
        <v>41</v>
      </c>
    </row>
    <row r="87" spans="1:5" x14ac:dyDescent="0.25">
      <c r="A87" s="266"/>
      <c r="B87" s="88" t="s">
        <v>9</v>
      </c>
      <c r="C87" s="19"/>
      <c r="D87" s="20" t="s">
        <v>86</v>
      </c>
      <c r="E87" s="33"/>
    </row>
    <row r="88" spans="1:5" x14ac:dyDescent="0.25">
      <c r="A88" s="266"/>
      <c r="B88" s="88" t="s">
        <v>10</v>
      </c>
      <c r="C88" s="19"/>
      <c r="D88" s="20"/>
      <c r="E88" s="33"/>
    </row>
    <row r="89" spans="1:5" x14ac:dyDescent="0.25">
      <c r="A89" s="266"/>
      <c r="B89" s="89" t="s">
        <v>33</v>
      </c>
      <c r="C89" s="25">
        <f t="shared" ref="C89:D89" si="10">C$111</f>
        <v>287</v>
      </c>
      <c r="D89" s="23">
        <f t="shared" si="10"/>
        <v>4107</v>
      </c>
      <c r="E89" s="34">
        <f>$E$111</f>
        <v>6.988069150231313E-2</v>
      </c>
    </row>
    <row r="90" spans="1:5" x14ac:dyDescent="0.25">
      <c r="A90" s="266"/>
      <c r="B90" s="90" t="s">
        <v>11</v>
      </c>
      <c r="C90" s="26">
        <f>C$122</f>
        <v>901</v>
      </c>
      <c r="D90" s="24">
        <f>D$122</f>
        <v>17293</v>
      </c>
      <c r="E90" s="35">
        <f>$E$122</f>
        <v>5.2102006592262766E-2</v>
      </c>
    </row>
    <row r="91" spans="1:5" x14ac:dyDescent="0.25">
      <c r="A91" s="266"/>
      <c r="B91" s="91" t="s">
        <v>15</v>
      </c>
      <c r="C91" s="19">
        <f>C82-C84</f>
        <v>17</v>
      </c>
      <c r="D91" s="20">
        <f>D82-D84</f>
        <v>500</v>
      </c>
      <c r="E91" s="36">
        <f>E82-E84</f>
        <v>-4.7912895617355053E-2</v>
      </c>
    </row>
    <row r="92" spans="1:5" ht="15.75" thickBot="1" x14ac:dyDescent="0.3">
      <c r="A92" s="267"/>
      <c r="B92" s="92" t="s">
        <v>16</v>
      </c>
      <c r="C92" s="21">
        <f>C82-C83</f>
        <v>15</v>
      </c>
      <c r="D92" s="22">
        <f>D82-D83</f>
        <v>397</v>
      </c>
      <c r="E92" s="37">
        <f>E82-E83</f>
        <v>-1.3516086046068909E-2</v>
      </c>
    </row>
    <row r="93" spans="1:5" x14ac:dyDescent="0.25">
      <c r="A93" s="268" t="s">
        <v>83</v>
      </c>
      <c r="B93" s="87" t="s">
        <v>4</v>
      </c>
      <c r="C93" s="75" t="s">
        <v>86</v>
      </c>
      <c r="D93" s="31" t="s">
        <v>86</v>
      </c>
      <c r="E93" s="32" t="s">
        <v>41</v>
      </c>
    </row>
    <row r="94" spans="1:5" x14ac:dyDescent="0.25">
      <c r="A94" s="269"/>
      <c r="B94" s="88" t="s">
        <v>5</v>
      </c>
      <c r="C94" s="19"/>
      <c r="D94" s="20" t="s">
        <v>86</v>
      </c>
      <c r="E94" s="33"/>
    </row>
    <row r="95" spans="1:5" x14ac:dyDescent="0.25">
      <c r="A95" s="269"/>
      <c r="B95" s="88" t="s">
        <v>6</v>
      </c>
      <c r="C95" s="19" t="s">
        <v>86</v>
      </c>
      <c r="D95" s="20" t="s">
        <v>86</v>
      </c>
      <c r="E95" s="33" t="s">
        <v>41</v>
      </c>
    </row>
    <row r="96" spans="1:5" x14ac:dyDescent="0.25">
      <c r="A96" s="269"/>
      <c r="B96" s="88" t="s">
        <v>7</v>
      </c>
      <c r="C96" s="19"/>
      <c r="D96" s="20"/>
      <c r="E96" s="33"/>
    </row>
    <row r="97" spans="1:5" x14ac:dyDescent="0.25">
      <c r="A97" s="269"/>
      <c r="B97" s="88" t="s">
        <v>8</v>
      </c>
      <c r="C97" s="19"/>
      <c r="D97" s="20"/>
      <c r="E97" s="33"/>
    </row>
    <row r="98" spans="1:5" x14ac:dyDescent="0.25">
      <c r="A98" s="269"/>
      <c r="B98" s="88" t="s">
        <v>9</v>
      </c>
      <c r="C98" s="19"/>
      <c r="D98" s="20"/>
      <c r="E98" s="33"/>
    </row>
    <row r="99" spans="1:5" x14ac:dyDescent="0.25">
      <c r="A99" s="269"/>
      <c r="B99" s="88" t="s">
        <v>10</v>
      </c>
      <c r="C99" s="19"/>
      <c r="D99" s="20"/>
      <c r="E99" s="33"/>
    </row>
    <row r="100" spans="1:5" x14ac:dyDescent="0.25">
      <c r="A100" s="269"/>
      <c r="B100" s="89" t="s">
        <v>33</v>
      </c>
      <c r="C100" s="25">
        <v>27</v>
      </c>
      <c r="D100" s="23">
        <f>D$111</f>
        <v>4107</v>
      </c>
      <c r="E100" s="34">
        <f>$E$111</f>
        <v>6.988069150231313E-2</v>
      </c>
    </row>
    <row r="101" spans="1:5" x14ac:dyDescent="0.25">
      <c r="A101" s="269"/>
      <c r="B101" s="90" t="s">
        <v>11</v>
      </c>
      <c r="C101" s="26">
        <f>C$122</f>
        <v>901</v>
      </c>
      <c r="D101" s="24">
        <f>D$122</f>
        <v>17293</v>
      </c>
      <c r="E101" s="35">
        <f>$E$122</f>
        <v>5.2102006592262766E-2</v>
      </c>
    </row>
    <row r="102" spans="1:5" x14ac:dyDescent="0.25">
      <c r="A102" s="269"/>
      <c r="B102" s="91" t="s">
        <v>15</v>
      </c>
      <c r="C102" s="19" t="s">
        <v>41</v>
      </c>
      <c r="D102" s="20" t="s">
        <v>41</v>
      </c>
      <c r="E102" s="36" t="s">
        <v>41</v>
      </c>
    </row>
    <row r="103" spans="1:5" ht="15.75" thickBot="1" x14ac:dyDescent="0.3">
      <c r="A103" s="270"/>
      <c r="B103" s="92" t="s">
        <v>16</v>
      </c>
      <c r="C103" s="21"/>
      <c r="D103" s="22" t="s">
        <v>41</v>
      </c>
      <c r="E103" s="37"/>
    </row>
    <row r="104" spans="1:5" ht="15" customHeight="1" x14ac:dyDescent="0.25">
      <c r="A104" s="265" t="s">
        <v>38</v>
      </c>
      <c r="B104" s="87" t="s">
        <v>4</v>
      </c>
      <c r="C104" s="75">
        <f>'ODR Overall '!F25</f>
        <v>110</v>
      </c>
      <c r="D104" s="31">
        <v>2098</v>
      </c>
      <c r="E104" s="32">
        <f>C104/D104</f>
        <v>5.2430886558627265E-2</v>
      </c>
    </row>
    <row r="105" spans="1:5" x14ac:dyDescent="0.25">
      <c r="A105" s="266"/>
      <c r="B105" s="88" t="s">
        <v>5</v>
      </c>
      <c r="C105" s="19">
        <f>'ODR Overall '!F26</f>
        <v>55</v>
      </c>
      <c r="D105" s="20">
        <v>1040</v>
      </c>
      <c r="E105" s="33">
        <f>C105/D105</f>
        <v>5.2884615384615384E-2</v>
      </c>
    </row>
    <row r="106" spans="1:5" x14ac:dyDescent="0.25">
      <c r="A106" s="266"/>
      <c r="B106" s="88" t="s">
        <v>6</v>
      </c>
      <c r="C106" s="19">
        <f>'ODR Overall '!F27</f>
        <v>100</v>
      </c>
      <c r="D106" s="20">
        <v>722</v>
      </c>
      <c r="E106" s="33">
        <f>C106/D106</f>
        <v>0.13850415512465375</v>
      </c>
    </row>
    <row r="107" spans="1:5" x14ac:dyDescent="0.25">
      <c r="A107" s="266"/>
      <c r="B107" s="88" t="s">
        <v>7</v>
      </c>
      <c r="C107" s="19">
        <f>'ODR Overall '!F28</f>
        <v>19</v>
      </c>
      <c r="D107" s="20">
        <v>181</v>
      </c>
      <c r="E107" s="33">
        <f>C107/D107</f>
        <v>0.10497237569060773</v>
      </c>
    </row>
    <row r="108" spans="1:5" x14ac:dyDescent="0.25">
      <c r="A108" s="266"/>
      <c r="B108" s="88" t="s">
        <v>8</v>
      </c>
      <c r="C108" s="19" t="str">
        <f>'ODR Overall '!F29</f>
        <v>&lt;10</v>
      </c>
      <c r="D108" s="20">
        <v>63</v>
      </c>
      <c r="E108" s="33" t="s">
        <v>41</v>
      </c>
    </row>
    <row r="109" spans="1:5" x14ac:dyDescent="0.25">
      <c r="A109" s="266"/>
      <c r="B109" s="88" t="s">
        <v>9</v>
      </c>
      <c r="C109" s="19"/>
      <c r="D109" s="20" t="str">
        <f>'ODR Overall '!G30</f>
        <v>&lt;10</v>
      </c>
      <c r="E109" s="33"/>
    </row>
    <row r="110" spans="1:5" x14ac:dyDescent="0.25">
      <c r="A110" s="266"/>
      <c r="B110" s="88" t="s">
        <v>10</v>
      </c>
      <c r="C110" s="19"/>
      <c r="D110" s="20"/>
      <c r="E110" s="33"/>
    </row>
    <row r="111" spans="1:5" x14ac:dyDescent="0.25">
      <c r="A111" s="266"/>
      <c r="B111" s="89" t="s">
        <v>33</v>
      </c>
      <c r="C111" s="25">
        <f>'ODR Overall '!F32</f>
        <v>287</v>
      </c>
      <c r="D111" s="23">
        <v>4107</v>
      </c>
      <c r="E111" s="34">
        <f>C111/D111</f>
        <v>6.988069150231313E-2</v>
      </c>
    </row>
    <row r="112" spans="1:5" x14ac:dyDescent="0.25">
      <c r="A112" s="266"/>
      <c r="B112" s="90" t="s">
        <v>11</v>
      </c>
      <c r="C112" s="26">
        <f>C$122</f>
        <v>901</v>
      </c>
      <c r="D112" s="24">
        <f>D$122</f>
        <v>17293</v>
      </c>
      <c r="E112" s="35">
        <f>$E$122</f>
        <v>5.2102006592262766E-2</v>
      </c>
    </row>
    <row r="113" spans="1:5" x14ac:dyDescent="0.25">
      <c r="A113" s="266"/>
      <c r="B113" s="91" t="s">
        <v>15</v>
      </c>
      <c r="C113" s="19">
        <f>C104-C106</f>
        <v>10</v>
      </c>
      <c r="D113" s="20">
        <f>D104-D106</f>
        <v>1376</v>
      </c>
      <c r="E113" s="36">
        <f>E104-E106</f>
        <v>-8.6073268566026484E-2</v>
      </c>
    </row>
    <row r="114" spans="1:5" ht="15.75" thickBot="1" x14ac:dyDescent="0.3">
      <c r="A114" s="267"/>
      <c r="B114" s="92" t="s">
        <v>16</v>
      </c>
      <c r="C114" s="71">
        <f>C104-C105</f>
        <v>55</v>
      </c>
      <c r="D114" s="72">
        <f>D104-D105</f>
        <v>1058</v>
      </c>
      <c r="E114" s="73">
        <f>E104-E105</f>
        <v>-4.5372882598811864E-4</v>
      </c>
    </row>
    <row r="115" spans="1:5" ht="15" customHeight="1" x14ac:dyDescent="0.25">
      <c r="A115" s="268" t="s">
        <v>74</v>
      </c>
      <c r="B115" s="87" t="s">
        <v>4</v>
      </c>
      <c r="C115" s="75">
        <f>'ODR by Elementary School'!C203</f>
        <v>403</v>
      </c>
      <c r="D115" s="31">
        <f>'ODR by Elementary School'!D203</f>
        <v>8897</v>
      </c>
      <c r="E115" s="32">
        <f>C115/D115</f>
        <v>4.5296167247386762E-2</v>
      </c>
    </row>
    <row r="116" spans="1:5" x14ac:dyDescent="0.25">
      <c r="A116" s="269"/>
      <c r="B116" s="88" t="s">
        <v>5</v>
      </c>
      <c r="C116" s="19">
        <f>'ODR by Elementary School'!C204</f>
        <v>153</v>
      </c>
      <c r="D116" s="20">
        <f>'ODR by Elementary School'!D204</f>
        <v>4276</v>
      </c>
      <c r="E116" s="97">
        <f t="shared" ref="E116:E117" si="11">C116/D116</f>
        <v>3.5781103835360151E-2</v>
      </c>
    </row>
    <row r="117" spans="1:5" x14ac:dyDescent="0.25">
      <c r="A117" s="269"/>
      <c r="B117" s="88" t="s">
        <v>6</v>
      </c>
      <c r="C117" s="19">
        <f>'ODR by Elementary School'!C205</f>
        <v>276</v>
      </c>
      <c r="D117" s="20">
        <f>'ODR by Elementary School'!D205</f>
        <v>3073</v>
      </c>
      <c r="E117" s="97">
        <f t="shared" si="11"/>
        <v>8.9814513504718516E-2</v>
      </c>
    </row>
    <row r="118" spans="1:5" x14ac:dyDescent="0.25">
      <c r="A118" s="269"/>
      <c r="B118" s="88" t="s">
        <v>7</v>
      </c>
      <c r="C118" s="19">
        <f>'ODR by Elementary School'!C206</f>
        <v>59</v>
      </c>
      <c r="D118" s="20">
        <f>'ODR by Elementary School'!D206</f>
        <v>711</v>
      </c>
      <c r="E118" s="97">
        <f>C118/D118</f>
        <v>8.2981715893108293E-2</v>
      </c>
    </row>
    <row r="119" spans="1:5" x14ac:dyDescent="0.25">
      <c r="A119" s="269"/>
      <c r="B119" s="88" t="s">
        <v>8</v>
      </c>
      <c r="C119" s="19" t="str">
        <f>'ODR by Elementary School'!C207</f>
        <v>&lt;10</v>
      </c>
      <c r="D119" s="20">
        <f>'ODR by Elementary School'!D207</f>
        <v>307</v>
      </c>
      <c r="E119" s="97" t="s">
        <v>41</v>
      </c>
    </row>
    <row r="120" spans="1:5" x14ac:dyDescent="0.25">
      <c r="A120" s="269"/>
      <c r="B120" s="88" t="s">
        <v>9</v>
      </c>
      <c r="C120" s="19" t="str">
        <f>'ODR by Elementary School'!C208</f>
        <v>&lt;10</v>
      </c>
      <c r="D120" s="20">
        <f>'ODR by Elementary School'!D208</f>
        <v>26</v>
      </c>
      <c r="E120" s="97" t="s">
        <v>41</v>
      </c>
    </row>
    <row r="121" spans="1:5" x14ac:dyDescent="0.25">
      <c r="A121" s="269"/>
      <c r="B121" s="88" t="s">
        <v>10</v>
      </c>
      <c r="C121" s="19"/>
      <c r="D121" s="20"/>
      <c r="E121" s="97"/>
    </row>
    <row r="122" spans="1:5" x14ac:dyDescent="0.25">
      <c r="A122" s="269"/>
      <c r="B122" s="90" t="s">
        <v>11</v>
      </c>
      <c r="C122" s="26">
        <f>'ODR by Elementary School'!C210</f>
        <v>901</v>
      </c>
      <c r="D122" s="24">
        <f>'ODR by Elementary School'!D210</f>
        <v>17293</v>
      </c>
      <c r="E122" s="35">
        <f>C122/D122</f>
        <v>5.2102006592262766E-2</v>
      </c>
    </row>
    <row r="123" spans="1:5" x14ac:dyDescent="0.25">
      <c r="A123" s="269"/>
      <c r="B123" s="91" t="s">
        <v>15</v>
      </c>
      <c r="C123" s="19">
        <f>'ODR by Elementary School'!C211</f>
        <v>127</v>
      </c>
      <c r="D123" s="20">
        <f>'ODR by Elementary School'!D211</f>
        <v>5824</v>
      </c>
      <c r="E123" s="99">
        <f>E115-E117</f>
        <v>-4.4518346257331753E-2</v>
      </c>
    </row>
    <row r="124" spans="1:5" ht="15.75" thickBot="1" x14ac:dyDescent="0.3">
      <c r="A124" s="269"/>
      <c r="B124" s="92" t="s">
        <v>16</v>
      </c>
      <c r="C124" s="21">
        <f>'ODR by Elementary School'!C212</f>
        <v>250</v>
      </c>
      <c r="D124" s="22">
        <f>'ODR by Elementary School'!D212</f>
        <v>4621</v>
      </c>
      <c r="E124" s="98">
        <f>E115-E116</f>
        <v>9.5150634120266114E-3</v>
      </c>
    </row>
    <row r="125" spans="1:5" ht="15.75" thickBot="1" x14ac:dyDescent="0.3">
      <c r="A125" s="238" t="s">
        <v>79</v>
      </c>
      <c r="B125" s="239"/>
      <c r="C125" s="240"/>
      <c r="D125" s="240"/>
      <c r="E125" s="241"/>
    </row>
    <row r="126" spans="1:5" ht="31.5" customHeight="1" thickBot="1" x14ac:dyDescent="0.3">
      <c r="A126" s="262" t="s">
        <v>42</v>
      </c>
      <c r="B126" s="263"/>
      <c r="C126" s="263"/>
      <c r="D126" s="263"/>
      <c r="E126" s="264"/>
    </row>
  </sheetData>
  <mergeCells count="16">
    <mergeCell ref="A49:A59"/>
    <mergeCell ref="A16:A26"/>
    <mergeCell ref="A1:A4"/>
    <mergeCell ref="B1:B3"/>
    <mergeCell ref="C1:E3"/>
    <mergeCell ref="A5:A15"/>
    <mergeCell ref="A27:A37"/>
    <mergeCell ref="A38:A48"/>
    <mergeCell ref="A125:E125"/>
    <mergeCell ref="A126:E126"/>
    <mergeCell ref="A104:A114"/>
    <mergeCell ref="A82:A92"/>
    <mergeCell ref="A60:A70"/>
    <mergeCell ref="A71:A81"/>
    <mergeCell ref="A115:A124"/>
    <mergeCell ref="A93:A103"/>
  </mergeCells>
  <conditionalFormatting sqref="B16:B22">
    <cfRule type="expression" dxfId="148" priority="101">
      <formula>MOD(ROW(),2)=0</formula>
    </cfRule>
  </conditionalFormatting>
  <conditionalFormatting sqref="B4">
    <cfRule type="expression" dxfId="147" priority="100">
      <formula>MOD(ROW(),2)=0</formula>
    </cfRule>
  </conditionalFormatting>
  <conditionalFormatting sqref="E16:E22">
    <cfRule type="expression" dxfId="146" priority="99">
      <formula>MOD(ROW(),2)=0</formula>
    </cfRule>
  </conditionalFormatting>
  <conditionalFormatting sqref="C16:D22">
    <cfRule type="expression" dxfId="145" priority="98">
      <formula>MOD(ROW(),2)=0</formula>
    </cfRule>
  </conditionalFormatting>
  <conditionalFormatting sqref="C25:E26">
    <cfRule type="expression" dxfId="144" priority="97">
      <formula>MOD(ROW(),2)=0</formula>
    </cfRule>
  </conditionalFormatting>
  <conditionalFormatting sqref="B49:B55">
    <cfRule type="expression" dxfId="143" priority="86">
      <formula>MOD(ROW(),2)=0</formula>
    </cfRule>
  </conditionalFormatting>
  <conditionalFormatting sqref="E49:E55">
    <cfRule type="expression" dxfId="142" priority="85">
      <formula>MOD(ROW(),2)=0</formula>
    </cfRule>
  </conditionalFormatting>
  <conditionalFormatting sqref="C49:D55">
    <cfRule type="expression" dxfId="141" priority="84">
      <formula>MOD(ROW(),2)=0</formula>
    </cfRule>
  </conditionalFormatting>
  <conditionalFormatting sqref="C58:E59">
    <cfRule type="expression" dxfId="140" priority="83">
      <formula>MOD(ROW(),2)=0</formula>
    </cfRule>
  </conditionalFormatting>
  <conditionalFormatting sqref="B60:B66">
    <cfRule type="expression" dxfId="139" priority="76">
      <formula>MOD(ROW(),2)=0</formula>
    </cfRule>
  </conditionalFormatting>
  <conditionalFormatting sqref="E60:E66">
    <cfRule type="expression" dxfId="138" priority="75">
      <formula>MOD(ROW(),2)=0</formula>
    </cfRule>
  </conditionalFormatting>
  <conditionalFormatting sqref="C60:D66">
    <cfRule type="expression" dxfId="137" priority="74">
      <formula>MOD(ROW(),2)=0</formula>
    </cfRule>
  </conditionalFormatting>
  <conditionalFormatting sqref="C69:E70">
    <cfRule type="expression" dxfId="136" priority="73">
      <formula>MOD(ROW(),2)=0</formula>
    </cfRule>
  </conditionalFormatting>
  <conditionalFormatting sqref="B82:B88">
    <cfRule type="expression" dxfId="135" priority="66">
      <formula>MOD(ROW(),2)=0</formula>
    </cfRule>
  </conditionalFormatting>
  <conditionalFormatting sqref="E82:E88">
    <cfRule type="expression" dxfId="134" priority="65">
      <formula>MOD(ROW(),2)=0</formula>
    </cfRule>
  </conditionalFormatting>
  <conditionalFormatting sqref="C82:D88">
    <cfRule type="expression" dxfId="133" priority="64">
      <formula>MOD(ROW(),2)=0</formula>
    </cfRule>
  </conditionalFormatting>
  <conditionalFormatting sqref="C91:E92">
    <cfRule type="expression" dxfId="132" priority="63">
      <formula>MOD(ROW(),2)=0</formula>
    </cfRule>
  </conditionalFormatting>
  <conditionalFormatting sqref="B104:B110">
    <cfRule type="expression" dxfId="131" priority="56">
      <formula>MOD(ROW(),2)=0</formula>
    </cfRule>
  </conditionalFormatting>
  <conditionalFormatting sqref="E104:E110">
    <cfRule type="expression" dxfId="130" priority="55">
      <formula>MOD(ROW(),2)=0</formula>
    </cfRule>
  </conditionalFormatting>
  <conditionalFormatting sqref="C104:D110">
    <cfRule type="expression" dxfId="129" priority="54">
      <formula>MOD(ROW(),2)=0</formula>
    </cfRule>
  </conditionalFormatting>
  <conditionalFormatting sqref="C113:E114">
    <cfRule type="expression" dxfId="128" priority="53">
      <formula>MOD(ROW(),2)=0</formula>
    </cfRule>
  </conditionalFormatting>
  <conditionalFormatting sqref="C4:E4">
    <cfRule type="expression" dxfId="127" priority="25">
      <formula>MOD(ROW(),2)=0</formula>
    </cfRule>
  </conditionalFormatting>
  <conditionalFormatting sqref="B5:B11">
    <cfRule type="expression" dxfId="126" priority="24">
      <formula>MOD(ROW(),2)=0</formula>
    </cfRule>
  </conditionalFormatting>
  <conditionalFormatting sqref="E5:E11">
    <cfRule type="expression" dxfId="125" priority="23">
      <formula>MOD(ROW(),2)=0</formula>
    </cfRule>
  </conditionalFormatting>
  <conditionalFormatting sqref="C5:D11">
    <cfRule type="expression" dxfId="124" priority="22">
      <formula>MOD(ROW(),2)=0</formula>
    </cfRule>
  </conditionalFormatting>
  <conditionalFormatting sqref="C14:E15">
    <cfRule type="expression" dxfId="123" priority="21">
      <formula>MOD(ROW(),2)=0</formula>
    </cfRule>
  </conditionalFormatting>
  <conditionalFormatting sqref="B27:B33">
    <cfRule type="expression" dxfId="122" priority="20">
      <formula>MOD(ROW(),2)=0</formula>
    </cfRule>
  </conditionalFormatting>
  <conditionalFormatting sqref="E27:E33">
    <cfRule type="expression" dxfId="121" priority="19">
      <formula>MOD(ROW(),2)=0</formula>
    </cfRule>
  </conditionalFormatting>
  <conditionalFormatting sqref="C27:D33">
    <cfRule type="expression" dxfId="120" priority="18">
      <formula>MOD(ROW(),2)=0</formula>
    </cfRule>
  </conditionalFormatting>
  <conditionalFormatting sqref="C36:E37">
    <cfRule type="expression" dxfId="119" priority="17">
      <formula>MOD(ROW(),2)=0</formula>
    </cfRule>
  </conditionalFormatting>
  <conditionalFormatting sqref="B38:B44">
    <cfRule type="expression" dxfId="118" priority="16">
      <formula>MOD(ROW(),2)=0</formula>
    </cfRule>
  </conditionalFormatting>
  <conditionalFormatting sqref="E38:E44">
    <cfRule type="expression" dxfId="117" priority="15">
      <formula>MOD(ROW(),2)=0</formula>
    </cfRule>
  </conditionalFormatting>
  <conditionalFormatting sqref="C38:D44">
    <cfRule type="expression" dxfId="116" priority="14">
      <formula>MOD(ROW(),2)=0</formula>
    </cfRule>
  </conditionalFormatting>
  <conditionalFormatting sqref="C47:E48">
    <cfRule type="expression" dxfId="115" priority="13">
      <formula>MOD(ROW(),2)=0</formula>
    </cfRule>
  </conditionalFormatting>
  <conditionalFormatting sqref="B71:B77">
    <cfRule type="expression" dxfId="114" priority="12">
      <formula>MOD(ROW(),2)=0</formula>
    </cfRule>
  </conditionalFormatting>
  <conditionalFormatting sqref="E71:E77">
    <cfRule type="expression" dxfId="113" priority="11">
      <formula>MOD(ROW(),2)=0</formula>
    </cfRule>
  </conditionalFormatting>
  <conditionalFormatting sqref="C71:D77">
    <cfRule type="expression" dxfId="112" priority="10">
      <formula>MOD(ROW(),2)=0</formula>
    </cfRule>
  </conditionalFormatting>
  <conditionalFormatting sqref="C80:E81">
    <cfRule type="expression" dxfId="111" priority="9">
      <formula>MOD(ROW(),2)=0</formula>
    </cfRule>
  </conditionalFormatting>
  <conditionalFormatting sqref="B115:B121">
    <cfRule type="expression" dxfId="110" priority="8">
      <formula>MOD(ROW(),2)=0</formula>
    </cfRule>
  </conditionalFormatting>
  <conditionalFormatting sqref="E115:E121">
    <cfRule type="expression" dxfId="109" priority="7">
      <formula>MOD(ROW(),2)=0</formula>
    </cfRule>
  </conditionalFormatting>
  <conditionalFormatting sqref="C115:D121">
    <cfRule type="expression" dxfId="108" priority="6">
      <formula>MOD(ROW(),2)=0</formula>
    </cfRule>
  </conditionalFormatting>
  <conditionalFormatting sqref="C123:E124">
    <cfRule type="expression" dxfId="107" priority="5">
      <formula>MOD(ROW(),2)=0</formula>
    </cfRule>
  </conditionalFormatting>
  <conditionalFormatting sqref="B93:B99">
    <cfRule type="expression" dxfId="106" priority="4">
      <formula>MOD(ROW(),2)=0</formula>
    </cfRule>
  </conditionalFormatting>
  <conditionalFormatting sqref="E93:E99">
    <cfRule type="expression" dxfId="105" priority="3">
      <formula>MOD(ROW(),2)=0</formula>
    </cfRule>
  </conditionalFormatting>
  <conditionalFormatting sqref="C93:D99">
    <cfRule type="expression" dxfId="104" priority="2">
      <formula>MOD(ROW(),2)=0</formula>
    </cfRule>
  </conditionalFormatting>
  <conditionalFormatting sqref="C102:E103">
    <cfRule type="expression" dxfId="10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71" t="s">
        <v>17</v>
      </c>
      <c r="B1" s="259" t="s">
        <v>58</v>
      </c>
      <c r="C1" s="165" t="s">
        <v>92</v>
      </c>
      <c r="D1" s="166"/>
      <c r="E1" s="167"/>
    </row>
    <row r="2" spans="1:5" x14ac:dyDescent="0.25">
      <c r="A2" s="272"/>
      <c r="B2" s="260"/>
      <c r="C2" s="168"/>
      <c r="D2" s="169"/>
      <c r="E2" s="170"/>
    </row>
    <row r="3" spans="1:5" ht="15" customHeight="1" thickBot="1" x14ac:dyDescent="0.3">
      <c r="A3" s="272"/>
      <c r="B3" s="261"/>
      <c r="C3" s="252"/>
      <c r="D3" s="253"/>
      <c r="E3" s="254"/>
    </row>
    <row r="4" spans="1:5" ht="26.25" thickBot="1" x14ac:dyDescent="0.3">
      <c r="A4" s="273"/>
      <c r="B4" s="76" t="s">
        <v>0</v>
      </c>
      <c r="C4" s="94" t="s">
        <v>68</v>
      </c>
      <c r="D4" s="95" t="s">
        <v>70</v>
      </c>
      <c r="E4" s="96" t="s">
        <v>69</v>
      </c>
    </row>
    <row r="5" spans="1:5" ht="15" customHeight="1" x14ac:dyDescent="0.25">
      <c r="A5" s="281" t="s">
        <v>80</v>
      </c>
      <c r="B5" s="87" t="s">
        <v>4</v>
      </c>
      <c r="C5" s="75" t="s">
        <v>86</v>
      </c>
      <c r="D5" s="31" t="s">
        <v>86</v>
      </c>
      <c r="E5" s="32" t="s">
        <v>41</v>
      </c>
    </row>
    <row r="6" spans="1:5" x14ac:dyDescent="0.25">
      <c r="A6" s="266"/>
      <c r="B6" s="88" t="s">
        <v>5</v>
      </c>
      <c r="C6" s="19" t="s">
        <v>86</v>
      </c>
      <c r="D6" s="20" t="s">
        <v>86</v>
      </c>
      <c r="E6" s="33" t="s">
        <v>41</v>
      </c>
    </row>
    <row r="7" spans="1:5" x14ac:dyDescent="0.25">
      <c r="A7" s="266"/>
      <c r="B7" s="88" t="s">
        <v>6</v>
      </c>
      <c r="C7" s="19" t="s">
        <v>86</v>
      </c>
      <c r="D7" s="20">
        <v>15</v>
      </c>
      <c r="E7" s="33" t="s">
        <v>41</v>
      </c>
    </row>
    <row r="8" spans="1:5" x14ac:dyDescent="0.25">
      <c r="A8" s="266"/>
      <c r="B8" s="88" t="s">
        <v>7</v>
      </c>
      <c r="C8" s="19" t="s">
        <v>86</v>
      </c>
      <c r="D8" s="20" t="s">
        <v>86</v>
      </c>
      <c r="E8" s="33" t="s">
        <v>41</v>
      </c>
    </row>
    <row r="9" spans="1:5" x14ac:dyDescent="0.25">
      <c r="A9" s="266"/>
      <c r="B9" s="88" t="s">
        <v>8</v>
      </c>
      <c r="C9" s="19"/>
      <c r="D9" s="20"/>
      <c r="E9" s="33"/>
    </row>
    <row r="10" spans="1:5" x14ac:dyDescent="0.25">
      <c r="A10" s="266"/>
      <c r="B10" s="88" t="s">
        <v>9</v>
      </c>
      <c r="C10" s="19"/>
      <c r="D10" s="20"/>
      <c r="E10" s="33"/>
    </row>
    <row r="11" spans="1:5" x14ac:dyDescent="0.25">
      <c r="A11" s="266"/>
      <c r="B11" s="88" t="s">
        <v>10</v>
      </c>
      <c r="C11" s="19"/>
      <c r="D11" s="20"/>
      <c r="E11" s="33"/>
    </row>
    <row r="12" spans="1:5" x14ac:dyDescent="0.25">
      <c r="A12" s="266"/>
      <c r="B12" s="89" t="s">
        <v>82</v>
      </c>
      <c r="C12" s="25">
        <f t="shared" ref="C12:D12" si="0">C$67</f>
        <v>503</v>
      </c>
      <c r="D12" s="23">
        <f t="shared" si="0"/>
        <v>5589</v>
      </c>
      <c r="E12" s="38">
        <f>$E$67</f>
        <v>8.9998210771157633E-2</v>
      </c>
    </row>
    <row r="13" spans="1:5" x14ac:dyDescent="0.25">
      <c r="A13" s="266"/>
      <c r="B13" s="90" t="s">
        <v>11</v>
      </c>
      <c r="C13" s="26">
        <f t="shared" ref="C13:D13" si="1">C$68</f>
        <v>901</v>
      </c>
      <c r="D13" s="24">
        <f t="shared" si="1"/>
        <v>17293</v>
      </c>
      <c r="E13" s="35">
        <f>$E$78</f>
        <v>5.2102006592262766E-2</v>
      </c>
    </row>
    <row r="14" spans="1:5" x14ac:dyDescent="0.25">
      <c r="A14" s="266"/>
      <c r="B14" s="91" t="s">
        <v>15</v>
      </c>
      <c r="C14" s="19" t="s">
        <v>41</v>
      </c>
      <c r="D14" s="20" t="s">
        <v>41</v>
      </c>
      <c r="E14" s="36" t="s">
        <v>41</v>
      </c>
    </row>
    <row r="15" spans="1:5" ht="15.75" thickBot="1" x14ac:dyDescent="0.3">
      <c r="A15" s="267"/>
      <c r="B15" s="92" t="s">
        <v>16</v>
      </c>
      <c r="C15" s="21" t="s">
        <v>41</v>
      </c>
      <c r="D15" s="22" t="s">
        <v>41</v>
      </c>
      <c r="E15" s="37" t="s">
        <v>41</v>
      </c>
    </row>
    <row r="16" spans="1:5" ht="15" customHeight="1" x14ac:dyDescent="0.25">
      <c r="A16" s="268" t="s">
        <v>43</v>
      </c>
      <c r="B16" s="87" t="s">
        <v>4</v>
      </c>
      <c r="C16" s="75">
        <v>93</v>
      </c>
      <c r="D16" s="31">
        <v>523</v>
      </c>
      <c r="E16" s="32">
        <f>C16/D16</f>
        <v>0.17782026768642448</v>
      </c>
    </row>
    <row r="17" spans="1:5" x14ac:dyDescent="0.25">
      <c r="A17" s="269"/>
      <c r="B17" s="88" t="s">
        <v>5</v>
      </c>
      <c r="C17" s="19">
        <v>19</v>
      </c>
      <c r="D17" s="20">
        <v>108</v>
      </c>
      <c r="E17" s="33">
        <f>C17/D17</f>
        <v>0.17592592592592593</v>
      </c>
    </row>
    <row r="18" spans="1:5" x14ac:dyDescent="0.25">
      <c r="A18" s="269"/>
      <c r="B18" s="88" t="s">
        <v>6</v>
      </c>
      <c r="C18" s="19" t="s">
        <v>86</v>
      </c>
      <c r="D18" s="20">
        <v>27</v>
      </c>
      <c r="E18" s="33" t="s">
        <v>41</v>
      </c>
    </row>
    <row r="19" spans="1:5" x14ac:dyDescent="0.25">
      <c r="A19" s="269"/>
      <c r="B19" s="88" t="s">
        <v>7</v>
      </c>
      <c r="C19" s="19" t="s">
        <v>86</v>
      </c>
      <c r="D19" s="20">
        <v>30</v>
      </c>
      <c r="E19" s="33" t="s">
        <v>41</v>
      </c>
    </row>
    <row r="20" spans="1:5" x14ac:dyDescent="0.25">
      <c r="A20" s="269"/>
      <c r="B20" s="88" t="s">
        <v>8</v>
      </c>
      <c r="C20" s="19" t="s">
        <v>86</v>
      </c>
      <c r="D20" s="20">
        <v>21</v>
      </c>
      <c r="E20" s="33" t="s">
        <v>41</v>
      </c>
    </row>
    <row r="21" spans="1:5" x14ac:dyDescent="0.25">
      <c r="A21" s="269"/>
      <c r="B21" s="88" t="s">
        <v>9</v>
      </c>
      <c r="C21" s="19"/>
      <c r="D21" s="20" t="s">
        <v>86</v>
      </c>
      <c r="E21" s="33"/>
    </row>
    <row r="22" spans="1:5" x14ac:dyDescent="0.25">
      <c r="A22" s="269"/>
      <c r="B22" s="88" t="s">
        <v>10</v>
      </c>
      <c r="C22" s="19"/>
      <c r="D22" s="20"/>
      <c r="E22" s="33"/>
    </row>
    <row r="23" spans="1:5" x14ac:dyDescent="0.25">
      <c r="A23" s="269"/>
      <c r="B23" s="89" t="s">
        <v>82</v>
      </c>
      <c r="C23" s="25">
        <f t="shared" ref="C23:D23" si="2">C$67</f>
        <v>503</v>
      </c>
      <c r="D23" s="23">
        <f t="shared" si="2"/>
        <v>5589</v>
      </c>
      <c r="E23" s="38">
        <f>$E$67</f>
        <v>8.9998210771157633E-2</v>
      </c>
    </row>
    <row r="24" spans="1:5" x14ac:dyDescent="0.25">
      <c r="A24" s="269"/>
      <c r="B24" s="90" t="s">
        <v>11</v>
      </c>
      <c r="C24" s="26">
        <f t="shared" ref="C24:D24" si="3">C$68</f>
        <v>901</v>
      </c>
      <c r="D24" s="24">
        <f t="shared" si="3"/>
        <v>17293</v>
      </c>
      <c r="E24" s="35">
        <f>$E$78</f>
        <v>5.2102006592262766E-2</v>
      </c>
    </row>
    <row r="25" spans="1:5" x14ac:dyDescent="0.25">
      <c r="A25" s="269"/>
      <c r="B25" s="91" t="s">
        <v>15</v>
      </c>
      <c r="C25" s="19" t="s">
        <v>41</v>
      </c>
      <c r="D25" s="20">
        <f>D16-D18</f>
        <v>496</v>
      </c>
      <c r="E25" s="36" t="s">
        <v>41</v>
      </c>
    </row>
    <row r="26" spans="1:5" ht="15.75" thickBot="1" x14ac:dyDescent="0.3">
      <c r="A26" s="270"/>
      <c r="B26" s="92" t="s">
        <v>16</v>
      </c>
      <c r="C26" s="21">
        <f>C16-C17</f>
        <v>74</v>
      </c>
      <c r="D26" s="22">
        <f>D16-D17</f>
        <v>415</v>
      </c>
      <c r="E26" s="37">
        <f>E16-E17</f>
        <v>1.8943417604985469E-3</v>
      </c>
    </row>
    <row r="27" spans="1:5" x14ac:dyDescent="0.25">
      <c r="A27" s="265" t="s">
        <v>44</v>
      </c>
      <c r="B27" s="87" t="s">
        <v>4</v>
      </c>
      <c r="C27" s="75">
        <v>40</v>
      </c>
      <c r="D27" s="31">
        <v>939</v>
      </c>
      <c r="E27" s="32">
        <f>C27/D27</f>
        <v>4.2598509052183174E-2</v>
      </c>
    </row>
    <row r="28" spans="1:5" x14ac:dyDescent="0.25">
      <c r="A28" s="266"/>
      <c r="B28" s="88" t="s">
        <v>5</v>
      </c>
      <c r="C28" s="19">
        <v>42</v>
      </c>
      <c r="D28" s="20">
        <v>650</v>
      </c>
      <c r="E28" s="33">
        <f>C28/D28</f>
        <v>6.4615384615384616E-2</v>
      </c>
    </row>
    <row r="29" spans="1:5" x14ac:dyDescent="0.25">
      <c r="A29" s="266"/>
      <c r="B29" s="88" t="s">
        <v>6</v>
      </c>
      <c r="C29" s="19">
        <v>25</v>
      </c>
      <c r="D29" s="20">
        <v>210</v>
      </c>
      <c r="E29" s="33">
        <f>C29/D29</f>
        <v>0.11904761904761904</v>
      </c>
    </row>
    <row r="30" spans="1:5" x14ac:dyDescent="0.25">
      <c r="A30" s="266"/>
      <c r="B30" s="88" t="s">
        <v>7</v>
      </c>
      <c r="C30" s="19" t="s">
        <v>86</v>
      </c>
      <c r="D30" s="20">
        <v>57</v>
      </c>
      <c r="E30" s="33" t="s">
        <v>41</v>
      </c>
    </row>
    <row r="31" spans="1:5" x14ac:dyDescent="0.25">
      <c r="A31" s="266"/>
      <c r="B31" s="88" t="s">
        <v>8</v>
      </c>
      <c r="C31" s="19" t="s">
        <v>86</v>
      </c>
      <c r="D31" s="20">
        <v>28</v>
      </c>
      <c r="E31" s="33" t="s">
        <v>41</v>
      </c>
    </row>
    <row r="32" spans="1:5" x14ac:dyDescent="0.25">
      <c r="A32" s="266"/>
      <c r="B32" s="88" t="s">
        <v>9</v>
      </c>
      <c r="C32" s="19"/>
      <c r="D32" s="20" t="s">
        <v>86</v>
      </c>
      <c r="E32" s="33"/>
    </row>
    <row r="33" spans="1:5" x14ac:dyDescent="0.25">
      <c r="A33" s="266"/>
      <c r="B33" s="88" t="s">
        <v>10</v>
      </c>
      <c r="C33" s="19"/>
      <c r="D33" s="20"/>
      <c r="E33" s="33"/>
    </row>
    <row r="34" spans="1:5" x14ac:dyDescent="0.25">
      <c r="A34" s="266"/>
      <c r="B34" s="89" t="s">
        <v>82</v>
      </c>
      <c r="C34" s="25">
        <f t="shared" ref="C34:D34" si="4">C$67</f>
        <v>503</v>
      </c>
      <c r="D34" s="23">
        <f t="shared" si="4"/>
        <v>5589</v>
      </c>
      <c r="E34" s="38">
        <f>$E$67</f>
        <v>8.9998210771157633E-2</v>
      </c>
    </row>
    <row r="35" spans="1:5" x14ac:dyDescent="0.25">
      <c r="A35" s="266"/>
      <c r="B35" s="90" t="s">
        <v>11</v>
      </c>
      <c r="C35" s="26">
        <f t="shared" ref="C35:D35" si="5">C$68</f>
        <v>901</v>
      </c>
      <c r="D35" s="24">
        <f t="shared" si="5"/>
        <v>17293</v>
      </c>
      <c r="E35" s="35">
        <f>$E$78</f>
        <v>5.2102006592262766E-2</v>
      </c>
    </row>
    <row r="36" spans="1:5" x14ac:dyDescent="0.25">
      <c r="A36" s="266"/>
      <c r="B36" s="91" t="s">
        <v>15</v>
      </c>
      <c r="C36" s="19">
        <f>C27-C29</f>
        <v>15</v>
      </c>
      <c r="D36" s="20">
        <f>D27-D29</f>
        <v>729</v>
      </c>
      <c r="E36" s="36">
        <f>E27-E29</f>
        <v>-7.644910999543586E-2</v>
      </c>
    </row>
    <row r="37" spans="1:5" ht="15.75" thickBot="1" x14ac:dyDescent="0.3">
      <c r="A37" s="267"/>
      <c r="B37" s="92" t="s">
        <v>16</v>
      </c>
      <c r="C37" s="21">
        <f>C27-C28</f>
        <v>-2</v>
      </c>
      <c r="D37" s="22">
        <f>D27-D28</f>
        <v>289</v>
      </c>
      <c r="E37" s="37">
        <f>E27-E28</f>
        <v>-2.2016875563201442E-2</v>
      </c>
    </row>
    <row r="38" spans="1:5" ht="15" customHeight="1" x14ac:dyDescent="0.25">
      <c r="A38" s="282" t="s">
        <v>45</v>
      </c>
      <c r="B38" s="87" t="s">
        <v>4</v>
      </c>
      <c r="C38" s="75">
        <v>99</v>
      </c>
      <c r="D38" s="31">
        <v>1528</v>
      </c>
      <c r="E38" s="32">
        <f>C38/D38</f>
        <v>6.4790575916230372E-2</v>
      </c>
    </row>
    <row r="39" spans="1:5" x14ac:dyDescent="0.25">
      <c r="A39" s="269"/>
      <c r="B39" s="88" t="s">
        <v>5</v>
      </c>
      <c r="C39" s="19">
        <v>31</v>
      </c>
      <c r="D39" s="20">
        <v>585</v>
      </c>
      <c r="E39" s="33">
        <f>C39/D39</f>
        <v>5.2991452991452991E-2</v>
      </c>
    </row>
    <row r="40" spans="1:5" x14ac:dyDescent="0.25">
      <c r="A40" s="269"/>
      <c r="B40" s="88" t="s">
        <v>6</v>
      </c>
      <c r="C40" s="19">
        <v>100</v>
      </c>
      <c r="D40" s="20">
        <v>588</v>
      </c>
      <c r="E40" s="33">
        <f>C40/D40</f>
        <v>0.17006802721088435</v>
      </c>
    </row>
    <row r="41" spans="1:5" x14ac:dyDescent="0.25">
      <c r="A41" s="269"/>
      <c r="B41" s="88" t="s">
        <v>7</v>
      </c>
      <c r="C41" s="19">
        <v>15</v>
      </c>
      <c r="D41" s="20">
        <v>132</v>
      </c>
      <c r="E41" s="33">
        <f>C41/D41</f>
        <v>0.11363636363636363</v>
      </c>
    </row>
    <row r="42" spans="1:5" x14ac:dyDescent="0.25">
      <c r="A42" s="269"/>
      <c r="B42" s="88" t="s">
        <v>8</v>
      </c>
      <c r="C42" s="19" t="s">
        <v>86</v>
      </c>
      <c r="D42" s="20">
        <v>65</v>
      </c>
      <c r="E42" s="33" t="s">
        <v>41</v>
      </c>
    </row>
    <row r="43" spans="1:5" x14ac:dyDescent="0.25">
      <c r="A43" s="269"/>
      <c r="B43" s="88" t="s">
        <v>9</v>
      </c>
      <c r="C43" s="19" t="s">
        <v>86</v>
      </c>
      <c r="D43" s="20">
        <v>14</v>
      </c>
      <c r="E43" s="33" t="s">
        <v>41</v>
      </c>
    </row>
    <row r="44" spans="1:5" x14ac:dyDescent="0.25">
      <c r="A44" s="269"/>
      <c r="B44" s="88" t="s">
        <v>10</v>
      </c>
      <c r="C44" s="19"/>
      <c r="D44" s="20"/>
      <c r="E44" s="33"/>
    </row>
    <row r="45" spans="1:5" x14ac:dyDescent="0.25">
      <c r="A45" s="269"/>
      <c r="B45" s="89" t="s">
        <v>82</v>
      </c>
      <c r="C45" s="25">
        <f t="shared" ref="C45:D45" si="6">C$67</f>
        <v>503</v>
      </c>
      <c r="D45" s="23">
        <f t="shared" si="6"/>
        <v>5589</v>
      </c>
      <c r="E45" s="38">
        <f>$E$67</f>
        <v>8.9998210771157633E-2</v>
      </c>
    </row>
    <row r="46" spans="1:5" x14ac:dyDescent="0.25">
      <c r="A46" s="269"/>
      <c r="B46" s="90" t="s">
        <v>11</v>
      </c>
      <c r="C46" s="26">
        <f t="shared" ref="C46:D46" si="7">C$68</f>
        <v>901</v>
      </c>
      <c r="D46" s="24">
        <f t="shared" si="7"/>
        <v>17293</v>
      </c>
      <c r="E46" s="35">
        <f>$E$78</f>
        <v>5.2102006592262766E-2</v>
      </c>
    </row>
    <row r="47" spans="1:5" x14ac:dyDescent="0.25">
      <c r="A47" s="269"/>
      <c r="B47" s="91" t="s">
        <v>15</v>
      </c>
      <c r="C47" s="19">
        <f>C38-C40</f>
        <v>-1</v>
      </c>
      <c r="D47" s="20">
        <f>D38-D40</f>
        <v>940</v>
      </c>
      <c r="E47" s="36">
        <f>E38-E40</f>
        <v>-0.10527745129465398</v>
      </c>
    </row>
    <row r="48" spans="1:5" ht="15.75" thickBot="1" x14ac:dyDescent="0.3">
      <c r="A48" s="270"/>
      <c r="B48" s="92" t="s">
        <v>16</v>
      </c>
      <c r="C48" s="71">
        <f>C38-C39</f>
        <v>68</v>
      </c>
      <c r="D48" s="72">
        <f>D38-D39</f>
        <v>943</v>
      </c>
      <c r="E48" s="73">
        <f>E38-E39</f>
        <v>1.1799122924777382E-2</v>
      </c>
    </row>
    <row r="49" spans="1:5" ht="15" customHeight="1" x14ac:dyDescent="0.25">
      <c r="A49" s="281" t="s">
        <v>85</v>
      </c>
      <c r="B49" s="87" t="s">
        <v>4</v>
      </c>
      <c r="C49" s="75" t="s">
        <v>86</v>
      </c>
      <c r="D49" s="31">
        <v>21</v>
      </c>
      <c r="E49" s="32" t="s">
        <v>41</v>
      </c>
    </row>
    <row r="50" spans="1:5" x14ac:dyDescent="0.25">
      <c r="A50" s="266"/>
      <c r="B50" s="88" t="s">
        <v>5</v>
      </c>
      <c r="C50" s="19"/>
      <c r="D50" s="20" t="s">
        <v>86</v>
      </c>
      <c r="E50" s="33"/>
    </row>
    <row r="51" spans="1:5" x14ac:dyDescent="0.25">
      <c r="A51" s="266"/>
      <c r="B51" s="88" t="s">
        <v>6</v>
      </c>
      <c r="C51" s="19" t="s">
        <v>86</v>
      </c>
      <c r="D51" s="20" t="s">
        <v>86</v>
      </c>
      <c r="E51" s="33" t="s">
        <v>41</v>
      </c>
    </row>
    <row r="52" spans="1:5" x14ac:dyDescent="0.25">
      <c r="A52" s="266"/>
      <c r="B52" s="88" t="s">
        <v>7</v>
      </c>
      <c r="C52" s="19" t="s">
        <v>86</v>
      </c>
      <c r="D52" s="20" t="s">
        <v>86</v>
      </c>
      <c r="E52" s="33" t="s">
        <v>41</v>
      </c>
    </row>
    <row r="53" spans="1:5" x14ac:dyDescent="0.25">
      <c r="A53" s="266"/>
      <c r="B53" s="88" t="s">
        <v>8</v>
      </c>
      <c r="C53" s="19"/>
      <c r="D53" s="20" t="s">
        <v>86</v>
      </c>
      <c r="E53" s="33"/>
    </row>
    <row r="54" spans="1:5" x14ac:dyDescent="0.25">
      <c r="A54" s="266"/>
      <c r="B54" s="88" t="s">
        <v>9</v>
      </c>
      <c r="C54" s="19"/>
      <c r="D54" s="20"/>
      <c r="E54" s="33"/>
    </row>
    <row r="55" spans="1:5" x14ac:dyDescent="0.25">
      <c r="A55" s="266"/>
      <c r="B55" s="88" t="s">
        <v>10</v>
      </c>
      <c r="C55" s="19"/>
      <c r="D55" s="20"/>
      <c r="E55" s="33"/>
    </row>
    <row r="56" spans="1:5" x14ac:dyDescent="0.25">
      <c r="A56" s="266"/>
      <c r="B56" s="89" t="s">
        <v>82</v>
      </c>
      <c r="C56" s="25">
        <f t="shared" ref="C56:D56" si="8">C$67</f>
        <v>503</v>
      </c>
      <c r="D56" s="23">
        <f t="shared" si="8"/>
        <v>5589</v>
      </c>
      <c r="E56" s="38">
        <f>$E$67</f>
        <v>8.9998210771157633E-2</v>
      </c>
    </row>
    <row r="57" spans="1:5" x14ac:dyDescent="0.25">
      <c r="A57" s="266"/>
      <c r="B57" s="90" t="s">
        <v>11</v>
      </c>
      <c r="C57" s="26">
        <f t="shared" ref="C57:D57" si="9">C$68</f>
        <v>901</v>
      </c>
      <c r="D57" s="24">
        <f t="shared" si="9"/>
        <v>17293</v>
      </c>
      <c r="E57" s="35">
        <f>$E$78</f>
        <v>5.2102006592262766E-2</v>
      </c>
    </row>
    <row r="58" spans="1:5" x14ac:dyDescent="0.25">
      <c r="A58" s="266"/>
      <c r="B58" s="91" t="s">
        <v>15</v>
      </c>
      <c r="C58" s="19" t="s">
        <v>41</v>
      </c>
      <c r="D58" s="20" t="s">
        <v>41</v>
      </c>
      <c r="E58" s="36" t="s">
        <v>41</v>
      </c>
    </row>
    <row r="59" spans="1:5" ht="15.75" thickBot="1" x14ac:dyDescent="0.3">
      <c r="A59" s="267"/>
      <c r="B59" s="92" t="s">
        <v>16</v>
      </c>
      <c r="C59" s="21"/>
      <c r="D59" s="22" t="s">
        <v>41</v>
      </c>
      <c r="E59" s="37"/>
    </row>
    <row r="60" spans="1:5" ht="15" customHeight="1" x14ac:dyDescent="0.25">
      <c r="A60" s="282" t="s">
        <v>81</v>
      </c>
      <c r="B60" s="87" t="s">
        <v>4</v>
      </c>
      <c r="C60" s="75">
        <f>'ODR Overall '!J25</f>
        <v>236</v>
      </c>
      <c r="D60" s="31">
        <v>3028</v>
      </c>
      <c r="E60" s="32">
        <f>C60/D60</f>
        <v>7.7939233817701459E-2</v>
      </c>
    </row>
    <row r="61" spans="1:5" x14ac:dyDescent="0.25">
      <c r="A61" s="269"/>
      <c r="B61" s="88" t="s">
        <v>5</v>
      </c>
      <c r="C61" s="19">
        <f>'ODR Overall '!J26</f>
        <v>93</v>
      </c>
      <c r="D61" s="20">
        <v>1355</v>
      </c>
      <c r="E61" s="33">
        <f>C61/D61</f>
        <v>6.8634686346863469E-2</v>
      </c>
    </row>
    <row r="62" spans="1:5" x14ac:dyDescent="0.25">
      <c r="A62" s="269"/>
      <c r="B62" s="88" t="s">
        <v>6</v>
      </c>
      <c r="C62" s="19">
        <f>'ODR Overall '!J27</f>
        <v>137</v>
      </c>
      <c r="D62" s="20">
        <v>849</v>
      </c>
      <c r="E62" s="33">
        <f>C62/D62</f>
        <v>0.16136631330977622</v>
      </c>
    </row>
    <row r="63" spans="1:5" x14ac:dyDescent="0.25">
      <c r="A63" s="269"/>
      <c r="B63" s="88" t="s">
        <v>7</v>
      </c>
      <c r="C63" s="19">
        <f>'ODR Overall '!J28</f>
        <v>31</v>
      </c>
      <c r="D63" s="20">
        <v>225</v>
      </c>
      <c r="E63" s="33">
        <f>C63/D63</f>
        <v>0.13777777777777778</v>
      </c>
    </row>
    <row r="64" spans="1:5" x14ac:dyDescent="0.25">
      <c r="A64" s="269"/>
      <c r="B64" s="88" t="s">
        <v>8</v>
      </c>
      <c r="C64" s="19" t="str">
        <f>'ODR Overall '!J29</f>
        <v>&lt;10</v>
      </c>
      <c r="D64" s="20">
        <v>115</v>
      </c>
      <c r="E64" s="33" t="s">
        <v>41</v>
      </c>
    </row>
    <row r="65" spans="1:5" x14ac:dyDescent="0.25">
      <c r="A65" s="269"/>
      <c r="B65" s="88" t="s">
        <v>9</v>
      </c>
      <c r="C65" s="19" t="str">
        <f>'ODR Overall '!J30</f>
        <v>&lt;10</v>
      </c>
      <c r="D65" s="20">
        <f>'ODR Overall '!K30</f>
        <v>17</v>
      </c>
      <c r="E65" s="33" t="s">
        <v>41</v>
      </c>
    </row>
    <row r="66" spans="1:5" x14ac:dyDescent="0.25">
      <c r="A66" s="269"/>
      <c r="B66" s="88" t="s">
        <v>10</v>
      </c>
      <c r="C66" s="19"/>
      <c r="D66" s="20"/>
      <c r="E66" s="33"/>
    </row>
    <row r="67" spans="1:5" x14ac:dyDescent="0.25">
      <c r="A67" s="269"/>
      <c r="B67" s="89" t="s">
        <v>82</v>
      </c>
      <c r="C67" s="25">
        <f>'ODR Overall '!J32</f>
        <v>503</v>
      </c>
      <c r="D67" s="23">
        <v>5589</v>
      </c>
      <c r="E67" s="34">
        <f>C67/D67</f>
        <v>8.9998210771157633E-2</v>
      </c>
    </row>
    <row r="68" spans="1:5" x14ac:dyDescent="0.25">
      <c r="A68" s="269"/>
      <c r="B68" s="90" t="s">
        <v>11</v>
      </c>
      <c r="C68" s="26">
        <f>C$78</f>
        <v>901</v>
      </c>
      <c r="D68" s="24">
        <f>D$78</f>
        <v>17293</v>
      </c>
      <c r="E68" s="35">
        <f>$E$78</f>
        <v>5.2102006592262766E-2</v>
      </c>
    </row>
    <row r="69" spans="1:5" x14ac:dyDescent="0.25">
      <c r="A69" s="269"/>
      <c r="B69" s="91" t="s">
        <v>15</v>
      </c>
      <c r="C69" s="19">
        <f>C60-C62</f>
        <v>99</v>
      </c>
      <c r="D69" s="20">
        <f>D60-D62</f>
        <v>2179</v>
      </c>
      <c r="E69" s="36">
        <f>E60-E62</f>
        <v>-8.3427079492074757E-2</v>
      </c>
    </row>
    <row r="70" spans="1:5" ht="15.75" thickBot="1" x14ac:dyDescent="0.3">
      <c r="A70" s="270"/>
      <c r="B70" s="92" t="s">
        <v>16</v>
      </c>
      <c r="C70" s="71">
        <f>C60-C61</f>
        <v>143</v>
      </c>
      <c r="D70" s="72">
        <f>D60-D61</f>
        <v>1673</v>
      </c>
      <c r="E70" s="73">
        <f>E60-E61</f>
        <v>9.3045474708379899E-3</v>
      </c>
    </row>
    <row r="71" spans="1:5" ht="15" customHeight="1" x14ac:dyDescent="0.25">
      <c r="A71" s="281" t="s">
        <v>74</v>
      </c>
      <c r="B71" s="87" t="s">
        <v>4</v>
      </c>
      <c r="C71" s="75">
        <f>'ODR by Middle School'!C115</f>
        <v>403</v>
      </c>
      <c r="D71" s="31">
        <f>'ODR by Middle School'!D115</f>
        <v>8897</v>
      </c>
      <c r="E71" s="32">
        <f>C71/D71</f>
        <v>4.5296167247386762E-2</v>
      </c>
    </row>
    <row r="72" spans="1:5" ht="15" customHeight="1" x14ac:dyDescent="0.25">
      <c r="A72" s="266"/>
      <c r="B72" s="88" t="s">
        <v>5</v>
      </c>
      <c r="C72" s="19">
        <f>'ODR by Middle School'!C116</f>
        <v>153</v>
      </c>
      <c r="D72" s="20">
        <f>'ODR by Middle School'!D116</f>
        <v>4276</v>
      </c>
      <c r="E72" s="97">
        <f t="shared" ref="E72:E73" si="10">C72/D72</f>
        <v>3.5781103835360151E-2</v>
      </c>
    </row>
    <row r="73" spans="1:5" x14ac:dyDescent="0.25">
      <c r="A73" s="266"/>
      <c r="B73" s="88" t="s">
        <v>6</v>
      </c>
      <c r="C73" s="19">
        <f>'ODR by Middle School'!C117</f>
        <v>276</v>
      </c>
      <c r="D73" s="20">
        <f>'ODR by Middle School'!D117</f>
        <v>3073</v>
      </c>
      <c r="E73" s="97">
        <f t="shared" si="10"/>
        <v>8.9814513504718516E-2</v>
      </c>
    </row>
    <row r="74" spans="1:5" x14ac:dyDescent="0.25">
      <c r="A74" s="266"/>
      <c r="B74" s="88" t="s">
        <v>7</v>
      </c>
      <c r="C74" s="19">
        <f>'ODR by Middle School'!C118</f>
        <v>59</v>
      </c>
      <c r="D74" s="20">
        <f>'ODR by Middle School'!D118</f>
        <v>711</v>
      </c>
      <c r="E74" s="97">
        <f>C74/D74</f>
        <v>8.2981715893108293E-2</v>
      </c>
    </row>
    <row r="75" spans="1:5" x14ac:dyDescent="0.25">
      <c r="A75" s="266"/>
      <c r="B75" s="88" t="s">
        <v>8</v>
      </c>
      <c r="C75" s="19" t="str">
        <f>'ODR by Middle School'!C119</f>
        <v>&lt;10</v>
      </c>
      <c r="D75" s="20">
        <f>'ODR by Middle School'!D119</f>
        <v>307</v>
      </c>
      <c r="E75" s="97" t="s">
        <v>41</v>
      </c>
    </row>
    <row r="76" spans="1:5" x14ac:dyDescent="0.25">
      <c r="A76" s="266"/>
      <c r="B76" s="88" t="s">
        <v>9</v>
      </c>
      <c r="C76" s="19" t="str">
        <f>'ODR by Middle School'!C120</f>
        <v>&lt;10</v>
      </c>
      <c r="D76" s="20">
        <f>'ODR by Middle School'!D120</f>
        <v>26</v>
      </c>
      <c r="E76" s="97" t="s">
        <v>41</v>
      </c>
    </row>
    <row r="77" spans="1:5" x14ac:dyDescent="0.25">
      <c r="A77" s="266"/>
      <c r="B77" s="88" t="s">
        <v>10</v>
      </c>
      <c r="C77" s="19"/>
      <c r="D77" s="20"/>
      <c r="E77" s="97"/>
    </row>
    <row r="78" spans="1:5" x14ac:dyDescent="0.25">
      <c r="A78" s="266"/>
      <c r="B78" s="90" t="s">
        <v>11</v>
      </c>
      <c r="C78" s="26">
        <f>'ODR by Elementary School'!C210</f>
        <v>901</v>
      </c>
      <c r="D78" s="24">
        <f>'ODR by Elementary School'!D210</f>
        <v>17293</v>
      </c>
      <c r="E78" s="100">
        <f>C78/D78</f>
        <v>5.2102006592262766E-2</v>
      </c>
    </row>
    <row r="79" spans="1:5" x14ac:dyDescent="0.25">
      <c r="A79" s="266"/>
      <c r="B79" s="91" t="s">
        <v>15</v>
      </c>
      <c r="C79" s="19">
        <f>'ODR by Middle School'!C124</f>
        <v>250</v>
      </c>
      <c r="D79" s="20">
        <f>'ODR by Middle School'!D124</f>
        <v>4621</v>
      </c>
      <c r="E79" s="99">
        <f>E71-E73</f>
        <v>-4.4518346257331753E-2</v>
      </c>
    </row>
    <row r="80" spans="1:5" ht="15.75" thickBot="1" x14ac:dyDescent="0.3">
      <c r="A80" s="267"/>
      <c r="B80" s="92" t="s">
        <v>16</v>
      </c>
      <c r="C80" s="21">
        <f>C71-C72</f>
        <v>250</v>
      </c>
      <c r="D80" s="22">
        <f>D71-D72</f>
        <v>4621</v>
      </c>
      <c r="E80" s="98">
        <f>E71-E72</f>
        <v>9.5150634120266114E-3</v>
      </c>
    </row>
    <row r="81" spans="1:5" ht="15.75" thickBot="1" x14ac:dyDescent="0.3">
      <c r="A81" s="277" t="s">
        <v>79</v>
      </c>
      <c r="B81" s="278"/>
      <c r="C81" s="279"/>
      <c r="D81" s="279"/>
      <c r="E81" s="280"/>
    </row>
    <row r="82" spans="1:5" ht="27.75" customHeight="1" thickBot="1" x14ac:dyDescent="0.3">
      <c r="A82" s="242" t="s">
        <v>42</v>
      </c>
      <c r="B82" s="243"/>
      <c r="C82" s="243"/>
      <c r="D82" s="243"/>
      <c r="E82" s="244"/>
    </row>
  </sheetData>
  <mergeCells count="12">
    <mergeCell ref="A81:E81"/>
    <mergeCell ref="A82:E82"/>
    <mergeCell ref="C1:E3"/>
    <mergeCell ref="A5:A15"/>
    <mergeCell ref="A16:A26"/>
    <mergeCell ref="A27:A37"/>
    <mergeCell ref="A60:A70"/>
    <mergeCell ref="A38:A48"/>
    <mergeCell ref="A1:A4"/>
    <mergeCell ref="B1:B3"/>
    <mergeCell ref="A71:A80"/>
    <mergeCell ref="A49:A59"/>
  </mergeCells>
  <conditionalFormatting sqref="B5:B11 E71:E77">
    <cfRule type="expression" dxfId="102" priority="94">
      <formula>MOD(ROW(),2)=0</formula>
    </cfRule>
  </conditionalFormatting>
  <conditionalFormatting sqref="B4">
    <cfRule type="expression" dxfId="101" priority="93">
      <formula>MOD(ROW(),2)=0</formula>
    </cfRule>
  </conditionalFormatting>
  <conditionalFormatting sqref="E5:E11">
    <cfRule type="expression" dxfId="100" priority="92">
      <formula>MOD(ROW(),2)=0</formula>
    </cfRule>
  </conditionalFormatting>
  <conditionalFormatting sqref="C5:D11">
    <cfRule type="expression" dxfId="99" priority="91">
      <formula>MOD(ROW(),2)=0</formula>
    </cfRule>
  </conditionalFormatting>
  <conditionalFormatting sqref="C14:E15">
    <cfRule type="expression" dxfId="98" priority="90">
      <formula>MOD(ROW(),2)=0</formula>
    </cfRule>
  </conditionalFormatting>
  <conditionalFormatting sqref="B16:B22">
    <cfRule type="expression" dxfId="97" priority="83">
      <formula>MOD(ROW(),2)=0</formula>
    </cfRule>
  </conditionalFormatting>
  <conditionalFormatting sqref="E16:E22">
    <cfRule type="expression" dxfId="96" priority="82">
      <formula>MOD(ROW(),2)=0</formula>
    </cfRule>
  </conditionalFormatting>
  <conditionalFormatting sqref="C16:D22">
    <cfRule type="expression" dxfId="95" priority="81">
      <formula>MOD(ROW(),2)=0</formula>
    </cfRule>
  </conditionalFormatting>
  <conditionalFormatting sqref="C25:E26">
    <cfRule type="expression" dxfId="94" priority="80">
      <formula>MOD(ROW(),2)=0</formula>
    </cfRule>
  </conditionalFormatting>
  <conditionalFormatting sqref="B27:B33">
    <cfRule type="expression" dxfId="93" priority="63">
      <formula>MOD(ROW(),2)=0</formula>
    </cfRule>
  </conditionalFormatting>
  <conditionalFormatting sqref="E27:E33">
    <cfRule type="expression" dxfId="92" priority="62">
      <formula>MOD(ROW(),2)=0</formula>
    </cfRule>
  </conditionalFormatting>
  <conditionalFormatting sqref="C27:D33">
    <cfRule type="expression" dxfId="91" priority="61">
      <formula>MOD(ROW(),2)=0</formula>
    </cfRule>
  </conditionalFormatting>
  <conditionalFormatting sqref="C36:E37">
    <cfRule type="expression" dxfId="90" priority="60">
      <formula>MOD(ROW(),2)=0</formula>
    </cfRule>
  </conditionalFormatting>
  <conditionalFormatting sqref="B60:B66">
    <cfRule type="expression" dxfId="89" priority="53">
      <formula>MOD(ROW(),2)=0</formula>
    </cfRule>
  </conditionalFormatting>
  <conditionalFormatting sqref="E60:E66">
    <cfRule type="expression" dxfId="88" priority="52">
      <formula>MOD(ROW(),2)=0</formula>
    </cfRule>
  </conditionalFormatting>
  <conditionalFormatting sqref="C60:D66">
    <cfRule type="expression" dxfId="87" priority="51">
      <formula>MOD(ROW(),2)=0</formula>
    </cfRule>
  </conditionalFormatting>
  <conditionalFormatting sqref="C69:E70">
    <cfRule type="expression" dxfId="86" priority="50">
      <formula>MOD(ROW(),2)=0</formula>
    </cfRule>
  </conditionalFormatting>
  <conditionalFormatting sqref="B38:B44">
    <cfRule type="expression" dxfId="85" priority="22">
      <formula>MOD(ROW(),2)=0</formula>
    </cfRule>
  </conditionalFormatting>
  <conditionalFormatting sqref="E38:E44">
    <cfRule type="expression" dxfId="84" priority="21">
      <formula>MOD(ROW(),2)=0</formula>
    </cfRule>
  </conditionalFormatting>
  <conditionalFormatting sqref="C38:D44">
    <cfRule type="expression" dxfId="83" priority="20">
      <formula>MOD(ROW(),2)=0</formula>
    </cfRule>
  </conditionalFormatting>
  <conditionalFormatting sqref="C47:E48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71:B77">
    <cfRule type="expression" dxfId="80" priority="8">
      <formula>MOD(ROW(),2)=0</formula>
    </cfRule>
  </conditionalFormatting>
  <conditionalFormatting sqref="C71:D77">
    <cfRule type="expression" dxfId="79" priority="6">
      <formula>MOD(ROW(),2)=0</formula>
    </cfRule>
  </conditionalFormatting>
  <conditionalFormatting sqref="C79:E80">
    <cfRule type="expression" dxfId="78" priority="5">
      <formula>MOD(ROW(),2)=0</formula>
    </cfRule>
  </conditionalFormatting>
  <conditionalFormatting sqref="B49:B55">
    <cfRule type="expression" dxfId="77" priority="4">
      <formula>MOD(ROW(),2)=0</formula>
    </cfRule>
  </conditionalFormatting>
  <conditionalFormatting sqref="E49:E55">
    <cfRule type="expression" dxfId="76" priority="3">
      <formula>MOD(ROW(),2)=0</formula>
    </cfRule>
  </conditionalFormatting>
  <conditionalFormatting sqref="C49:D55">
    <cfRule type="expression" dxfId="75" priority="2">
      <formula>MOD(ROW(),2)=0</formula>
    </cfRule>
  </conditionalFormatting>
  <conditionalFormatting sqref="C58:E59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97" t="s">
        <v>39</v>
      </c>
      <c r="B1" s="259" t="s">
        <v>58</v>
      </c>
      <c r="C1" s="165" t="s">
        <v>93</v>
      </c>
      <c r="D1" s="166"/>
      <c r="E1" s="167"/>
    </row>
    <row r="2" spans="1:5" x14ac:dyDescent="0.25">
      <c r="A2" s="298"/>
      <c r="B2" s="260"/>
      <c r="C2" s="168"/>
      <c r="D2" s="169"/>
      <c r="E2" s="170"/>
    </row>
    <row r="3" spans="1:5" ht="15.75" thickBot="1" x14ac:dyDescent="0.3">
      <c r="A3" s="298"/>
      <c r="B3" s="261"/>
      <c r="C3" s="252"/>
      <c r="D3" s="253"/>
      <c r="E3" s="254"/>
    </row>
    <row r="4" spans="1:5" ht="26.25" thickBot="1" x14ac:dyDescent="0.3">
      <c r="A4" s="299"/>
      <c r="B4" s="93" t="s">
        <v>0</v>
      </c>
      <c r="C4" s="94" t="s">
        <v>68</v>
      </c>
      <c r="D4" s="95" t="s">
        <v>70</v>
      </c>
      <c r="E4" s="96" t="s">
        <v>69</v>
      </c>
    </row>
    <row r="5" spans="1:5" x14ac:dyDescent="0.25">
      <c r="A5" s="286" t="s">
        <v>40</v>
      </c>
      <c r="B5" s="87" t="s">
        <v>4</v>
      </c>
      <c r="C5" s="75" t="s">
        <v>86</v>
      </c>
      <c r="D5" s="31">
        <v>573</v>
      </c>
      <c r="E5" s="32" t="s">
        <v>41</v>
      </c>
    </row>
    <row r="6" spans="1:5" x14ac:dyDescent="0.25">
      <c r="A6" s="287"/>
      <c r="B6" s="88" t="s">
        <v>5</v>
      </c>
      <c r="C6" s="19" t="s">
        <v>86</v>
      </c>
      <c r="D6" s="20">
        <v>289</v>
      </c>
      <c r="E6" s="33" t="s">
        <v>41</v>
      </c>
    </row>
    <row r="7" spans="1:5" x14ac:dyDescent="0.25">
      <c r="A7" s="287"/>
      <c r="B7" s="88" t="s">
        <v>6</v>
      </c>
      <c r="C7" s="19" t="s">
        <v>86</v>
      </c>
      <c r="D7" s="20">
        <v>251</v>
      </c>
      <c r="E7" s="33" t="s">
        <v>41</v>
      </c>
    </row>
    <row r="8" spans="1:5" x14ac:dyDescent="0.25">
      <c r="A8" s="287"/>
      <c r="B8" s="88" t="s">
        <v>7</v>
      </c>
      <c r="C8" s="19" t="s">
        <v>86</v>
      </c>
      <c r="D8" s="20">
        <v>52</v>
      </c>
      <c r="E8" s="33" t="s">
        <v>41</v>
      </c>
    </row>
    <row r="9" spans="1:5" x14ac:dyDescent="0.25">
      <c r="A9" s="287"/>
      <c r="B9" s="88" t="s">
        <v>8</v>
      </c>
      <c r="C9" s="19"/>
      <c r="D9" s="20">
        <v>19</v>
      </c>
      <c r="E9" s="33"/>
    </row>
    <row r="10" spans="1:5" x14ac:dyDescent="0.25">
      <c r="A10" s="287"/>
      <c r="B10" s="88" t="s">
        <v>9</v>
      </c>
      <c r="C10" s="19"/>
      <c r="D10" s="20" t="s">
        <v>86</v>
      </c>
      <c r="E10" s="33"/>
    </row>
    <row r="11" spans="1:5" x14ac:dyDescent="0.25">
      <c r="A11" s="287"/>
      <c r="B11" s="88" t="s">
        <v>10</v>
      </c>
      <c r="C11" s="19"/>
      <c r="D11" s="20"/>
      <c r="E11" s="33"/>
    </row>
    <row r="12" spans="1:5" x14ac:dyDescent="0.25">
      <c r="A12" s="287"/>
      <c r="B12" s="89" t="s">
        <v>20</v>
      </c>
      <c r="C12" s="25">
        <f>C$78</f>
        <v>111</v>
      </c>
      <c r="D12" s="23">
        <f>D$78</f>
        <v>7597</v>
      </c>
      <c r="E12" s="34">
        <f>$E$78</f>
        <v>1.4611030670001317E-2</v>
      </c>
    </row>
    <row r="13" spans="1:5" x14ac:dyDescent="0.25">
      <c r="A13" s="287"/>
      <c r="B13" s="90" t="s">
        <v>11</v>
      </c>
      <c r="C13" s="26">
        <f>C$188</f>
        <v>901</v>
      </c>
      <c r="D13" s="24">
        <f>D$188</f>
        <v>17293</v>
      </c>
      <c r="E13" s="35">
        <f>$E$188</f>
        <v>5.2102006592262766E-2</v>
      </c>
    </row>
    <row r="14" spans="1:5" x14ac:dyDescent="0.25">
      <c r="A14" s="287"/>
      <c r="B14" s="91" t="s">
        <v>15</v>
      </c>
      <c r="C14" s="19" t="s">
        <v>41</v>
      </c>
      <c r="D14" s="20">
        <f t="shared" ref="D14" si="0">D5-D7</f>
        <v>322</v>
      </c>
      <c r="E14" s="36" t="s">
        <v>41</v>
      </c>
    </row>
    <row r="15" spans="1:5" ht="15.75" thickBot="1" x14ac:dyDescent="0.3">
      <c r="A15" s="288"/>
      <c r="B15" s="92" t="s">
        <v>16</v>
      </c>
      <c r="C15" s="21" t="s">
        <v>41</v>
      </c>
      <c r="D15" s="22">
        <f>D5-D6</f>
        <v>284</v>
      </c>
      <c r="E15" s="37" t="s">
        <v>41</v>
      </c>
    </row>
    <row r="16" spans="1:5" x14ac:dyDescent="0.25">
      <c r="A16" s="283">
        <v>1</v>
      </c>
      <c r="B16" s="87" t="s">
        <v>4</v>
      </c>
      <c r="C16" s="75" t="s">
        <v>86</v>
      </c>
      <c r="D16" s="31">
        <v>634</v>
      </c>
      <c r="E16" s="32" t="s">
        <v>41</v>
      </c>
    </row>
    <row r="17" spans="1:5" x14ac:dyDescent="0.25">
      <c r="A17" s="284"/>
      <c r="B17" s="88" t="s">
        <v>5</v>
      </c>
      <c r="C17" s="19" t="s">
        <v>86</v>
      </c>
      <c r="D17" s="20">
        <v>337</v>
      </c>
      <c r="E17" s="33" t="s">
        <v>41</v>
      </c>
    </row>
    <row r="18" spans="1:5" x14ac:dyDescent="0.25">
      <c r="A18" s="284"/>
      <c r="B18" s="88" t="s">
        <v>6</v>
      </c>
      <c r="C18" s="19" t="s">
        <v>86</v>
      </c>
      <c r="D18" s="20">
        <v>241</v>
      </c>
      <c r="E18" s="33" t="s">
        <v>41</v>
      </c>
    </row>
    <row r="19" spans="1:5" x14ac:dyDescent="0.25">
      <c r="A19" s="284"/>
      <c r="B19" s="88" t="s">
        <v>7</v>
      </c>
      <c r="C19" s="19"/>
      <c r="D19" s="20">
        <v>56</v>
      </c>
      <c r="E19" s="33"/>
    </row>
    <row r="20" spans="1:5" x14ac:dyDescent="0.25">
      <c r="A20" s="284"/>
      <c r="B20" s="88" t="s">
        <v>8</v>
      </c>
      <c r="C20" s="19"/>
      <c r="D20" s="20">
        <v>16</v>
      </c>
      <c r="E20" s="33"/>
    </row>
    <row r="21" spans="1:5" x14ac:dyDescent="0.25">
      <c r="A21" s="284"/>
      <c r="B21" s="88" t="s">
        <v>9</v>
      </c>
      <c r="C21" s="19"/>
      <c r="D21" s="20"/>
      <c r="E21" s="33"/>
    </row>
    <row r="22" spans="1:5" x14ac:dyDescent="0.25">
      <c r="A22" s="284"/>
      <c r="B22" s="88" t="s">
        <v>10</v>
      </c>
      <c r="C22" s="19"/>
      <c r="D22" s="20"/>
      <c r="E22" s="33"/>
    </row>
    <row r="23" spans="1:5" x14ac:dyDescent="0.25">
      <c r="A23" s="284"/>
      <c r="B23" s="89" t="s">
        <v>20</v>
      </c>
      <c r="C23" s="25">
        <f>C$78</f>
        <v>111</v>
      </c>
      <c r="D23" s="23">
        <f>D$78</f>
        <v>7597</v>
      </c>
      <c r="E23" s="34">
        <f>$E$78</f>
        <v>1.4611030670001317E-2</v>
      </c>
    </row>
    <row r="24" spans="1:5" x14ac:dyDescent="0.25">
      <c r="A24" s="284"/>
      <c r="B24" s="90" t="s">
        <v>11</v>
      </c>
      <c r="C24" s="26">
        <f>C$188</f>
        <v>901</v>
      </c>
      <c r="D24" s="24">
        <f>D$188</f>
        <v>17293</v>
      </c>
      <c r="E24" s="35">
        <f>$E$188</f>
        <v>5.2102006592262766E-2</v>
      </c>
    </row>
    <row r="25" spans="1:5" x14ac:dyDescent="0.25">
      <c r="A25" s="284"/>
      <c r="B25" s="91" t="s">
        <v>15</v>
      </c>
      <c r="C25" s="19" t="s">
        <v>41</v>
      </c>
      <c r="D25" s="20">
        <f>D16-D18</f>
        <v>393</v>
      </c>
      <c r="E25" s="36" t="s">
        <v>41</v>
      </c>
    </row>
    <row r="26" spans="1:5" ht="15.75" thickBot="1" x14ac:dyDescent="0.3">
      <c r="A26" s="285"/>
      <c r="B26" s="92" t="s">
        <v>16</v>
      </c>
      <c r="C26" s="21" t="s">
        <v>41</v>
      </c>
      <c r="D26" s="22">
        <f>D16-D17</f>
        <v>297</v>
      </c>
      <c r="E26" s="37" t="s">
        <v>41</v>
      </c>
    </row>
    <row r="27" spans="1:5" x14ac:dyDescent="0.25">
      <c r="A27" s="286">
        <v>2</v>
      </c>
      <c r="B27" s="87" t="s">
        <v>4</v>
      </c>
      <c r="C27" s="75" t="s">
        <v>86</v>
      </c>
      <c r="D27" s="31">
        <v>613</v>
      </c>
      <c r="E27" s="32" t="s">
        <v>41</v>
      </c>
    </row>
    <row r="28" spans="1:5" x14ac:dyDescent="0.25">
      <c r="A28" s="287"/>
      <c r="B28" s="88" t="s">
        <v>5</v>
      </c>
      <c r="C28" s="19"/>
      <c r="D28" s="20">
        <v>278</v>
      </c>
      <c r="E28" s="33"/>
    </row>
    <row r="29" spans="1:5" x14ac:dyDescent="0.25">
      <c r="A29" s="287"/>
      <c r="B29" s="88" t="s">
        <v>6</v>
      </c>
      <c r="C29" s="19" t="s">
        <v>86</v>
      </c>
      <c r="D29" s="20">
        <v>248</v>
      </c>
      <c r="E29" s="33" t="s">
        <v>41</v>
      </c>
    </row>
    <row r="30" spans="1:5" x14ac:dyDescent="0.25">
      <c r="A30" s="287"/>
      <c r="B30" s="88" t="s">
        <v>7</v>
      </c>
      <c r="C30" s="19" t="s">
        <v>86</v>
      </c>
      <c r="D30" s="20">
        <v>44</v>
      </c>
      <c r="E30" s="33" t="s">
        <v>41</v>
      </c>
    </row>
    <row r="31" spans="1:5" x14ac:dyDescent="0.25">
      <c r="A31" s="287"/>
      <c r="B31" s="88" t="s">
        <v>8</v>
      </c>
      <c r="C31" s="19"/>
      <c r="D31" s="20">
        <v>22</v>
      </c>
      <c r="E31" s="33"/>
    </row>
    <row r="32" spans="1:5" x14ac:dyDescent="0.25">
      <c r="A32" s="287"/>
      <c r="B32" s="88" t="s">
        <v>9</v>
      </c>
      <c r="C32" s="19"/>
      <c r="D32" s="20" t="s">
        <v>86</v>
      </c>
      <c r="E32" s="33"/>
    </row>
    <row r="33" spans="1:5" x14ac:dyDescent="0.25">
      <c r="A33" s="287"/>
      <c r="B33" s="88" t="s">
        <v>10</v>
      </c>
      <c r="C33" s="19"/>
      <c r="D33" s="20"/>
      <c r="E33" s="33"/>
    </row>
    <row r="34" spans="1:5" x14ac:dyDescent="0.25">
      <c r="A34" s="287"/>
      <c r="B34" s="89" t="s">
        <v>20</v>
      </c>
      <c r="C34" s="25">
        <f>C$78</f>
        <v>111</v>
      </c>
      <c r="D34" s="23">
        <f>D$78</f>
        <v>7597</v>
      </c>
      <c r="E34" s="34">
        <f>$E$78</f>
        <v>1.4611030670001317E-2</v>
      </c>
    </row>
    <row r="35" spans="1:5" x14ac:dyDescent="0.25">
      <c r="A35" s="287"/>
      <c r="B35" s="90" t="s">
        <v>11</v>
      </c>
      <c r="C35" s="26">
        <f>C$188</f>
        <v>901</v>
      </c>
      <c r="D35" s="24">
        <f>D$188</f>
        <v>17293</v>
      </c>
      <c r="E35" s="35">
        <f>$E$188</f>
        <v>5.2102006592262766E-2</v>
      </c>
    </row>
    <row r="36" spans="1:5" x14ac:dyDescent="0.25">
      <c r="A36" s="287"/>
      <c r="B36" s="91" t="s">
        <v>15</v>
      </c>
      <c r="C36" s="19" t="s">
        <v>41</v>
      </c>
      <c r="D36" s="20">
        <f t="shared" ref="D36" si="1">D27-D29</f>
        <v>365</v>
      </c>
      <c r="E36" s="36" t="s">
        <v>41</v>
      </c>
    </row>
    <row r="37" spans="1:5" ht="15.75" thickBot="1" x14ac:dyDescent="0.3">
      <c r="A37" s="288"/>
      <c r="B37" s="92" t="s">
        <v>16</v>
      </c>
      <c r="C37" s="21"/>
      <c r="D37" s="22">
        <f>D27-D28</f>
        <v>335</v>
      </c>
      <c r="E37" s="37"/>
    </row>
    <row r="38" spans="1:5" x14ac:dyDescent="0.25">
      <c r="A38" s="283">
        <v>3</v>
      </c>
      <c r="B38" s="87" t="s">
        <v>4</v>
      </c>
      <c r="C38" s="75">
        <v>11</v>
      </c>
      <c r="D38" s="31">
        <v>613</v>
      </c>
      <c r="E38" s="32">
        <f>C38/D38</f>
        <v>1.794453507340946E-2</v>
      </c>
    </row>
    <row r="39" spans="1:5" x14ac:dyDescent="0.25">
      <c r="A39" s="284"/>
      <c r="B39" s="88" t="s">
        <v>5</v>
      </c>
      <c r="C39" s="19" t="s">
        <v>86</v>
      </c>
      <c r="D39" s="20">
        <v>319</v>
      </c>
      <c r="E39" s="33" t="s">
        <v>41</v>
      </c>
    </row>
    <row r="40" spans="1:5" x14ac:dyDescent="0.25">
      <c r="A40" s="284"/>
      <c r="B40" s="88" t="s">
        <v>6</v>
      </c>
      <c r="C40" s="19" t="s">
        <v>86</v>
      </c>
      <c r="D40" s="20">
        <v>244</v>
      </c>
      <c r="E40" s="33" t="s">
        <v>41</v>
      </c>
    </row>
    <row r="41" spans="1:5" x14ac:dyDescent="0.25">
      <c r="A41" s="284"/>
      <c r="B41" s="88" t="s">
        <v>7</v>
      </c>
      <c r="C41" s="19"/>
      <c r="D41" s="20">
        <v>54</v>
      </c>
      <c r="E41" s="33"/>
    </row>
    <row r="42" spans="1:5" x14ac:dyDescent="0.25">
      <c r="A42" s="284"/>
      <c r="B42" s="88" t="s">
        <v>8</v>
      </c>
      <c r="C42" s="19"/>
      <c r="D42" s="20">
        <v>15</v>
      </c>
      <c r="E42" s="33"/>
    </row>
    <row r="43" spans="1:5" x14ac:dyDescent="0.25">
      <c r="A43" s="284"/>
      <c r="B43" s="88" t="s">
        <v>9</v>
      </c>
      <c r="C43" s="19"/>
      <c r="D43" s="20" t="s">
        <v>86</v>
      </c>
      <c r="E43" s="33"/>
    </row>
    <row r="44" spans="1:5" x14ac:dyDescent="0.25">
      <c r="A44" s="284"/>
      <c r="B44" s="88" t="s">
        <v>10</v>
      </c>
      <c r="C44" s="19"/>
      <c r="D44" s="20"/>
      <c r="E44" s="33"/>
    </row>
    <row r="45" spans="1:5" x14ac:dyDescent="0.25">
      <c r="A45" s="284"/>
      <c r="B45" s="89" t="s">
        <v>20</v>
      </c>
      <c r="C45" s="25">
        <f>C$78</f>
        <v>111</v>
      </c>
      <c r="D45" s="23">
        <f>D$78</f>
        <v>7597</v>
      </c>
      <c r="E45" s="34">
        <f>$E$78</f>
        <v>1.4611030670001317E-2</v>
      </c>
    </row>
    <row r="46" spans="1:5" x14ac:dyDescent="0.25">
      <c r="A46" s="284"/>
      <c r="B46" s="90" t="s">
        <v>11</v>
      </c>
      <c r="C46" s="26">
        <f>C$188</f>
        <v>901</v>
      </c>
      <c r="D46" s="24">
        <f>D$188</f>
        <v>17293</v>
      </c>
      <c r="E46" s="35">
        <f>$E$188</f>
        <v>5.2102006592262766E-2</v>
      </c>
    </row>
    <row r="47" spans="1:5" x14ac:dyDescent="0.25">
      <c r="A47" s="284"/>
      <c r="B47" s="91" t="s">
        <v>15</v>
      </c>
      <c r="C47" s="19" t="s">
        <v>41</v>
      </c>
      <c r="D47" s="20">
        <f>D38-D40</f>
        <v>369</v>
      </c>
      <c r="E47" s="36" t="s">
        <v>41</v>
      </c>
    </row>
    <row r="48" spans="1:5" ht="15.75" thickBot="1" x14ac:dyDescent="0.3">
      <c r="A48" s="285"/>
      <c r="B48" s="92" t="s">
        <v>16</v>
      </c>
      <c r="C48" s="21" t="s">
        <v>41</v>
      </c>
      <c r="D48" s="22">
        <f>D38-D39</f>
        <v>294</v>
      </c>
      <c r="E48" s="37" t="s">
        <v>41</v>
      </c>
    </row>
    <row r="49" spans="1:5" x14ac:dyDescent="0.25">
      <c r="A49" s="289">
        <v>4</v>
      </c>
      <c r="B49" s="87" t="s">
        <v>4</v>
      </c>
      <c r="C49" s="75">
        <v>13</v>
      </c>
      <c r="D49" s="31">
        <v>660</v>
      </c>
      <c r="E49" s="32">
        <f>C49/D49</f>
        <v>1.9696969696969695E-2</v>
      </c>
    </row>
    <row r="50" spans="1:5" x14ac:dyDescent="0.25">
      <c r="A50" s="290"/>
      <c r="B50" s="88" t="s">
        <v>5</v>
      </c>
      <c r="C50" s="19" t="s">
        <v>86</v>
      </c>
      <c r="D50" s="20">
        <v>364</v>
      </c>
      <c r="E50" s="33" t="s">
        <v>41</v>
      </c>
    </row>
    <row r="51" spans="1:5" x14ac:dyDescent="0.25">
      <c r="A51" s="290"/>
      <c r="B51" s="88" t="s">
        <v>6</v>
      </c>
      <c r="C51" s="19">
        <v>19</v>
      </c>
      <c r="D51" s="20">
        <v>282</v>
      </c>
      <c r="E51" s="33">
        <f>C51/D51</f>
        <v>6.7375886524822695E-2</v>
      </c>
    </row>
    <row r="52" spans="1:5" x14ac:dyDescent="0.25">
      <c r="A52" s="290"/>
      <c r="B52" s="88" t="s">
        <v>7</v>
      </c>
      <c r="C52" s="19" t="s">
        <v>86</v>
      </c>
      <c r="D52" s="20">
        <v>50</v>
      </c>
      <c r="E52" s="33" t="s">
        <v>41</v>
      </c>
    </row>
    <row r="53" spans="1:5" x14ac:dyDescent="0.25">
      <c r="A53" s="290"/>
      <c r="B53" s="88" t="s">
        <v>8</v>
      </c>
      <c r="C53" s="19" t="s">
        <v>86</v>
      </c>
      <c r="D53" s="20">
        <v>28</v>
      </c>
      <c r="E53" s="33" t="s">
        <v>41</v>
      </c>
    </row>
    <row r="54" spans="1:5" x14ac:dyDescent="0.25">
      <c r="A54" s="290"/>
      <c r="B54" s="88" t="s">
        <v>9</v>
      </c>
      <c r="C54" s="19"/>
      <c r="D54" s="20" t="s">
        <v>86</v>
      </c>
      <c r="E54" s="33"/>
    </row>
    <row r="55" spans="1:5" x14ac:dyDescent="0.25">
      <c r="A55" s="290"/>
      <c r="B55" s="88" t="s">
        <v>10</v>
      </c>
      <c r="C55" s="19"/>
      <c r="D55" s="20"/>
      <c r="E55" s="33"/>
    </row>
    <row r="56" spans="1:5" x14ac:dyDescent="0.25">
      <c r="A56" s="290"/>
      <c r="B56" s="89" t="s">
        <v>20</v>
      </c>
      <c r="C56" s="25">
        <f>C$78</f>
        <v>111</v>
      </c>
      <c r="D56" s="23">
        <f>D$78</f>
        <v>7597</v>
      </c>
      <c r="E56" s="34">
        <f>$E$78</f>
        <v>1.4611030670001317E-2</v>
      </c>
    </row>
    <row r="57" spans="1:5" x14ac:dyDescent="0.25">
      <c r="A57" s="290"/>
      <c r="B57" s="90" t="s">
        <v>11</v>
      </c>
      <c r="C57" s="26">
        <f>C$188</f>
        <v>901</v>
      </c>
      <c r="D57" s="24">
        <f>D$188</f>
        <v>17293</v>
      </c>
      <c r="E57" s="35">
        <f>$E$188</f>
        <v>5.2102006592262766E-2</v>
      </c>
    </row>
    <row r="58" spans="1:5" x14ac:dyDescent="0.25">
      <c r="A58" s="290"/>
      <c r="B58" s="91" t="s">
        <v>15</v>
      </c>
      <c r="C58" s="19">
        <f>C49-C51</f>
        <v>-6</v>
      </c>
      <c r="D58" s="20">
        <f t="shared" ref="D58" si="2">D49-D51</f>
        <v>378</v>
      </c>
      <c r="E58" s="36">
        <f>E49-E51</f>
        <v>-4.7678916827852996E-2</v>
      </c>
    </row>
    <row r="59" spans="1:5" ht="15.75" thickBot="1" x14ac:dyDescent="0.3">
      <c r="A59" s="291"/>
      <c r="B59" s="92" t="s">
        <v>16</v>
      </c>
      <c r="C59" s="21" t="s">
        <v>41</v>
      </c>
      <c r="D59" s="22">
        <f>D49-D50</f>
        <v>296</v>
      </c>
      <c r="E59" s="37" t="s">
        <v>41</v>
      </c>
    </row>
    <row r="60" spans="1:5" x14ac:dyDescent="0.25">
      <c r="A60" s="294">
        <v>5</v>
      </c>
      <c r="B60" s="87" t="s">
        <v>4</v>
      </c>
      <c r="C60" s="75">
        <v>18</v>
      </c>
      <c r="D60" s="31">
        <v>678</v>
      </c>
      <c r="E60" s="32">
        <f>C60/D60</f>
        <v>2.6548672566371681E-2</v>
      </c>
    </row>
    <row r="61" spans="1:5" x14ac:dyDescent="0.25">
      <c r="A61" s="295"/>
      <c r="B61" s="88" t="s">
        <v>5</v>
      </c>
      <c r="C61" s="19"/>
      <c r="D61" s="20">
        <v>294</v>
      </c>
      <c r="E61" s="33"/>
    </row>
    <row r="62" spans="1:5" x14ac:dyDescent="0.25">
      <c r="A62" s="295"/>
      <c r="B62" s="88" t="s">
        <v>6</v>
      </c>
      <c r="C62" s="19">
        <v>11</v>
      </c>
      <c r="D62" s="20">
        <v>236</v>
      </c>
      <c r="E62" s="33">
        <f>C62/D62</f>
        <v>4.6610169491525424E-2</v>
      </c>
    </row>
    <row r="63" spans="1:5" x14ac:dyDescent="0.25">
      <c r="A63" s="295"/>
      <c r="B63" s="88" t="s">
        <v>7</v>
      </c>
      <c r="C63" s="19" t="s">
        <v>86</v>
      </c>
      <c r="D63" s="20">
        <v>49</v>
      </c>
      <c r="E63" s="33" t="s">
        <v>41</v>
      </c>
    </row>
    <row r="64" spans="1:5" x14ac:dyDescent="0.25">
      <c r="A64" s="295"/>
      <c r="B64" s="88" t="s">
        <v>8</v>
      </c>
      <c r="C64" s="19"/>
      <c r="D64" s="20">
        <v>29</v>
      </c>
      <c r="E64" s="33"/>
    </row>
    <row r="65" spans="1:5" x14ac:dyDescent="0.25">
      <c r="A65" s="295"/>
      <c r="B65" s="88" t="s">
        <v>9</v>
      </c>
      <c r="C65" s="19"/>
      <c r="D65" s="20"/>
      <c r="E65" s="33"/>
    </row>
    <row r="66" spans="1:5" x14ac:dyDescent="0.25">
      <c r="A66" s="295"/>
      <c r="B66" s="88" t="s">
        <v>10</v>
      </c>
      <c r="C66" s="19"/>
      <c r="D66" s="20"/>
      <c r="E66" s="33"/>
    </row>
    <row r="67" spans="1:5" x14ac:dyDescent="0.25">
      <c r="A67" s="295"/>
      <c r="B67" s="89" t="s">
        <v>20</v>
      </c>
      <c r="C67" s="25">
        <f>C$78</f>
        <v>111</v>
      </c>
      <c r="D67" s="23">
        <f>D$78</f>
        <v>7597</v>
      </c>
      <c r="E67" s="34">
        <f>$E$78</f>
        <v>1.4611030670001317E-2</v>
      </c>
    </row>
    <row r="68" spans="1:5" x14ac:dyDescent="0.25">
      <c r="A68" s="295"/>
      <c r="B68" s="90" t="s">
        <v>11</v>
      </c>
      <c r="C68" s="26">
        <f>C$188</f>
        <v>901</v>
      </c>
      <c r="D68" s="24">
        <f>D$188</f>
        <v>17293</v>
      </c>
      <c r="E68" s="35">
        <f>$E$188</f>
        <v>5.2102006592262766E-2</v>
      </c>
    </row>
    <row r="69" spans="1:5" x14ac:dyDescent="0.25">
      <c r="A69" s="295"/>
      <c r="B69" s="91" t="s">
        <v>15</v>
      </c>
      <c r="C69" s="19">
        <f>C60-C62</f>
        <v>7</v>
      </c>
      <c r="D69" s="20">
        <f>D60-D62</f>
        <v>442</v>
      </c>
      <c r="E69" s="36">
        <f>E60-E62</f>
        <v>-2.0061496925153743E-2</v>
      </c>
    </row>
    <row r="70" spans="1:5" ht="15.75" thickBot="1" x14ac:dyDescent="0.3">
      <c r="A70" s="296"/>
      <c r="B70" s="92" t="s">
        <v>16</v>
      </c>
      <c r="C70" s="21"/>
      <c r="D70" s="22">
        <f>D60-D61</f>
        <v>384</v>
      </c>
      <c r="E70" s="37"/>
    </row>
    <row r="71" spans="1:5" x14ac:dyDescent="0.25">
      <c r="A71" s="282" t="s">
        <v>32</v>
      </c>
      <c r="B71" s="87" t="s">
        <v>4</v>
      </c>
      <c r="C71" s="30">
        <f>'ODR by Elementary School'!C192</f>
        <v>57</v>
      </c>
      <c r="D71" s="31">
        <f>'ODR by Elementary School'!D192</f>
        <v>3771</v>
      </c>
      <c r="E71" s="32">
        <f>C71/D71</f>
        <v>1.5115354017501989E-2</v>
      </c>
    </row>
    <row r="72" spans="1:5" x14ac:dyDescent="0.25">
      <c r="A72" s="269"/>
      <c r="B72" s="88" t="s">
        <v>5</v>
      </c>
      <c r="C72" s="28" t="str">
        <f>'ODR by Elementary School'!C193</f>
        <v>&lt;10</v>
      </c>
      <c r="D72" s="20">
        <f>'ODR by Elementary School'!D193</f>
        <v>1881</v>
      </c>
      <c r="E72" s="33" t="s">
        <v>41</v>
      </c>
    </row>
    <row r="73" spans="1:5" x14ac:dyDescent="0.25">
      <c r="A73" s="269"/>
      <c r="B73" s="88" t="s">
        <v>6</v>
      </c>
      <c r="C73" s="28">
        <f>'ODR by Elementary School'!C194</f>
        <v>39</v>
      </c>
      <c r="D73" s="20">
        <f>'ODR by Elementary School'!D194</f>
        <v>1502</v>
      </c>
      <c r="E73" s="33">
        <f>C73/D73</f>
        <v>2.5965379494007991E-2</v>
      </c>
    </row>
    <row r="74" spans="1:5" x14ac:dyDescent="0.25">
      <c r="A74" s="269"/>
      <c r="B74" s="88" t="s">
        <v>7</v>
      </c>
      <c r="C74" s="28" t="str">
        <f>'ODR by Elementary School'!C195</f>
        <v>&lt;10</v>
      </c>
      <c r="D74" s="20">
        <f>'ODR by Elementary School'!D195</f>
        <v>305</v>
      </c>
      <c r="E74" s="33" t="s">
        <v>41</v>
      </c>
    </row>
    <row r="75" spans="1:5" x14ac:dyDescent="0.25">
      <c r="A75" s="269"/>
      <c r="B75" s="88" t="s">
        <v>8</v>
      </c>
      <c r="C75" s="28"/>
      <c r="D75" s="20">
        <f>'ODR by Elementary School'!D196</f>
        <v>129</v>
      </c>
      <c r="E75" s="33"/>
    </row>
    <row r="76" spans="1:5" x14ac:dyDescent="0.25">
      <c r="A76" s="269"/>
      <c r="B76" s="88" t="s">
        <v>9</v>
      </c>
      <c r="C76" s="28"/>
      <c r="D76" s="20" t="str">
        <f>'ODR by Elementary School'!D197</f>
        <v>&lt;10</v>
      </c>
      <c r="E76" s="33"/>
    </row>
    <row r="77" spans="1:5" x14ac:dyDescent="0.25">
      <c r="A77" s="269"/>
      <c r="B77" s="88" t="s">
        <v>10</v>
      </c>
      <c r="C77" s="28"/>
      <c r="D77" s="20"/>
      <c r="E77" s="33"/>
    </row>
    <row r="78" spans="1:5" x14ac:dyDescent="0.25">
      <c r="A78" s="269"/>
      <c r="B78" s="89" t="s">
        <v>20</v>
      </c>
      <c r="C78" s="27">
        <f>'ODR by Elementary School'!C199</f>
        <v>111</v>
      </c>
      <c r="D78" s="23">
        <f>'ODR by Elementary School'!D199</f>
        <v>7597</v>
      </c>
      <c r="E78" s="34">
        <f>C78/D78</f>
        <v>1.4611030670001317E-2</v>
      </c>
    </row>
    <row r="79" spans="1:5" x14ac:dyDescent="0.25">
      <c r="A79" s="269"/>
      <c r="B79" s="90" t="s">
        <v>11</v>
      </c>
      <c r="C79" s="26">
        <f>C$188</f>
        <v>901</v>
      </c>
      <c r="D79" s="24">
        <f>D$188</f>
        <v>17293</v>
      </c>
      <c r="E79" s="35">
        <f>$E$188</f>
        <v>5.2102006592262766E-2</v>
      </c>
    </row>
    <row r="80" spans="1:5" x14ac:dyDescent="0.25">
      <c r="A80" s="269"/>
      <c r="B80" s="91" t="s">
        <v>15</v>
      </c>
      <c r="C80" s="28">
        <f>C71-C73</f>
        <v>18</v>
      </c>
      <c r="D80" s="20">
        <f>'ODR by Elementary School'!D201</f>
        <v>1890</v>
      </c>
      <c r="E80" s="36">
        <f>E71-E73</f>
        <v>-1.0850025476506002E-2</v>
      </c>
    </row>
    <row r="81" spans="1:5" ht="15.75" thickBot="1" x14ac:dyDescent="0.3">
      <c r="A81" s="270"/>
      <c r="B81" s="92" t="s">
        <v>16</v>
      </c>
      <c r="C81" s="29" t="s">
        <v>41</v>
      </c>
      <c r="D81" s="22">
        <f>'ODR by Elementary School'!D202</f>
        <v>1890</v>
      </c>
      <c r="E81" s="37" t="s">
        <v>41</v>
      </c>
    </row>
    <row r="82" spans="1:5" x14ac:dyDescent="0.25">
      <c r="A82" s="294">
        <v>6</v>
      </c>
      <c r="B82" s="87" t="s">
        <v>4</v>
      </c>
      <c r="C82" s="75">
        <v>33</v>
      </c>
      <c r="D82" s="31">
        <v>693</v>
      </c>
      <c r="E82" s="32">
        <f>C82/D82</f>
        <v>4.7619047619047616E-2</v>
      </c>
    </row>
    <row r="83" spans="1:5" x14ac:dyDescent="0.25">
      <c r="A83" s="295"/>
      <c r="B83" s="88" t="s">
        <v>5</v>
      </c>
      <c r="C83" s="19">
        <v>13</v>
      </c>
      <c r="D83" s="20">
        <v>316</v>
      </c>
      <c r="E83" s="33">
        <f>C83/D83</f>
        <v>4.1139240506329111E-2</v>
      </c>
    </row>
    <row r="84" spans="1:5" x14ac:dyDescent="0.25">
      <c r="A84" s="295"/>
      <c r="B84" s="88" t="s">
        <v>6</v>
      </c>
      <c r="C84" s="19">
        <v>27</v>
      </c>
      <c r="D84" s="20">
        <v>218</v>
      </c>
      <c r="E84" s="33">
        <f>C84/D84</f>
        <v>0.12385321100917432</v>
      </c>
    </row>
    <row r="85" spans="1:5" x14ac:dyDescent="0.25">
      <c r="A85" s="295"/>
      <c r="B85" s="88" t="s">
        <v>7</v>
      </c>
      <c r="C85" s="19" t="s">
        <v>86</v>
      </c>
      <c r="D85" s="20">
        <v>57</v>
      </c>
      <c r="E85" s="33" t="s">
        <v>41</v>
      </c>
    </row>
    <row r="86" spans="1:5" x14ac:dyDescent="0.25">
      <c r="A86" s="295"/>
      <c r="B86" s="88" t="s">
        <v>8</v>
      </c>
      <c r="C86" s="19" t="s">
        <v>86</v>
      </c>
      <c r="D86" s="20">
        <v>18</v>
      </c>
      <c r="E86" s="33" t="s">
        <v>41</v>
      </c>
    </row>
    <row r="87" spans="1:5" x14ac:dyDescent="0.25">
      <c r="A87" s="295"/>
      <c r="B87" s="88" t="s">
        <v>9</v>
      </c>
      <c r="C87" s="19"/>
      <c r="D87" s="20"/>
      <c r="E87" s="33"/>
    </row>
    <row r="88" spans="1:5" x14ac:dyDescent="0.25">
      <c r="A88" s="295"/>
      <c r="B88" s="88" t="s">
        <v>10</v>
      </c>
      <c r="C88" s="19"/>
      <c r="D88" s="20"/>
      <c r="E88" s="33"/>
    </row>
    <row r="89" spans="1:5" x14ac:dyDescent="0.25">
      <c r="A89" s="295"/>
      <c r="B89" s="89" t="s">
        <v>33</v>
      </c>
      <c r="C89" s="25">
        <f>C$122</f>
        <v>287</v>
      </c>
      <c r="D89" s="23">
        <f>D$122</f>
        <v>4107</v>
      </c>
      <c r="E89" s="34">
        <f>$E$122</f>
        <v>6.988069150231313E-2</v>
      </c>
    </row>
    <row r="90" spans="1:5" x14ac:dyDescent="0.25">
      <c r="A90" s="295"/>
      <c r="B90" s="90" t="s">
        <v>11</v>
      </c>
      <c r="C90" s="26">
        <f>C$188</f>
        <v>901</v>
      </c>
      <c r="D90" s="24">
        <f>D$188</f>
        <v>17293</v>
      </c>
      <c r="E90" s="35">
        <f>$E$188</f>
        <v>5.2102006592262766E-2</v>
      </c>
    </row>
    <row r="91" spans="1:5" x14ac:dyDescent="0.25">
      <c r="A91" s="295"/>
      <c r="B91" s="91" t="s">
        <v>15</v>
      </c>
      <c r="C91" s="19">
        <f>C82-C84</f>
        <v>6</v>
      </c>
      <c r="D91" s="20">
        <f>D82-D84</f>
        <v>475</v>
      </c>
      <c r="E91" s="36">
        <f>E82-E84</f>
        <v>-7.6234163390126702E-2</v>
      </c>
    </row>
    <row r="92" spans="1:5" ht="15.75" thickBot="1" x14ac:dyDescent="0.3">
      <c r="A92" s="296"/>
      <c r="B92" s="92" t="s">
        <v>16</v>
      </c>
      <c r="C92" s="21">
        <f>C82-C83</f>
        <v>20</v>
      </c>
      <c r="D92" s="22">
        <f>D82-D83</f>
        <v>377</v>
      </c>
      <c r="E92" s="37">
        <f>E82-E83</f>
        <v>6.4798071127185053E-3</v>
      </c>
    </row>
    <row r="93" spans="1:5" x14ac:dyDescent="0.25">
      <c r="A93" s="289">
        <v>7</v>
      </c>
      <c r="B93" s="87" t="s">
        <v>4</v>
      </c>
      <c r="C93" s="75">
        <v>41</v>
      </c>
      <c r="D93" s="31">
        <v>693</v>
      </c>
      <c r="E93" s="32">
        <f>C93/D93</f>
        <v>5.916305916305916E-2</v>
      </c>
    </row>
    <row r="94" spans="1:5" x14ac:dyDescent="0.25">
      <c r="A94" s="290"/>
      <c r="B94" s="88" t="s">
        <v>5</v>
      </c>
      <c r="C94" s="19">
        <v>24</v>
      </c>
      <c r="D94" s="20">
        <v>344</v>
      </c>
      <c r="E94" s="33">
        <f>C94/D94</f>
        <v>6.9767441860465115E-2</v>
      </c>
    </row>
    <row r="95" spans="1:5" x14ac:dyDescent="0.25">
      <c r="A95" s="290"/>
      <c r="B95" s="88" t="s">
        <v>6</v>
      </c>
      <c r="C95" s="19">
        <v>40</v>
      </c>
      <c r="D95" s="20">
        <v>238</v>
      </c>
      <c r="E95" s="33">
        <f>C95/D95</f>
        <v>0.16806722689075632</v>
      </c>
    </row>
    <row r="96" spans="1:5" x14ac:dyDescent="0.25">
      <c r="A96" s="290"/>
      <c r="B96" s="88" t="s">
        <v>7</v>
      </c>
      <c r="C96" s="19" t="s">
        <v>86</v>
      </c>
      <c r="D96" s="20">
        <v>58</v>
      </c>
      <c r="E96" s="33" t="s">
        <v>41</v>
      </c>
    </row>
    <row r="97" spans="1:5" x14ac:dyDescent="0.25">
      <c r="A97" s="290"/>
      <c r="B97" s="88" t="s">
        <v>8</v>
      </c>
      <c r="C97" s="19"/>
      <c r="D97" s="20">
        <v>22</v>
      </c>
      <c r="E97" s="33"/>
    </row>
    <row r="98" spans="1:5" x14ac:dyDescent="0.25">
      <c r="A98" s="290"/>
      <c r="B98" s="88" t="s">
        <v>9</v>
      </c>
      <c r="C98" s="19"/>
      <c r="D98" s="20" t="s">
        <v>86</v>
      </c>
      <c r="E98" s="33"/>
    </row>
    <row r="99" spans="1:5" x14ac:dyDescent="0.25">
      <c r="A99" s="290"/>
      <c r="B99" s="88" t="s">
        <v>10</v>
      </c>
      <c r="C99" s="19"/>
      <c r="D99" s="20"/>
      <c r="E99" s="33"/>
    </row>
    <row r="100" spans="1:5" x14ac:dyDescent="0.25">
      <c r="A100" s="290"/>
      <c r="B100" s="89" t="s">
        <v>33</v>
      </c>
      <c r="C100" s="25">
        <f>C$122</f>
        <v>287</v>
      </c>
      <c r="D100" s="23">
        <f>D$122</f>
        <v>4107</v>
      </c>
      <c r="E100" s="34">
        <f>$E$122</f>
        <v>6.988069150231313E-2</v>
      </c>
    </row>
    <row r="101" spans="1:5" x14ac:dyDescent="0.25">
      <c r="A101" s="290"/>
      <c r="B101" s="90" t="s">
        <v>11</v>
      </c>
      <c r="C101" s="26">
        <f>C$188</f>
        <v>901</v>
      </c>
      <c r="D101" s="24">
        <f>D$188</f>
        <v>17293</v>
      </c>
      <c r="E101" s="35">
        <f>$E$188</f>
        <v>5.2102006592262766E-2</v>
      </c>
    </row>
    <row r="102" spans="1:5" x14ac:dyDescent="0.25">
      <c r="A102" s="290"/>
      <c r="B102" s="91" t="s">
        <v>15</v>
      </c>
      <c r="C102" s="19">
        <f>C93-C95</f>
        <v>1</v>
      </c>
      <c r="D102" s="20">
        <f>D93-D95</f>
        <v>455</v>
      </c>
      <c r="E102" s="36">
        <f>E93-E95</f>
        <v>-0.10890416772769715</v>
      </c>
    </row>
    <row r="103" spans="1:5" ht="15.75" thickBot="1" x14ac:dyDescent="0.3">
      <c r="A103" s="291"/>
      <c r="B103" s="92" t="s">
        <v>16</v>
      </c>
      <c r="C103" s="21">
        <f>C93-C94</f>
        <v>17</v>
      </c>
      <c r="D103" s="22">
        <f>D93-D94</f>
        <v>349</v>
      </c>
      <c r="E103" s="37">
        <f>E93-E95</f>
        <v>-0.10890416772769715</v>
      </c>
    </row>
    <row r="104" spans="1:5" x14ac:dyDescent="0.25">
      <c r="A104" s="294">
        <v>8</v>
      </c>
      <c r="B104" s="87" t="s">
        <v>4</v>
      </c>
      <c r="C104" s="75">
        <v>36</v>
      </c>
      <c r="D104" s="31">
        <v>712</v>
      </c>
      <c r="E104" s="32">
        <f>C104/D104</f>
        <v>5.0561797752808987E-2</v>
      </c>
    </row>
    <row r="105" spans="1:5" x14ac:dyDescent="0.25">
      <c r="A105" s="295"/>
      <c r="B105" s="88" t="s">
        <v>5</v>
      </c>
      <c r="C105" s="19">
        <v>18</v>
      </c>
      <c r="D105" s="20">
        <v>380</v>
      </c>
      <c r="E105" s="33">
        <f>C105/D105</f>
        <v>4.736842105263158E-2</v>
      </c>
    </row>
    <row r="106" spans="1:5" x14ac:dyDescent="0.25">
      <c r="A106" s="295"/>
      <c r="B106" s="88" t="s">
        <v>6</v>
      </c>
      <c r="C106" s="19">
        <v>33</v>
      </c>
      <c r="D106" s="20">
        <v>266</v>
      </c>
      <c r="E106" s="33">
        <f>C106/D106</f>
        <v>0.12406015037593984</v>
      </c>
    </row>
    <row r="107" spans="1:5" x14ac:dyDescent="0.25">
      <c r="A107" s="295"/>
      <c r="B107" s="88" t="s">
        <v>7</v>
      </c>
      <c r="C107" s="19" t="s">
        <v>86</v>
      </c>
      <c r="D107" s="20">
        <v>66</v>
      </c>
      <c r="E107" s="33" t="s">
        <v>41</v>
      </c>
    </row>
    <row r="108" spans="1:5" x14ac:dyDescent="0.25">
      <c r="A108" s="295"/>
      <c r="B108" s="88" t="s">
        <v>8</v>
      </c>
      <c r="C108" s="19" t="s">
        <v>86</v>
      </c>
      <c r="D108" s="20">
        <v>23</v>
      </c>
      <c r="E108" s="33" t="s">
        <v>41</v>
      </c>
    </row>
    <row r="109" spans="1:5" x14ac:dyDescent="0.25">
      <c r="A109" s="295"/>
      <c r="B109" s="88" t="s">
        <v>9</v>
      </c>
      <c r="C109" s="19"/>
      <c r="D109" s="20"/>
      <c r="E109" s="33"/>
    </row>
    <row r="110" spans="1:5" x14ac:dyDescent="0.25">
      <c r="A110" s="295"/>
      <c r="B110" s="88" t="s">
        <v>10</v>
      </c>
      <c r="C110" s="19"/>
      <c r="D110" s="20"/>
      <c r="E110" s="33"/>
    </row>
    <row r="111" spans="1:5" x14ac:dyDescent="0.25">
      <c r="A111" s="295"/>
      <c r="B111" s="89" t="s">
        <v>33</v>
      </c>
      <c r="C111" s="25">
        <f>C$122</f>
        <v>287</v>
      </c>
      <c r="D111" s="23">
        <f>D$122</f>
        <v>4107</v>
      </c>
      <c r="E111" s="34">
        <f>$E$122</f>
        <v>6.988069150231313E-2</v>
      </c>
    </row>
    <row r="112" spans="1:5" x14ac:dyDescent="0.25">
      <c r="A112" s="295"/>
      <c r="B112" s="90" t="s">
        <v>11</v>
      </c>
      <c r="C112" s="26">
        <f>C$188</f>
        <v>901</v>
      </c>
      <c r="D112" s="24">
        <f>D$188</f>
        <v>17293</v>
      </c>
      <c r="E112" s="35">
        <f>$E$188</f>
        <v>5.2102006592262766E-2</v>
      </c>
    </row>
    <row r="113" spans="1:5" x14ac:dyDescent="0.25">
      <c r="A113" s="295"/>
      <c r="B113" s="91" t="s">
        <v>15</v>
      </c>
      <c r="C113" s="19">
        <f>C104-C106</f>
        <v>3</v>
      </c>
      <c r="D113" s="20">
        <f>D104-D106</f>
        <v>446</v>
      </c>
      <c r="E113" s="36">
        <f>E104-E106</f>
        <v>-7.3498352623130855E-2</v>
      </c>
    </row>
    <row r="114" spans="1:5" ht="15.75" thickBot="1" x14ac:dyDescent="0.3">
      <c r="A114" s="296"/>
      <c r="B114" s="92" t="s">
        <v>16</v>
      </c>
      <c r="C114" s="21">
        <f>C104-C105</f>
        <v>18</v>
      </c>
      <c r="D114" s="22">
        <f>D104-D105</f>
        <v>332</v>
      </c>
      <c r="E114" s="37">
        <f>E104-E105</f>
        <v>3.1933767001774069E-3</v>
      </c>
    </row>
    <row r="115" spans="1:5" x14ac:dyDescent="0.25">
      <c r="A115" s="282" t="s">
        <v>38</v>
      </c>
      <c r="B115" s="87" t="s">
        <v>4</v>
      </c>
      <c r="C115" s="30">
        <f>'ODR by Middle School'!C104</f>
        <v>110</v>
      </c>
      <c r="D115" s="31">
        <f>'ODR by Middle School'!D104</f>
        <v>2098</v>
      </c>
      <c r="E115" s="32">
        <f>'ODR by Middle School'!E104</f>
        <v>5.2430886558627265E-2</v>
      </c>
    </row>
    <row r="116" spans="1:5" x14ac:dyDescent="0.25">
      <c r="A116" s="269"/>
      <c r="B116" s="88" t="s">
        <v>5</v>
      </c>
      <c r="C116" s="28">
        <f>'ODR by Middle School'!C105</f>
        <v>55</v>
      </c>
      <c r="D116" s="20">
        <f>'ODR by Middle School'!D105</f>
        <v>1040</v>
      </c>
      <c r="E116" s="33">
        <f>'ODR by Middle School'!E105</f>
        <v>5.2884615384615384E-2</v>
      </c>
    </row>
    <row r="117" spans="1:5" x14ac:dyDescent="0.25">
      <c r="A117" s="269"/>
      <c r="B117" s="88" t="s">
        <v>6</v>
      </c>
      <c r="C117" s="28">
        <f>'ODR by Middle School'!C106</f>
        <v>100</v>
      </c>
      <c r="D117" s="20">
        <f>'ODR by Middle School'!D106</f>
        <v>722</v>
      </c>
      <c r="E117" s="33">
        <f>'ODR by Middle School'!E106</f>
        <v>0.13850415512465375</v>
      </c>
    </row>
    <row r="118" spans="1:5" x14ac:dyDescent="0.25">
      <c r="A118" s="269"/>
      <c r="B118" s="88" t="s">
        <v>7</v>
      </c>
      <c r="C118" s="28">
        <f>'ODR by Middle School'!C107</f>
        <v>19</v>
      </c>
      <c r="D118" s="20">
        <f>'ODR by Middle School'!D107</f>
        <v>181</v>
      </c>
      <c r="E118" s="33">
        <f>'ODR by Middle School'!E107</f>
        <v>0.10497237569060773</v>
      </c>
    </row>
    <row r="119" spans="1:5" x14ac:dyDescent="0.25">
      <c r="A119" s="269"/>
      <c r="B119" s="88" t="s">
        <v>8</v>
      </c>
      <c r="C119" s="28" t="str">
        <f>'ODR by Middle School'!C108</f>
        <v>&lt;10</v>
      </c>
      <c r="D119" s="20">
        <f>'ODR by Middle School'!D108</f>
        <v>63</v>
      </c>
      <c r="E119" s="33" t="str">
        <f>'ODR by Middle School'!E108</f>
        <v>**</v>
      </c>
    </row>
    <row r="120" spans="1:5" x14ac:dyDescent="0.25">
      <c r="A120" s="269"/>
      <c r="B120" s="88" t="s">
        <v>9</v>
      </c>
      <c r="C120" s="28"/>
      <c r="D120" s="20" t="str">
        <f>'ODR by Middle School'!D109</f>
        <v>&lt;10</v>
      </c>
      <c r="E120" s="33"/>
    </row>
    <row r="121" spans="1:5" x14ac:dyDescent="0.25">
      <c r="A121" s="269"/>
      <c r="B121" s="88" t="s">
        <v>10</v>
      </c>
      <c r="C121" s="28"/>
      <c r="D121" s="20">
        <f>'ODR by Middle School'!D110</f>
        <v>0</v>
      </c>
      <c r="E121" s="33"/>
    </row>
    <row r="122" spans="1:5" x14ac:dyDescent="0.25">
      <c r="A122" s="269"/>
      <c r="B122" s="89" t="s">
        <v>33</v>
      </c>
      <c r="C122" s="27">
        <f>'ODR by Middle School'!C111</f>
        <v>287</v>
      </c>
      <c r="D122" s="23">
        <f>'ODR by Middle School'!D111</f>
        <v>4107</v>
      </c>
      <c r="E122" s="34">
        <f>'ODR by Middle School'!E111</f>
        <v>6.988069150231313E-2</v>
      </c>
    </row>
    <row r="123" spans="1:5" x14ac:dyDescent="0.25">
      <c r="A123" s="269"/>
      <c r="B123" s="90" t="s">
        <v>11</v>
      </c>
      <c r="C123" s="26">
        <f>'ODR by Middle School'!C112</f>
        <v>901</v>
      </c>
      <c r="D123" s="24">
        <f>'ODR by Middle School'!D112</f>
        <v>17293</v>
      </c>
      <c r="E123" s="35">
        <f>'ODR by Middle School'!E112</f>
        <v>5.2102006592262766E-2</v>
      </c>
    </row>
    <row r="124" spans="1:5" x14ac:dyDescent="0.25">
      <c r="A124" s="269"/>
      <c r="B124" s="91" t="s">
        <v>15</v>
      </c>
      <c r="C124" s="28">
        <f>'ODR by Middle School'!C113</f>
        <v>10</v>
      </c>
      <c r="D124" s="20">
        <f>'ODR by Middle School'!D113</f>
        <v>1376</v>
      </c>
      <c r="E124" s="9">
        <f>'ODR by Middle School'!E113</f>
        <v>-8.6073268566026484E-2</v>
      </c>
    </row>
    <row r="125" spans="1:5" ht="15.75" thickBot="1" x14ac:dyDescent="0.3">
      <c r="A125" s="270"/>
      <c r="B125" s="92" t="s">
        <v>16</v>
      </c>
      <c r="C125" s="29">
        <f>'ODR by Middle School'!C114</f>
        <v>55</v>
      </c>
      <c r="D125" s="22">
        <f>'ODR by Middle School'!D114</f>
        <v>1058</v>
      </c>
      <c r="E125" s="39">
        <f>'ODR by Middle School'!E114</f>
        <v>-4.5372882598811864E-4</v>
      </c>
    </row>
    <row r="126" spans="1:5" x14ac:dyDescent="0.25">
      <c r="A126" s="283">
        <v>9</v>
      </c>
      <c r="B126" s="87" t="s">
        <v>4</v>
      </c>
      <c r="C126" s="75">
        <v>90</v>
      </c>
      <c r="D126" s="31">
        <v>818</v>
      </c>
      <c r="E126" s="32">
        <f>C126/D126</f>
        <v>0.1100244498777506</v>
      </c>
    </row>
    <row r="127" spans="1:5" x14ac:dyDescent="0.25">
      <c r="A127" s="284"/>
      <c r="B127" s="88" t="s">
        <v>5</v>
      </c>
      <c r="C127" s="19">
        <v>36</v>
      </c>
      <c r="D127" s="20">
        <v>377</v>
      </c>
      <c r="E127" s="33">
        <f>C127/D127</f>
        <v>9.5490716180371346E-2</v>
      </c>
    </row>
    <row r="128" spans="1:5" x14ac:dyDescent="0.25">
      <c r="A128" s="284"/>
      <c r="B128" s="88" t="s">
        <v>6</v>
      </c>
      <c r="C128" s="19">
        <v>59</v>
      </c>
      <c r="D128" s="20">
        <v>282</v>
      </c>
      <c r="E128" s="33">
        <f>C128/D128</f>
        <v>0.20921985815602837</v>
      </c>
    </row>
    <row r="129" spans="1:5" x14ac:dyDescent="0.25">
      <c r="A129" s="284"/>
      <c r="B129" s="88" t="s">
        <v>7</v>
      </c>
      <c r="C129" s="19">
        <v>10</v>
      </c>
      <c r="D129" s="20">
        <v>73</v>
      </c>
      <c r="E129" s="33">
        <f>C129/D129</f>
        <v>0.13698630136986301</v>
      </c>
    </row>
    <row r="130" spans="1:5" x14ac:dyDescent="0.25">
      <c r="A130" s="284"/>
      <c r="B130" s="88" t="s">
        <v>8</v>
      </c>
      <c r="C130" s="19" t="s">
        <v>86</v>
      </c>
      <c r="D130" s="20">
        <v>27</v>
      </c>
      <c r="E130" s="33" t="s">
        <v>41</v>
      </c>
    </row>
    <row r="131" spans="1:5" x14ac:dyDescent="0.25">
      <c r="A131" s="284"/>
      <c r="B131" s="88" t="s">
        <v>9</v>
      </c>
      <c r="C131" s="19" t="s">
        <v>86</v>
      </c>
      <c r="D131" s="20" t="s">
        <v>86</v>
      </c>
      <c r="E131" s="33" t="s">
        <v>41</v>
      </c>
    </row>
    <row r="132" spans="1:5" x14ac:dyDescent="0.25">
      <c r="A132" s="284"/>
      <c r="B132" s="88" t="s">
        <v>10</v>
      </c>
      <c r="C132" s="19"/>
      <c r="D132" s="20"/>
      <c r="E132" s="33"/>
    </row>
    <row r="133" spans="1:5" x14ac:dyDescent="0.25">
      <c r="A133" s="284"/>
      <c r="B133" s="89" t="s">
        <v>82</v>
      </c>
      <c r="C133" s="25">
        <f>'ODR by High School'!C67</f>
        <v>503</v>
      </c>
      <c r="D133" s="23">
        <f>D$177</f>
        <v>5589</v>
      </c>
      <c r="E133" s="34">
        <f>$E$177</f>
        <v>8.9998210771157633E-2</v>
      </c>
    </row>
    <row r="134" spans="1:5" x14ac:dyDescent="0.25">
      <c r="A134" s="284"/>
      <c r="B134" s="90" t="s">
        <v>11</v>
      </c>
      <c r="C134" s="26">
        <f>C$188</f>
        <v>901</v>
      </c>
      <c r="D134" s="24">
        <f>D$188</f>
        <v>17293</v>
      </c>
      <c r="E134" s="35">
        <f>$E$188</f>
        <v>5.2102006592262766E-2</v>
      </c>
    </row>
    <row r="135" spans="1:5" x14ac:dyDescent="0.25">
      <c r="A135" s="284"/>
      <c r="B135" s="91" t="s">
        <v>15</v>
      </c>
      <c r="C135" s="19">
        <f>C126-C128</f>
        <v>31</v>
      </c>
      <c r="D135" s="20">
        <f>D126-D128</f>
        <v>536</v>
      </c>
      <c r="E135" s="36">
        <f>E126-E128</f>
        <v>-9.9195408278277761E-2</v>
      </c>
    </row>
    <row r="136" spans="1:5" ht="15.75" thickBot="1" x14ac:dyDescent="0.3">
      <c r="A136" s="285"/>
      <c r="B136" s="92" t="s">
        <v>16</v>
      </c>
      <c r="C136" s="21">
        <f>C126-C127</f>
        <v>54</v>
      </c>
      <c r="D136" s="22">
        <f>D126-D127</f>
        <v>441</v>
      </c>
      <c r="E136" s="37">
        <f>E126-E127</f>
        <v>1.4533733697379259E-2</v>
      </c>
    </row>
    <row r="137" spans="1:5" x14ac:dyDescent="0.25">
      <c r="A137" s="286">
        <v>10</v>
      </c>
      <c r="B137" s="87" t="s">
        <v>4</v>
      </c>
      <c r="C137" s="75">
        <v>66</v>
      </c>
      <c r="D137" s="31">
        <v>774</v>
      </c>
      <c r="E137" s="32">
        <f>C137/D137</f>
        <v>8.5271317829457363E-2</v>
      </c>
    </row>
    <row r="138" spans="1:5" x14ac:dyDescent="0.25">
      <c r="A138" s="287"/>
      <c r="B138" s="88" t="s">
        <v>5</v>
      </c>
      <c r="C138" s="19">
        <v>27</v>
      </c>
      <c r="D138" s="20">
        <v>347</v>
      </c>
      <c r="E138" s="33">
        <f>C138/D138</f>
        <v>7.7809798270893377E-2</v>
      </c>
    </row>
    <row r="139" spans="1:5" x14ac:dyDescent="0.25">
      <c r="A139" s="287"/>
      <c r="B139" s="88" t="s">
        <v>6</v>
      </c>
      <c r="C139" s="19">
        <v>31</v>
      </c>
      <c r="D139" s="20">
        <v>203</v>
      </c>
      <c r="E139" s="33">
        <f>C139/D139</f>
        <v>0.15270935960591134</v>
      </c>
    </row>
    <row r="140" spans="1:5" x14ac:dyDescent="0.25">
      <c r="A140" s="287"/>
      <c r="B140" s="88" t="s">
        <v>7</v>
      </c>
      <c r="C140" s="19" t="s">
        <v>86</v>
      </c>
      <c r="D140" s="20">
        <v>46</v>
      </c>
      <c r="E140" s="33" t="s">
        <v>41</v>
      </c>
    </row>
    <row r="141" spans="1:5" x14ac:dyDescent="0.25">
      <c r="A141" s="287"/>
      <c r="B141" s="88" t="s">
        <v>8</v>
      </c>
      <c r="C141" s="19" t="s">
        <v>86</v>
      </c>
      <c r="D141" s="20">
        <v>25</v>
      </c>
      <c r="E141" s="33" t="s">
        <v>41</v>
      </c>
    </row>
    <row r="142" spans="1:5" x14ac:dyDescent="0.25">
      <c r="A142" s="287"/>
      <c r="B142" s="88" t="s">
        <v>9</v>
      </c>
      <c r="C142" s="19"/>
      <c r="D142" s="20" t="s">
        <v>86</v>
      </c>
      <c r="E142" s="33"/>
    </row>
    <row r="143" spans="1:5" x14ac:dyDescent="0.25">
      <c r="A143" s="287"/>
      <c r="B143" s="88" t="s">
        <v>10</v>
      </c>
      <c r="C143" s="19"/>
      <c r="D143" s="20"/>
      <c r="E143" s="33"/>
    </row>
    <row r="144" spans="1:5" x14ac:dyDescent="0.25">
      <c r="A144" s="287"/>
      <c r="B144" s="89" t="s">
        <v>82</v>
      </c>
      <c r="C144" s="25">
        <f>C$177</f>
        <v>503</v>
      </c>
      <c r="D144" s="23">
        <f>D$177</f>
        <v>5589</v>
      </c>
      <c r="E144" s="34">
        <f>$E$177</f>
        <v>8.9998210771157633E-2</v>
      </c>
    </row>
    <row r="145" spans="1:5" x14ac:dyDescent="0.25">
      <c r="A145" s="287"/>
      <c r="B145" s="90" t="s">
        <v>11</v>
      </c>
      <c r="C145" s="26">
        <f>C$188</f>
        <v>901</v>
      </c>
      <c r="D145" s="24">
        <f>D$188</f>
        <v>17293</v>
      </c>
      <c r="E145" s="35">
        <f>$E$188</f>
        <v>5.2102006592262766E-2</v>
      </c>
    </row>
    <row r="146" spans="1:5" x14ac:dyDescent="0.25">
      <c r="A146" s="287"/>
      <c r="B146" s="91" t="s">
        <v>15</v>
      </c>
      <c r="C146" s="19">
        <f>C137-C139</f>
        <v>35</v>
      </c>
      <c r="D146" s="20">
        <f t="shared" ref="D146" si="3">D137-D139</f>
        <v>571</v>
      </c>
      <c r="E146" s="36">
        <f>E137-E139</f>
        <v>-6.7438041776453975E-2</v>
      </c>
    </row>
    <row r="147" spans="1:5" ht="15.75" thickBot="1" x14ac:dyDescent="0.3">
      <c r="A147" s="288"/>
      <c r="B147" s="92" t="s">
        <v>16</v>
      </c>
      <c r="C147" s="21">
        <f>C137-C138</f>
        <v>39</v>
      </c>
      <c r="D147" s="22">
        <f>D137-D138</f>
        <v>427</v>
      </c>
      <c r="E147" s="37" t="b">
        <f>E137=E138</f>
        <v>0</v>
      </c>
    </row>
    <row r="148" spans="1:5" x14ac:dyDescent="0.25">
      <c r="A148" s="283">
        <v>11</v>
      </c>
      <c r="B148" s="87" t="s">
        <v>4</v>
      </c>
      <c r="C148" s="75">
        <v>54</v>
      </c>
      <c r="D148" s="31">
        <v>692</v>
      </c>
      <c r="E148" s="32">
        <f>C148/D148</f>
        <v>7.8034682080924858E-2</v>
      </c>
    </row>
    <row r="149" spans="1:5" x14ac:dyDescent="0.25">
      <c r="A149" s="284"/>
      <c r="B149" s="88" t="s">
        <v>5</v>
      </c>
      <c r="C149" s="19">
        <v>25</v>
      </c>
      <c r="D149" s="20">
        <v>311</v>
      </c>
      <c r="E149" s="33">
        <f>C149/D149</f>
        <v>8.0385852090032156E-2</v>
      </c>
    </row>
    <row r="150" spans="1:5" x14ac:dyDescent="0.25">
      <c r="A150" s="284"/>
      <c r="B150" s="88" t="s">
        <v>6</v>
      </c>
      <c r="C150" s="19">
        <v>34</v>
      </c>
      <c r="D150" s="20">
        <v>187</v>
      </c>
      <c r="E150" s="33">
        <f>C150/D150</f>
        <v>0.18181818181818182</v>
      </c>
    </row>
    <row r="151" spans="1:5" x14ac:dyDescent="0.25">
      <c r="A151" s="284"/>
      <c r="B151" s="88" t="s">
        <v>7</v>
      </c>
      <c r="C151" s="19" t="s">
        <v>86</v>
      </c>
      <c r="D151" s="20">
        <v>56</v>
      </c>
      <c r="E151" s="33" t="s">
        <v>41</v>
      </c>
    </row>
    <row r="152" spans="1:5" x14ac:dyDescent="0.25">
      <c r="A152" s="284"/>
      <c r="B152" s="88" t="s">
        <v>8</v>
      </c>
      <c r="C152" s="19" t="s">
        <v>86</v>
      </c>
      <c r="D152" s="20">
        <v>31</v>
      </c>
      <c r="E152" s="33" t="s">
        <v>41</v>
      </c>
    </row>
    <row r="153" spans="1:5" x14ac:dyDescent="0.25">
      <c r="A153" s="284"/>
      <c r="B153" s="88" t="s">
        <v>9</v>
      </c>
      <c r="C153" s="19"/>
      <c r="D153" s="20" t="s">
        <v>86</v>
      </c>
      <c r="E153" s="33"/>
    </row>
    <row r="154" spans="1:5" x14ac:dyDescent="0.25">
      <c r="A154" s="284"/>
      <c r="B154" s="88" t="s">
        <v>10</v>
      </c>
      <c r="C154" s="19"/>
      <c r="D154" s="20"/>
      <c r="E154" s="33"/>
    </row>
    <row r="155" spans="1:5" x14ac:dyDescent="0.25">
      <c r="A155" s="284"/>
      <c r="B155" s="89" t="s">
        <v>82</v>
      </c>
      <c r="C155" s="25">
        <f>C$177</f>
        <v>503</v>
      </c>
      <c r="D155" s="23">
        <f>D$177</f>
        <v>5589</v>
      </c>
      <c r="E155" s="34">
        <f>$E$177</f>
        <v>8.9998210771157633E-2</v>
      </c>
    </row>
    <row r="156" spans="1:5" x14ac:dyDescent="0.25">
      <c r="A156" s="284"/>
      <c r="B156" s="90" t="s">
        <v>11</v>
      </c>
      <c r="C156" s="26">
        <f>C$188</f>
        <v>901</v>
      </c>
      <c r="D156" s="24">
        <f>D$188</f>
        <v>17293</v>
      </c>
      <c r="E156" s="35">
        <f>$E$188</f>
        <v>5.2102006592262766E-2</v>
      </c>
    </row>
    <row r="157" spans="1:5" x14ac:dyDescent="0.25">
      <c r="A157" s="284"/>
      <c r="B157" s="91" t="s">
        <v>15</v>
      </c>
      <c r="C157" s="19">
        <f>C148-C150</f>
        <v>20</v>
      </c>
      <c r="D157" s="20">
        <f>D148-D150</f>
        <v>505</v>
      </c>
      <c r="E157" s="36">
        <f>E148-E150</f>
        <v>-0.10378349973725697</v>
      </c>
    </row>
    <row r="158" spans="1:5" ht="15.75" thickBot="1" x14ac:dyDescent="0.3">
      <c r="A158" s="285"/>
      <c r="B158" s="92" t="s">
        <v>16</v>
      </c>
      <c r="C158" s="21">
        <f>C148-C149</f>
        <v>29</v>
      </c>
      <c r="D158" s="22">
        <f>D148-D149</f>
        <v>381</v>
      </c>
      <c r="E158" s="37">
        <f>E148-E149</f>
        <v>-2.3511700091072979E-3</v>
      </c>
    </row>
    <row r="159" spans="1:5" x14ac:dyDescent="0.25">
      <c r="A159" s="289">
        <v>12</v>
      </c>
      <c r="B159" s="87" t="s">
        <v>4</v>
      </c>
      <c r="C159" s="75">
        <v>31</v>
      </c>
      <c r="D159" s="31">
        <v>744</v>
      </c>
      <c r="E159" s="32">
        <f>C159/D159</f>
        <v>4.1666666666666664E-2</v>
      </c>
    </row>
    <row r="160" spans="1:5" x14ac:dyDescent="0.25">
      <c r="A160" s="290"/>
      <c r="B160" s="88" t="s">
        <v>5</v>
      </c>
      <c r="C160" s="19">
        <v>12</v>
      </c>
      <c r="D160" s="20">
        <v>320</v>
      </c>
      <c r="E160" s="33">
        <f>C160/D160</f>
        <v>3.7499999999999999E-2</v>
      </c>
    </row>
    <row r="161" spans="1:5" x14ac:dyDescent="0.25">
      <c r="A161" s="290"/>
      <c r="B161" s="88" t="s">
        <v>6</v>
      </c>
      <c r="C161" s="19">
        <v>17</v>
      </c>
      <c r="D161" s="20">
        <v>177</v>
      </c>
      <c r="E161" s="33">
        <f>C161/D161</f>
        <v>9.6045197740112997E-2</v>
      </c>
    </row>
    <row r="162" spans="1:5" x14ac:dyDescent="0.25">
      <c r="A162" s="290"/>
      <c r="B162" s="88" t="s">
        <v>7</v>
      </c>
      <c r="C162" s="19" t="s">
        <v>86</v>
      </c>
      <c r="D162" s="20">
        <v>50</v>
      </c>
      <c r="E162" s="33" t="s">
        <v>41</v>
      </c>
    </row>
    <row r="163" spans="1:5" x14ac:dyDescent="0.25">
      <c r="A163" s="290"/>
      <c r="B163" s="88" t="s">
        <v>8</v>
      </c>
      <c r="C163" s="19"/>
      <c r="D163" s="20">
        <v>32</v>
      </c>
      <c r="E163" s="33"/>
    </row>
    <row r="164" spans="1:5" x14ac:dyDescent="0.25">
      <c r="A164" s="290"/>
      <c r="B164" s="88" t="s">
        <v>9</v>
      </c>
      <c r="C164" s="19"/>
      <c r="D164" s="20" t="s">
        <v>86</v>
      </c>
      <c r="E164" s="33"/>
    </row>
    <row r="165" spans="1:5" x14ac:dyDescent="0.25">
      <c r="A165" s="290"/>
      <c r="B165" s="88" t="s">
        <v>10</v>
      </c>
      <c r="C165" s="19"/>
      <c r="D165" s="20"/>
      <c r="E165" s="33"/>
    </row>
    <row r="166" spans="1:5" x14ac:dyDescent="0.25">
      <c r="A166" s="290"/>
      <c r="B166" s="89" t="s">
        <v>82</v>
      </c>
      <c r="C166" s="25">
        <f>C$177</f>
        <v>503</v>
      </c>
      <c r="D166" s="23">
        <f>D$177</f>
        <v>5589</v>
      </c>
      <c r="E166" s="34">
        <f>$E$177</f>
        <v>8.9998210771157633E-2</v>
      </c>
    </row>
    <row r="167" spans="1:5" x14ac:dyDescent="0.25">
      <c r="A167" s="290"/>
      <c r="B167" s="90" t="s">
        <v>11</v>
      </c>
      <c r="C167" s="26">
        <f>C$188</f>
        <v>901</v>
      </c>
      <c r="D167" s="24">
        <f>D$188</f>
        <v>17293</v>
      </c>
      <c r="E167" s="35">
        <f>$E$188</f>
        <v>5.2102006592262766E-2</v>
      </c>
    </row>
    <row r="168" spans="1:5" x14ac:dyDescent="0.25">
      <c r="A168" s="290"/>
      <c r="B168" s="91" t="s">
        <v>15</v>
      </c>
      <c r="C168" s="19">
        <f>C159-C161</f>
        <v>14</v>
      </c>
      <c r="D168" s="20">
        <f t="shared" ref="D168" si="4">D159-D161</f>
        <v>567</v>
      </c>
      <c r="E168" s="36">
        <f>E159-E161</f>
        <v>-5.4378531073446333E-2</v>
      </c>
    </row>
    <row r="169" spans="1:5" ht="15.75" thickBot="1" x14ac:dyDescent="0.3">
      <c r="A169" s="291"/>
      <c r="B169" s="92" t="s">
        <v>16</v>
      </c>
      <c r="C169" s="21">
        <f>C159-C160</f>
        <v>19</v>
      </c>
      <c r="D169" s="22">
        <f>D159-D160</f>
        <v>424</v>
      </c>
      <c r="E169" s="37">
        <f>E159-E160</f>
        <v>4.1666666666666657E-3</v>
      </c>
    </row>
    <row r="170" spans="1:5" ht="15" customHeight="1" x14ac:dyDescent="0.25">
      <c r="A170" s="281" t="s">
        <v>46</v>
      </c>
      <c r="B170" s="87" t="s">
        <v>4</v>
      </c>
      <c r="C170" s="75">
        <f>'ODR by High School'!C60</f>
        <v>236</v>
      </c>
      <c r="D170" s="31">
        <f>'ODR by High School'!D60</f>
        <v>3028</v>
      </c>
      <c r="E170" s="32">
        <f>'ODR by High School'!E60</f>
        <v>7.7939233817701459E-2</v>
      </c>
    </row>
    <row r="171" spans="1:5" x14ac:dyDescent="0.25">
      <c r="A171" s="292"/>
      <c r="B171" s="88" t="s">
        <v>5</v>
      </c>
      <c r="C171" s="19">
        <f>'ODR by High School'!C61</f>
        <v>93</v>
      </c>
      <c r="D171" s="20">
        <f>'ODR by High School'!D61</f>
        <v>1355</v>
      </c>
      <c r="E171" s="33">
        <f>'ODR by High School'!E61</f>
        <v>6.8634686346863469E-2</v>
      </c>
    </row>
    <row r="172" spans="1:5" x14ac:dyDescent="0.25">
      <c r="A172" s="292"/>
      <c r="B172" s="88" t="s">
        <v>6</v>
      </c>
      <c r="C172" s="19">
        <f>'ODR by High School'!C62</f>
        <v>137</v>
      </c>
      <c r="D172" s="20">
        <f>'ODR by High School'!D62</f>
        <v>849</v>
      </c>
      <c r="E172" s="33">
        <f>'ODR by High School'!E62</f>
        <v>0.16136631330977622</v>
      </c>
    </row>
    <row r="173" spans="1:5" x14ac:dyDescent="0.25">
      <c r="A173" s="292"/>
      <c r="B173" s="88" t="s">
        <v>7</v>
      </c>
      <c r="C173" s="19">
        <f>'ODR by High School'!C63</f>
        <v>31</v>
      </c>
      <c r="D173" s="20">
        <f>'ODR by High School'!D63</f>
        <v>225</v>
      </c>
      <c r="E173" s="33">
        <f>C173/D173</f>
        <v>0.13777777777777778</v>
      </c>
    </row>
    <row r="174" spans="1:5" x14ac:dyDescent="0.25">
      <c r="A174" s="292"/>
      <c r="B174" s="88" t="s">
        <v>8</v>
      </c>
      <c r="C174" s="19" t="str">
        <f>'ODR by High School'!C64</f>
        <v>&lt;10</v>
      </c>
      <c r="D174" s="20">
        <f>'ODR by High School'!D64</f>
        <v>115</v>
      </c>
      <c r="E174" s="33" t="str">
        <f>'ODR by High School'!E64</f>
        <v>**</v>
      </c>
    </row>
    <row r="175" spans="1:5" x14ac:dyDescent="0.25">
      <c r="A175" s="292"/>
      <c r="B175" s="88" t="s">
        <v>9</v>
      </c>
      <c r="C175" s="19" t="str">
        <f>'ODR by High School'!C65</f>
        <v>&lt;10</v>
      </c>
      <c r="D175" s="20">
        <f>'ODR by High School'!D65</f>
        <v>17</v>
      </c>
      <c r="E175" s="33" t="str">
        <f>'ODR by High School'!E65</f>
        <v>**</v>
      </c>
    </row>
    <row r="176" spans="1:5" x14ac:dyDescent="0.25">
      <c r="A176" s="292"/>
      <c r="B176" s="88" t="s">
        <v>10</v>
      </c>
      <c r="C176" s="19"/>
      <c r="D176" s="20"/>
      <c r="E176" s="33"/>
    </row>
    <row r="177" spans="1:5" x14ac:dyDescent="0.25">
      <c r="A177" s="292"/>
      <c r="B177" s="89" t="s">
        <v>82</v>
      </c>
      <c r="C177" s="25">
        <f>'ODR by High School'!C67</f>
        <v>503</v>
      </c>
      <c r="D177" s="23">
        <f>'ODR by High School'!D67</f>
        <v>5589</v>
      </c>
      <c r="E177" s="34">
        <f>'ODR by High School'!E67</f>
        <v>8.9998210771157633E-2</v>
      </c>
    </row>
    <row r="178" spans="1:5" x14ac:dyDescent="0.25">
      <c r="A178" s="292"/>
      <c r="B178" s="90" t="s">
        <v>11</v>
      </c>
      <c r="C178" s="26">
        <f>'ODR by High School'!C68</f>
        <v>901</v>
      </c>
      <c r="D178" s="24">
        <f>'ODR by High School'!D68</f>
        <v>17293</v>
      </c>
      <c r="E178" s="35">
        <f>'ODR by High School'!E68</f>
        <v>5.2102006592262766E-2</v>
      </c>
    </row>
    <row r="179" spans="1:5" x14ac:dyDescent="0.25">
      <c r="A179" s="292"/>
      <c r="B179" s="91" t="s">
        <v>15</v>
      </c>
      <c r="C179" s="19">
        <f>'ODR by High School'!C69</f>
        <v>99</v>
      </c>
      <c r="D179" s="20">
        <f>'ODR by High School'!D69</f>
        <v>2179</v>
      </c>
      <c r="E179" s="9">
        <f>'ODR by High School'!E69</f>
        <v>-8.3427079492074757E-2</v>
      </c>
    </row>
    <row r="180" spans="1:5" ht="15.75" thickBot="1" x14ac:dyDescent="0.3">
      <c r="A180" s="293"/>
      <c r="B180" s="92" t="s">
        <v>16</v>
      </c>
      <c r="C180" s="71">
        <f>'ODR by High School'!C70</f>
        <v>143</v>
      </c>
      <c r="D180" s="72">
        <f>'ODR by High School'!D70</f>
        <v>1673</v>
      </c>
      <c r="E180" s="101">
        <f>'ODR by High School'!E70</f>
        <v>9.3045474708379899E-3</v>
      </c>
    </row>
    <row r="181" spans="1:5" ht="15" customHeight="1" x14ac:dyDescent="0.25">
      <c r="A181" s="282" t="s">
        <v>74</v>
      </c>
      <c r="B181" s="87" t="s">
        <v>4</v>
      </c>
      <c r="C181" s="75">
        <f>'ODR by Elementary School'!C203</f>
        <v>403</v>
      </c>
      <c r="D181" s="31">
        <f>'ODR by Elementary School'!D203</f>
        <v>8897</v>
      </c>
      <c r="E181" s="32">
        <f>'ODR by Elementary School'!E203</f>
        <v>4.5296167247386762E-2</v>
      </c>
    </row>
    <row r="182" spans="1:5" ht="15" customHeight="1" x14ac:dyDescent="0.25">
      <c r="A182" s="269"/>
      <c r="B182" s="88" t="s">
        <v>5</v>
      </c>
      <c r="C182" s="19">
        <f>'ODR by Elementary School'!C204</f>
        <v>153</v>
      </c>
      <c r="D182" s="20">
        <f>'ODR by Elementary School'!D204</f>
        <v>4276</v>
      </c>
      <c r="E182" s="97">
        <f>'ODR by Elementary School'!E204</f>
        <v>3.5781103835360151E-2</v>
      </c>
    </row>
    <row r="183" spans="1:5" x14ac:dyDescent="0.25">
      <c r="A183" s="269"/>
      <c r="B183" s="88" t="s">
        <v>6</v>
      </c>
      <c r="C183" s="19">
        <f>'ODR by Elementary School'!C205</f>
        <v>276</v>
      </c>
      <c r="D183" s="20">
        <f>'ODR by Elementary School'!D205</f>
        <v>3073</v>
      </c>
      <c r="E183" s="97">
        <f>'ODR by Elementary School'!E205</f>
        <v>8.9814513504718516E-2</v>
      </c>
    </row>
    <row r="184" spans="1:5" x14ac:dyDescent="0.25">
      <c r="A184" s="269"/>
      <c r="B184" s="88" t="s">
        <v>7</v>
      </c>
      <c r="C184" s="19">
        <f>'ODR by Elementary School'!C206</f>
        <v>59</v>
      </c>
      <c r="D184" s="20">
        <f>'ODR by Elementary School'!D206</f>
        <v>711</v>
      </c>
      <c r="E184" s="97">
        <f>'ODR by Elementary School'!E206</f>
        <v>8.2981715893108293E-2</v>
      </c>
    </row>
    <row r="185" spans="1:5" x14ac:dyDescent="0.25">
      <c r="A185" s="269"/>
      <c r="B185" s="88" t="s">
        <v>8</v>
      </c>
      <c r="C185" s="19" t="str">
        <f>'ODR by Elementary School'!C207</f>
        <v>&lt;10</v>
      </c>
      <c r="D185" s="20">
        <f>'ODR by Elementary School'!D207</f>
        <v>307</v>
      </c>
      <c r="E185" s="97" t="str">
        <f>'ODR by Elementary School'!E207</f>
        <v>**</v>
      </c>
    </row>
    <row r="186" spans="1:5" x14ac:dyDescent="0.25">
      <c r="A186" s="269"/>
      <c r="B186" s="88" t="s">
        <v>9</v>
      </c>
      <c r="C186" s="19" t="str">
        <f>'ODR by Elementary School'!C208</f>
        <v>&lt;10</v>
      </c>
      <c r="D186" s="20">
        <f>'ODR by Elementary School'!D208</f>
        <v>26</v>
      </c>
      <c r="E186" s="97" t="str">
        <f>'ODR by Elementary School'!E208</f>
        <v>**</v>
      </c>
    </row>
    <row r="187" spans="1:5" x14ac:dyDescent="0.25">
      <c r="A187" s="269"/>
      <c r="B187" s="88" t="s">
        <v>10</v>
      </c>
      <c r="C187" s="19"/>
      <c r="D187" s="20" t="str">
        <f>'ODR by Elementary School'!D209</f>
        <v>&lt;10</v>
      </c>
      <c r="E187" s="97"/>
    </row>
    <row r="188" spans="1:5" x14ac:dyDescent="0.25">
      <c r="A188" s="269"/>
      <c r="B188" s="90" t="s">
        <v>11</v>
      </c>
      <c r="C188" s="26">
        <f>'ODR by Elementary School'!C210</f>
        <v>901</v>
      </c>
      <c r="D188" s="24">
        <f>'ODR by Elementary School'!D210</f>
        <v>17293</v>
      </c>
      <c r="E188" s="35">
        <f>'ODR by Elementary School'!E210</f>
        <v>5.2102006592262766E-2</v>
      </c>
    </row>
    <row r="189" spans="1:5" x14ac:dyDescent="0.25">
      <c r="A189" s="269"/>
      <c r="B189" s="91" t="s">
        <v>15</v>
      </c>
      <c r="C189" s="19">
        <f>'ODR by Elementary School'!C211</f>
        <v>127</v>
      </c>
      <c r="D189" s="20">
        <f>'ODR by Elementary School'!D211</f>
        <v>5824</v>
      </c>
      <c r="E189" s="97">
        <f>'ODR by Elementary School'!E211</f>
        <v>-4.4518346257331753E-2</v>
      </c>
    </row>
    <row r="190" spans="1:5" ht="15.75" thickBot="1" x14ac:dyDescent="0.3">
      <c r="A190" s="270"/>
      <c r="B190" s="92" t="s">
        <v>16</v>
      </c>
      <c r="C190" s="21">
        <f>'ODR by Elementary School'!C212</f>
        <v>250</v>
      </c>
      <c r="D190" s="22">
        <f>'ODR by Elementary School'!D212</f>
        <v>4621</v>
      </c>
      <c r="E190" s="102">
        <f>'ODR by Elementary School'!E212</f>
        <v>9.5150634120266114E-3</v>
      </c>
    </row>
    <row r="191" spans="1:5" ht="15.75" thickBot="1" x14ac:dyDescent="0.3">
      <c r="A191" s="238" t="s">
        <v>79</v>
      </c>
      <c r="B191" s="239"/>
      <c r="C191" s="240"/>
      <c r="D191" s="240"/>
      <c r="E191" s="241"/>
    </row>
    <row r="192" spans="1:5" ht="31.5" customHeight="1" thickBot="1" x14ac:dyDescent="0.3">
      <c r="A192" s="262" t="s">
        <v>42</v>
      </c>
      <c r="B192" s="263"/>
      <c r="C192" s="263"/>
      <c r="D192" s="263"/>
      <c r="E192" s="264"/>
    </row>
  </sheetData>
  <mergeCells count="22">
    <mergeCell ref="A181:A190"/>
    <mergeCell ref="A27:A37"/>
    <mergeCell ref="A16:A26"/>
    <mergeCell ref="A5:A15"/>
    <mergeCell ref="A1:A4"/>
    <mergeCell ref="A38:A48"/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2020-12-03T20:18:15Z</cp:lastPrinted>
  <dcterms:created xsi:type="dcterms:W3CDTF">2020-06-19T14:25:36Z</dcterms:created>
  <dcterms:modified xsi:type="dcterms:W3CDTF">2021-04-05T18:11:02Z</dcterms:modified>
</cp:coreProperties>
</file>