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6 March\"/>
    </mc:Choice>
  </mc:AlternateContent>
  <xr:revisionPtr revIDLastSave="0" documentId="13_ncr:1_{A491D3F5-2308-4032-A713-ED591DE21C8A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Instructional Staff" sheetId="1" r:id="rId1"/>
    <sheet name="Staff by Elementary School" sheetId="6" r:id="rId2"/>
    <sheet name="Staff by Middle School" sheetId="7" r:id="rId3"/>
    <sheet name="Staff by High School" sheetId="9" r:id="rId4"/>
  </sheets>
  <definedNames>
    <definedName name="_xlnm.Print_Titles" localSheetId="1">'Staff by Elementary School'!$1:$4</definedName>
    <definedName name="_xlnm.Print_Titles" localSheetId="3">'Staff by High School'!$1:$4</definedName>
    <definedName name="_xlnm.Print_Titles" localSheetId="2">'Staff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2" i="6" l="1"/>
  <c r="D41" i="7"/>
  <c r="B33" i="1" l="1"/>
  <c r="B32" i="1"/>
  <c r="N16" i="1"/>
  <c r="N15" i="1"/>
  <c r="K16" i="1"/>
  <c r="K15" i="1"/>
  <c r="H16" i="1"/>
  <c r="H15" i="1"/>
  <c r="E16" i="1"/>
  <c r="E15" i="1"/>
  <c r="B16" i="1"/>
  <c r="B15" i="1"/>
  <c r="D154" i="6" l="1"/>
  <c r="E30" i="1"/>
  <c r="D28" i="6" l="1"/>
  <c r="D40" i="9" l="1"/>
  <c r="D39" i="9"/>
  <c r="D38" i="9"/>
  <c r="D31" i="9"/>
  <c r="D30" i="9"/>
  <c r="D29" i="9"/>
  <c r="D28" i="9"/>
  <c r="D27" i="9"/>
  <c r="D19" i="9"/>
  <c r="D18" i="9"/>
  <c r="D17" i="9"/>
  <c r="D16" i="9"/>
  <c r="D8" i="9"/>
  <c r="D7" i="9"/>
  <c r="D5" i="9"/>
  <c r="D40" i="7"/>
  <c r="D39" i="7"/>
  <c r="D38" i="7"/>
  <c r="D31" i="7"/>
  <c r="D30" i="7"/>
  <c r="D29" i="7"/>
  <c r="D28" i="7"/>
  <c r="D27" i="7"/>
  <c r="D19" i="7"/>
  <c r="D18" i="7"/>
  <c r="D17" i="7"/>
  <c r="D16" i="7"/>
  <c r="D7" i="7"/>
  <c r="D6" i="7"/>
  <c r="D5" i="7"/>
  <c r="D140" i="6"/>
  <c r="D139" i="6"/>
  <c r="D138" i="6"/>
  <c r="D137" i="6"/>
  <c r="D130" i="6"/>
  <c r="D128" i="6"/>
  <c r="D127" i="6"/>
  <c r="D126" i="6"/>
  <c r="D117" i="6"/>
  <c r="D116" i="6"/>
  <c r="D115" i="6"/>
  <c r="D104" i="6"/>
  <c r="D106" i="6"/>
  <c r="D105" i="6"/>
  <c r="D95" i="6"/>
  <c r="D94" i="6"/>
  <c r="D93" i="6"/>
  <c r="D85" i="6"/>
  <c r="D84" i="6"/>
  <c r="D82" i="6"/>
  <c r="D76" i="6"/>
  <c r="D73" i="6"/>
  <c r="D72" i="6"/>
  <c r="D71" i="6"/>
  <c r="D63" i="6"/>
  <c r="D62" i="6"/>
  <c r="D61" i="6"/>
  <c r="D60" i="6"/>
  <c r="D51" i="6"/>
  <c r="D50" i="6"/>
  <c r="D49" i="6"/>
  <c r="D39" i="6"/>
  <c r="D40" i="6"/>
  <c r="D41" i="6"/>
  <c r="D38" i="6"/>
  <c r="D29" i="6"/>
  <c r="D27" i="6"/>
  <c r="D17" i="6"/>
  <c r="D18" i="6"/>
  <c r="D16" i="6"/>
  <c r="D7" i="6"/>
  <c r="D5" i="6"/>
  <c r="C35" i="9" l="1"/>
  <c r="C46" i="9"/>
  <c r="C13" i="9" l="1"/>
  <c r="C24" i="9"/>
  <c r="C48" i="9"/>
  <c r="C47" i="9"/>
  <c r="C13" i="7"/>
  <c r="C24" i="7"/>
  <c r="C35" i="7"/>
  <c r="C46" i="7"/>
  <c r="C13" i="6"/>
  <c r="C24" i="6"/>
  <c r="C35" i="6"/>
  <c r="C46" i="6"/>
  <c r="C57" i="6"/>
  <c r="C68" i="6"/>
  <c r="C79" i="6"/>
  <c r="C90" i="6"/>
  <c r="C101" i="6"/>
  <c r="C112" i="6"/>
  <c r="C123" i="6"/>
  <c r="C134" i="6"/>
  <c r="C145" i="6"/>
  <c r="C165" i="6"/>
  <c r="C66" i="7" s="1"/>
  <c r="C163" i="6"/>
  <c r="C64" i="7" s="1"/>
  <c r="C162" i="6"/>
  <c r="C63" i="7" s="1"/>
  <c r="C161" i="6"/>
  <c r="C62" i="7" s="1"/>
  <c r="C160" i="6"/>
  <c r="C61" i="7" s="1"/>
  <c r="C159" i="6"/>
  <c r="C60" i="7" s="1"/>
  <c r="C158" i="6"/>
  <c r="C59" i="7" s="1"/>
  <c r="C63" i="9" l="1"/>
  <c r="C62" i="9"/>
  <c r="C64" i="9"/>
  <c r="C66" i="9"/>
  <c r="C61" i="9"/>
  <c r="C60" i="9"/>
  <c r="C59" i="9"/>
  <c r="D48" i="9"/>
  <c r="D47" i="9"/>
  <c r="D60" i="7"/>
  <c r="D61" i="7"/>
  <c r="D62" i="7"/>
  <c r="D63" i="7"/>
  <c r="D64" i="7"/>
  <c r="D59" i="7"/>
  <c r="C68" i="7"/>
  <c r="C67" i="7"/>
  <c r="D158" i="6"/>
  <c r="D159" i="6"/>
  <c r="D160" i="6"/>
  <c r="D161" i="6"/>
  <c r="D162" i="6"/>
  <c r="D163" i="6"/>
  <c r="C58" i="9"/>
  <c r="C57" i="9"/>
  <c r="D53" i="9"/>
  <c r="D52" i="9"/>
  <c r="D51" i="9"/>
  <c r="D50" i="9"/>
  <c r="D49" i="9"/>
  <c r="C37" i="9"/>
  <c r="C36" i="9"/>
  <c r="C26" i="9"/>
  <c r="C25" i="9"/>
  <c r="C15" i="9"/>
  <c r="C14" i="9"/>
  <c r="C58" i="7"/>
  <c r="C57" i="7"/>
  <c r="D53" i="7"/>
  <c r="D52" i="7"/>
  <c r="D51" i="7"/>
  <c r="D50" i="7"/>
  <c r="D49" i="7"/>
  <c r="C48" i="7"/>
  <c r="C47" i="7"/>
  <c r="C37" i="7"/>
  <c r="C36" i="7"/>
  <c r="C26" i="7"/>
  <c r="C25" i="7"/>
  <c r="C15" i="7"/>
  <c r="C14" i="7"/>
  <c r="C167" i="6"/>
  <c r="C166" i="6"/>
  <c r="D149" i="6"/>
  <c r="D150" i="6"/>
  <c r="D151" i="6"/>
  <c r="D152" i="6"/>
  <c r="D153" i="6"/>
  <c r="D148" i="6"/>
  <c r="C136" i="6"/>
  <c r="C135" i="6"/>
  <c r="C147" i="6"/>
  <c r="C146" i="6"/>
  <c r="C14" i="6"/>
  <c r="C68" i="9" l="1"/>
  <c r="D63" i="9"/>
  <c r="D64" i="9"/>
  <c r="D62" i="9"/>
  <c r="D60" i="9"/>
  <c r="D61" i="9"/>
  <c r="D59" i="9"/>
  <c r="C67" i="9"/>
  <c r="D15" i="9"/>
  <c r="D14" i="9"/>
  <c r="D58" i="9"/>
  <c r="D25" i="9"/>
  <c r="D37" i="9"/>
  <c r="D37" i="7"/>
  <c r="D26" i="7"/>
  <c r="D14" i="7"/>
  <c r="D36" i="7"/>
  <c r="D48" i="7"/>
  <c r="D58" i="7"/>
  <c r="D68" i="7"/>
  <c r="D157" i="6"/>
  <c r="D67" i="7"/>
  <c r="D26" i="9"/>
  <c r="D36" i="9"/>
  <c r="D57" i="9"/>
  <c r="D47" i="7"/>
  <c r="D15" i="7"/>
  <c r="D25" i="7"/>
  <c r="D57" i="7"/>
  <c r="D166" i="6"/>
  <c r="D167" i="6"/>
  <c r="D147" i="6"/>
  <c r="D136" i="6"/>
  <c r="D135" i="6"/>
  <c r="D146" i="6"/>
  <c r="P8" i="1"/>
  <c r="P9" i="1"/>
  <c r="P10" i="1"/>
  <c r="P11" i="1"/>
  <c r="P12" i="1"/>
  <c r="P13" i="1"/>
  <c r="P7" i="1"/>
  <c r="D68" i="9" l="1"/>
  <c r="D67" i="9"/>
  <c r="E25" i="1"/>
  <c r="E26" i="1"/>
  <c r="E27" i="1"/>
  <c r="E28" i="1"/>
  <c r="E29" i="1"/>
  <c r="E24" i="1"/>
  <c r="E33" i="1" l="1"/>
  <c r="E32" i="1"/>
  <c r="D8" i="1"/>
  <c r="D9" i="1"/>
  <c r="D10" i="1"/>
  <c r="D11" i="1"/>
  <c r="D12" i="1"/>
  <c r="D13" i="1"/>
  <c r="D7" i="1"/>
  <c r="M13" i="1" l="1"/>
  <c r="M12" i="1"/>
  <c r="M11" i="1"/>
  <c r="M10" i="1"/>
  <c r="M9" i="1"/>
  <c r="M8" i="1"/>
  <c r="M7" i="1"/>
  <c r="J13" i="1"/>
  <c r="J12" i="1"/>
  <c r="J11" i="1"/>
  <c r="J10" i="1"/>
  <c r="J9" i="1"/>
  <c r="J8" i="1"/>
  <c r="J7" i="1"/>
  <c r="G13" i="1"/>
  <c r="G12" i="1"/>
  <c r="G11" i="1"/>
  <c r="G10" i="1"/>
  <c r="G9" i="1"/>
  <c r="G8" i="1"/>
  <c r="G7" i="1"/>
  <c r="D15" i="1" l="1"/>
  <c r="D16" i="1"/>
  <c r="P16" i="1" l="1"/>
  <c r="P15" i="1"/>
  <c r="C157" i="6" l="1"/>
  <c r="C156" i="6"/>
  <c r="C125" i="6"/>
  <c r="C124" i="6"/>
  <c r="C114" i="6"/>
  <c r="C113" i="6"/>
  <c r="C103" i="6"/>
  <c r="C102" i="6"/>
  <c r="C91" i="6"/>
  <c r="C81" i="6"/>
  <c r="C80" i="6"/>
  <c r="C70" i="6"/>
  <c r="C69" i="6"/>
  <c r="C59" i="6"/>
  <c r="C58" i="6"/>
  <c r="C48" i="6"/>
  <c r="C47" i="6"/>
  <c r="C37" i="6"/>
  <c r="C36" i="6"/>
  <c r="C26" i="6"/>
  <c r="C25" i="6"/>
  <c r="D113" i="6" l="1"/>
  <c r="D36" i="6"/>
  <c r="D156" i="6"/>
  <c r="G16" i="1"/>
  <c r="G15" i="1"/>
  <c r="D125" i="6" l="1"/>
  <c r="D124" i="6"/>
  <c r="D91" i="6"/>
  <c r="D103" i="6"/>
  <c r="D114" i="6"/>
  <c r="D80" i="6"/>
  <c r="D102" i="6"/>
  <c r="D69" i="6"/>
  <c r="D81" i="6"/>
  <c r="D70" i="6"/>
  <c r="D26" i="6"/>
  <c r="D58" i="6"/>
  <c r="D59" i="6"/>
  <c r="D25" i="6"/>
  <c r="D37" i="6"/>
  <c r="D48" i="6"/>
  <c r="D47" i="6"/>
  <c r="D14" i="6"/>
  <c r="M15" i="1" l="1"/>
  <c r="M16" i="1"/>
  <c r="J16" i="1"/>
  <c r="J15" i="1"/>
</calcChain>
</file>

<file path=xl/sharedStrings.xml><?xml version="1.0" encoding="utf-8"?>
<sst xmlns="http://schemas.openxmlformats.org/spreadsheetml/2006/main" count="390" uniqueCount="65">
  <si>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</si>
  <si>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</si>
  <si>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</si>
  <si>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</si>
  <si>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</si>
  <si>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</si>
  <si>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</si>
  <si>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</si>
  <si>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</si>
  <si>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</si>
  <si>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</si>
  <si>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</si>
  <si>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</si>
  <si>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</si>
  <si>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</si>
  <si>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</si>
  <si>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</si>
  <si>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</si>
  <si>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</si>
  <si>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</si>
  <si>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</si>
  <si>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</si>
  <si>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</si>
  <si>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</si>
  <si>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</si>
  <si>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</si>
  <si>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</si>
  <si>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</si>
  <si>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</si>
  <si>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</si>
  <si>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</si>
  <si>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Gifford Middle School</t>
  </si>
  <si>
    <t>Oslo Middle School</t>
  </si>
  <si>
    <t>Sebastian River Middle School</t>
  </si>
  <si>
    <t>Storm Grove Middle School</t>
  </si>
  <si>
    <t>All Middle Schools</t>
  </si>
  <si>
    <t>Sebastian River High School</t>
  </si>
  <si>
    <t>Vero Beach High School</t>
  </si>
  <si>
    <t># of Teachers</t>
  </si>
  <si>
    <t>% of Teachers</t>
  </si>
  <si>
    <t>2020-2021 SDIRC AAAP Goal 4: Instructional Staff</t>
  </si>
  <si>
    <t>5 Year Baseline Report for the Racial/Ethnic Breakdown of Instructional Staff</t>
  </si>
  <si>
    <t>AAAP Action Step: 4.2, 4.3, 4.7, 4.9, 4.10, 4.11, 4.19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</si>
  <si>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</si>
  <si>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</si>
  <si>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</si>
  <si>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</si>
  <si>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</si>
  <si>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Ct of Teachers</t>
  </si>
  <si>
    <t>School Total</t>
  </si>
  <si>
    <t>District</t>
  </si>
  <si>
    <t>All High Schools</t>
  </si>
  <si>
    <t>Pelican Island 
Elementary School</t>
  </si>
  <si>
    <t>Alternative Education Center
(for reporting purposes all Grades 6-12 are reported here)</t>
  </si>
  <si>
    <t>Source: Focus School Software
*SDIRC does not maintain employment records for Charter Schools</t>
  </si>
  <si>
    <t>Wabasso Schools
(For reporting purposes all grades K-12 are being reported here)</t>
  </si>
  <si>
    <t>2020-21 Instructional Staff</t>
  </si>
  <si>
    <t>High Total</t>
  </si>
  <si>
    <t>19-20</t>
  </si>
  <si>
    <t>Middle Total</t>
  </si>
  <si>
    <t>Source: Focus School Software</t>
  </si>
  <si>
    <t>2020-21 Progress Measure Data as of 
February 22, 2021</t>
  </si>
  <si>
    <t>Instructional Demographic of Teachers by Elementary School 
as of February 22, 2021</t>
  </si>
  <si>
    <t>Instructional Demographic of Teachers by Middle School 
as of February 22, 2021</t>
  </si>
  <si>
    <t>Instructional Demographic of Teachers by High School 
as of February 22,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</si>
</sst>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0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164" fontId="4" fillId="6" borderId="13" xfId="0" applyNumberFormat="1" applyFont="1" applyFill="1" applyBorder="1" applyAlignment="1">
      <alignment horizontal="center" vertical="center"/>
    </xf>
    <xf numFmtId="164" fontId="4" fillId="6" borderId="15" xfId="0" applyNumberFormat="1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9" fontId="4" fillId="0" borderId="19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19" xfId="1" applyFont="1" applyBorder="1" applyAlignment="1">
      <alignment horizontal="center" vertical="center"/>
    </xf>
    <xf numFmtId="9" fontId="4" fillId="0" borderId="26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4" fillId="0" borderId="13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2" xfId="0" applyNumberFormat="1" applyFont="1" applyFill="1" applyBorder="1" applyAlignment="1">
      <alignment horizontal="right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right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3" fillId="11" borderId="53" xfId="0" applyFont="1" applyFill="1" applyBorder="1" applyAlignment="1">
      <alignment horizontal="center" vertical="center" wrapText="1"/>
    </xf>
    <xf numFmtId="0" fontId="8" fillId="5" borderId="53" xfId="0" applyFont="1" applyFill="1" applyBorder="1" applyAlignment="1">
      <alignment horizontal="right" vertical="center" wrapText="1"/>
    </xf>
    <xf numFmtId="0" fontId="8" fillId="5" borderId="54" xfId="0" applyNumberFormat="1" applyFont="1" applyFill="1" applyBorder="1" applyAlignment="1">
      <alignment horizontal="right" vertical="center"/>
    </xf>
    <xf numFmtId="0" fontId="4" fillId="0" borderId="10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51" xfId="0" applyNumberFormat="1" applyFont="1" applyBorder="1" applyAlignment="1">
      <alignment horizontal="center" vertical="center"/>
    </xf>
    <xf numFmtId="9" fontId="4" fillId="0" borderId="42" xfId="0" applyNumberFormat="1" applyFont="1" applyBorder="1" applyAlignment="1">
      <alignment horizontal="center" vertical="center"/>
    </xf>
    <xf numFmtId="0" fontId="8" fillId="5" borderId="40" xfId="0" applyNumberFormat="1" applyFont="1" applyFill="1" applyBorder="1" applyAlignment="1">
      <alignment horizontal="right" vertical="center"/>
    </xf>
    <xf numFmtId="9" fontId="4" fillId="0" borderId="13" xfId="0" applyNumberFormat="1" applyFont="1" applyBorder="1" applyAlignment="1">
      <alignment horizontal="center" vertical="center"/>
    </xf>
    <xf numFmtId="14" fontId="3" fillId="0" borderId="37" xfId="0" applyNumberFormat="1" applyFont="1" applyBorder="1" applyAlignment="1">
      <alignment horizont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0" fillId="0" borderId="0" xfId="0" applyNumberFormat="1"/>
    <xf numFmtId="14" fontId="3" fillId="0" borderId="39" xfId="0" applyNumberFormat="1" applyFont="1" applyBorder="1" applyAlignment="1">
      <alignment horizont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9" borderId="59" xfId="0" applyFont="1" applyFill="1" applyBorder="1" applyAlignment="1">
      <alignment horizontal="center" vertical="center" wrapText="1"/>
    </xf>
    <xf numFmtId="9" fontId="4" fillId="0" borderId="42" xfId="0" applyNumberFormat="1" applyFont="1" applyBorder="1" applyAlignment="1">
      <alignment horizontal="center" vertical="center"/>
    </xf>
    <xf numFmtId="0" fontId="0" fillId="13" borderId="0" xfId="0" applyFill="1" applyAlignment="1">
      <alignment horizontal="center"/>
    </xf>
    <xf numFmtId="0" fontId="0" fillId="13" borderId="43" xfId="0" applyFill="1" applyBorder="1" applyAlignment="1">
      <alignment horizontal="center"/>
    </xf>
    <xf numFmtId="0" fontId="8" fillId="5" borderId="21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/>
    </xf>
    <xf numFmtId="0" fontId="0" fillId="13" borderId="49" xfId="0" applyFill="1" applyBorder="1" applyAlignment="1">
      <alignment horizontal="center"/>
    </xf>
    <xf numFmtId="0" fontId="8" fillId="5" borderId="6" xfId="0" applyFont="1" applyFill="1" applyBorder="1" applyAlignment="1">
      <alignment vertical="center" wrapText="1"/>
    </xf>
    <xf numFmtId="0" fontId="8" fillId="5" borderId="21" xfId="0" applyNumberFormat="1" applyFont="1" applyFill="1" applyBorder="1" applyAlignment="1">
      <alignment vertical="center"/>
    </xf>
    <xf numFmtId="0" fontId="8" fillId="5" borderId="40" xfId="0" applyNumberFormat="1" applyFont="1" applyFill="1" applyBorder="1" applyAlignment="1">
      <alignment vertical="center"/>
    </xf>
    <xf numFmtId="0" fontId="4" fillId="13" borderId="16" xfId="0" applyFont="1" applyFill="1" applyBorder="1" applyAlignment="1">
      <alignment horizontal="left" vertical="center" wrapText="1"/>
    </xf>
    <xf numFmtId="0" fontId="4" fillId="13" borderId="27" xfId="0" applyFont="1" applyFill="1" applyBorder="1" applyAlignment="1">
      <alignment horizontal="left" vertical="center" wrapText="1"/>
    </xf>
    <xf numFmtId="0" fontId="4" fillId="13" borderId="28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4" fillId="6" borderId="14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3" fontId="4" fillId="6" borderId="11" xfId="0" applyNumberFormat="1" applyFont="1" applyFill="1" applyBorder="1" applyAlignment="1">
      <alignment horizontal="center" vertical="center"/>
    </xf>
    <xf numFmtId="0" fontId="4" fillId="6" borderId="12" xfId="0" applyNumberFormat="1" applyFont="1" applyFill="1" applyBorder="1" applyAlignment="1">
      <alignment horizontal="center" vertical="center"/>
    </xf>
    <xf numFmtId="3" fontId="4" fillId="6" borderId="21" xfId="0" applyNumberFormat="1" applyFont="1" applyFill="1" applyBorder="1" applyAlignment="1">
      <alignment horizontal="center" vertical="center"/>
    </xf>
    <xf numFmtId="0" fontId="4" fillId="6" borderId="32" xfId="0" applyNumberFormat="1" applyFont="1" applyFill="1" applyBorder="1" applyAlignment="1">
      <alignment horizontal="center" vertical="center"/>
    </xf>
    <xf numFmtId="3" fontId="4" fillId="6" borderId="6" xfId="0" applyNumberFormat="1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3" fontId="3" fillId="9" borderId="16" xfId="0" applyNumberFormat="1" applyFont="1" applyFill="1" applyBorder="1" applyAlignment="1">
      <alignment horizontal="center" vertical="center"/>
    </xf>
    <xf numFmtId="3" fontId="3" fillId="9" borderId="27" xfId="0" applyNumberFormat="1" applyFont="1" applyFill="1" applyBorder="1" applyAlignment="1">
      <alignment horizontal="center" vertical="center"/>
    </xf>
    <xf numFmtId="3" fontId="3" fillId="9" borderId="28" xfId="0" applyNumberFormat="1" applyFont="1" applyFill="1" applyBorder="1" applyAlignment="1">
      <alignment horizontal="center" vertical="center"/>
    </xf>
    <xf numFmtId="3" fontId="3" fillId="9" borderId="36" xfId="2" applyNumberFormat="1" applyFont="1" applyFill="1" applyBorder="1" applyAlignment="1">
      <alignment horizontal="center" vertical="center"/>
    </xf>
    <xf numFmtId="3" fontId="3" fillId="9" borderId="37" xfId="2" applyNumberFormat="1" applyFont="1" applyFill="1" applyBorder="1" applyAlignment="1">
      <alignment horizontal="center" vertical="center"/>
    </xf>
    <xf numFmtId="3" fontId="3" fillId="9" borderId="38" xfId="2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14" fontId="3" fillId="10" borderId="29" xfId="0" applyNumberFormat="1" applyFont="1" applyFill="1" applyBorder="1" applyAlignment="1">
      <alignment horizontal="center" wrapText="1"/>
    </xf>
    <xf numFmtId="14" fontId="3" fillId="10" borderId="15" xfId="0" applyNumberFormat="1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32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4" fillId="8" borderId="13" xfId="0" applyNumberFormat="1" applyFont="1" applyFill="1" applyBorder="1" applyAlignment="1">
      <alignment horizontal="left" vertical="center"/>
    </xf>
    <xf numFmtId="0" fontId="4" fillId="8" borderId="9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0" xfId="0" applyNumberFormat="1" applyFont="1" applyFill="1" applyBorder="1" applyAlignment="1">
      <alignment horizontal="left" vertical="center"/>
    </xf>
    <xf numFmtId="0" fontId="3" fillId="7" borderId="6" xfId="0" applyNumberFormat="1" applyFont="1" applyFill="1" applyBorder="1" applyAlignment="1">
      <alignment horizontal="left" vertical="center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6" fillId="12" borderId="33" xfId="0" applyFont="1" applyFill="1" applyBorder="1" applyAlignment="1">
      <alignment horizontal="center" vertical="center" wrapText="1"/>
    </xf>
    <xf numFmtId="0" fontId="6" fillId="12" borderId="34" xfId="0" applyFont="1" applyFill="1" applyBorder="1" applyAlignment="1">
      <alignment horizontal="center" vertical="center" wrapText="1"/>
    </xf>
    <xf numFmtId="0" fontId="6" fillId="12" borderId="35" xfId="0" applyFont="1" applyFill="1" applyBorder="1" applyAlignment="1">
      <alignment horizontal="center" vertical="center" wrapText="1"/>
    </xf>
    <xf numFmtId="0" fontId="6" fillId="12" borderId="36" xfId="0" applyFont="1" applyFill="1" applyBorder="1" applyAlignment="1">
      <alignment horizontal="center" vertical="center" wrapText="1"/>
    </xf>
    <xf numFmtId="0" fontId="6" fillId="12" borderId="37" xfId="0" applyFont="1" applyFill="1" applyBorder="1" applyAlignment="1">
      <alignment horizontal="center" vertical="center" wrapText="1"/>
    </xf>
    <xf numFmtId="0" fontId="6" fillId="12" borderId="38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0" borderId="24" xfId="1" applyFont="1" applyBorder="1" applyAlignment="1">
      <alignment horizontal="center"/>
    </xf>
    <xf numFmtId="9" fontId="0" fillId="0" borderId="2" xfId="1" applyNumberFormat="1" applyFont="1" applyBorder="1" applyAlignment="1">
      <alignment horizontal="center"/>
    </xf>
    <xf numFmtId="9" fontId="0" fillId="0" borderId="3" xfId="1" applyNumberFormat="1" applyFont="1" applyBorder="1" applyAlignment="1">
      <alignment horizontal="center"/>
    </xf>
    <xf numFmtId="9" fontId="0" fillId="0" borderId="24" xfId="1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3" fillId="9" borderId="36" xfId="0" applyNumberFormat="1" applyFont="1" applyFill="1" applyBorder="1" applyAlignment="1">
      <alignment horizontal="center" vertical="center"/>
    </xf>
    <xf numFmtId="3" fontId="3" fillId="9" borderId="37" xfId="0" applyNumberFormat="1" applyFont="1" applyFill="1" applyBorder="1" applyAlignment="1">
      <alignment horizontal="center" vertical="center"/>
    </xf>
    <xf numFmtId="3" fontId="3" fillId="9" borderId="38" xfId="0" applyNumberFormat="1" applyFont="1" applyFill="1" applyBorder="1" applyAlignment="1">
      <alignment horizontal="center" vertical="center"/>
    </xf>
    <xf numFmtId="1" fontId="4" fillId="0" borderId="20" xfId="1" applyNumberFormat="1" applyFont="1" applyBorder="1" applyAlignment="1">
      <alignment horizontal="center" vertical="center"/>
    </xf>
    <xf numFmtId="1" fontId="4" fillId="0" borderId="31" xfId="1" applyNumberFormat="1" applyFont="1" applyBorder="1" applyAlignment="1">
      <alignment horizontal="center" vertical="center"/>
    </xf>
    <xf numFmtId="1" fontId="4" fillId="0" borderId="21" xfId="1" applyNumberFormat="1" applyFont="1" applyBorder="1" applyAlignment="1">
      <alignment horizontal="center" vertical="center"/>
    </xf>
    <xf numFmtId="1" fontId="4" fillId="0" borderId="32" xfId="1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8" fillId="2" borderId="52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21" xfId="0" applyNumberFormat="1" applyFont="1" applyFill="1" applyBorder="1" applyAlignment="1">
      <alignment horizontal="center" vertical="center"/>
    </xf>
    <xf numFmtId="0" fontId="4" fillId="6" borderId="2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9" fontId="4" fillId="6" borderId="18" xfId="0" applyNumberFormat="1" applyFont="1" applyFill="1" applyBorder="1" applyAlignment="1">
      <alignment horizontal="center" vertical="center"/>
    </xf>
    <xf numFmtId="9" fontId="4" fillId="6" borderId="19" xfId="0" applyNumberFormat="1" applyFont="1" applyFill="1" applyBorder="1" applyAlignment="1">
      <alignment horizontal="center" vertical="center"/>
    </xf>
    <xf numFmtId="9" fontId="4" fillId="6" borderId="58" xfId="0" applyNumberFormat="1" applyFont="1" applyFill="1" applyBorder="1" applyAlignment="1">
      <alignment horizontal="center" vertical="center"/>
    </xf>
    <xf numFmtId="9" fontId="4" fillId="6" borderId="42" xfId="0" applyNumberFormat="1" applyFont="1" applyFill="1" applyBorder="1" applyAlignment="1">
      <alignment horizontal="center" vertical="center"/>
    </xf>
    <xf numFmtId="3" fontId="3" fillId="9" borderId="45" xfId="0" applyNumberFormat="1" applyFont="1" applyFill="1" applyBorder="1" applyAlignment="1">
      <alignment horizontal="center" vertical="center"/>
    </xf>
    <xf numFmtId="0" fontId="3" fillId="9" borderId="46" xfId="0" applyNumberFormat="1" applyFont="1" applyFill="1" applyBorder="1" applyAlignment="1">
      <alignment horizontal="center" vertical="center"/>
    </xf>
    <xf numFmtId="0" fontId="3" fillId="9" borderId="47" xfId="0" applyNumberFormat="1" applyFont="1" applyFill="1" applyBorder="1" applyAlignment="1">
      <alignment horizontal="center" vertical="center"/>
    </xf>
    <xf numFmtId="3" fontId="3" fillId="11" borderId="9" xfId="1" applyNumberFormat="1" applyFont="1" applyFill="1" applyBorder="1" applyAlignment="1">
      <alignment horizontal="center" vertical="center"/>
    </xf>
    <xf numFmtId="0" fontId="3" fillId="11" borderId="10" xfId="1" applyNumberFormat="1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 textRotation="90"/>
    </xf>
    <xf numFmtId="0" fontId="2" fillId="4" borderId="53" xfId="0" applyFont="1" applyFill="1" applyBorder="1" applyAlignment="1">
      <alignment horizontal="center" vertical="center" textRotation="90"/>
    </xf>
    <xf numFmtId="0" fontId="2" fillId="4" borderId="54" xfId="0" applyFont="1" applyFill="1" applyBorder="1" applyAlignment="1">
      <alignment horizontal="center" vertical="center" textRotation="90"/>
    </xf>
    <xf numFmtId="0" fontId="3" fillId="11" borderId="9" xfId="0" applyNumberFormat="1" applyFont="1" applyFill="1" applyBorder="1" applyAlignment="1">
      <alignment horizontal="center" vertical="center"/>
    </xf>
    <xf numFmtId="0" fontId="3" fillId="11" borderId="10" xfId="0" applyNumberFormat="1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horizontal="center" vertical="center" textRotation="90"/>
    </xf>
    <xf numFmtId="0" fontId="2" fillId="7" borderId="53" xfId="0" applyFont="1" applyFill="1" applyBorder="1" applyAlignment="1">
      <alignment horizontal="center" vertical="center" textRotation="90"/>
    </xf>
    <xf numFmtId="0" fontId="2" fillId="7" borderId="54" xfId="0" applyFont="1" applyFill="1" applyBorder="1" applyAlignment="1">
      <alignment horizontal="center" vertical="center" textRotation="90"/>
    </xf>
    <xf numFmtId="0" fontId="0" fillId="13" borderId="9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45" xfId="0" applyFill="1" applyBorder="1" applyAlignment="1">
      <alignment horizontal="left" wrapText="1"/>
    </xf>
    <xf numFmtId="0" fontId="0" fillId="13" borderId="46" xfId="0" applyFill="1" applyBorder="1" applyAlignment="1">
      <alignment horizontal="left"/>
    </xf>
    <xf numFmtId="0" fontId="0" fillId="13" borderId="47" xfId="0" applyFill="1" applyBorder="1" applyAlignment="1">
      <alignment horizontal="left"/>
    </xf>
    <xf numFmtId="0" fontId="2" fillId="7" borderId="52" xfId="0" applyFont="1" applyFill="1" applyBorder="1" applyAlignment="1">
      <alignment horizontal="center" vertical="center" textRotation="90" wrapText="1"/>
    </xf>
    <xf numFmtId="0" fontId="3" fillId="11" borderId="9" xfId="1" applyNumberFormat="1" applyFont="1" applyFill="1" applyBorder="1" applyAlignment="1">
      <alignment horizontal="center" vertical="center"/>
    </xf>
    <xf numFmtId="0" fontId="2" fillId="10" borderId="52" xfId="0" applyFont="1" applyFill="1" applyBorder="1" applyAlignment="1">
      <alignment horizontal="center"/>
    </xf>
    <xf numFmtId="0" fontId="2" fillId="10" borderId="53" xfId="0" applyFont="1" applyFill="1" applyBorder="1" applyAlignment="1">
      <alignment horizontal="center"/>
    </xf>
    <xf numFmtId="0" fontId="2" fillId="10" borderId="54" xfId="0" applyFont="1" applyFill="1" applyBorder="1" applyAlignment="1">
      <alignment horizontal="center"/>
    </xf>
    <xf numFmtId="0" fontId="0" fillId="13" borderId="20" xfId="0" applyFill="1" applyBorder="1" applyAlignment="1">
      <alignment horizontal="center"/>
    </xf>
    <xf numFmtId="0" fontId="0" fillId="13" borderId="24" xfId="0" applyFill="1" applyBorder="1" applyAlignment="1">
      <alignment horizontal="center"/>
    </xf>
    <xf numFmtId="0" fontId="2" fillId="7" borderId="48" xfId="0" applyFont="1" applyFill="1" applyBorder="1" applyAlignment="1">
      <alignment horizontal="center" vertical="center" textRotation="90"/>
    </xf>
    <xf numFmtId="0" fontId="2" fillId="7" borderId="49" xfId="0" applyFont="1" applyFill="1" applyBorder="1" applyAlignment="1">
      <alignment horizontal="center" vertical="center" textRotation="90"/>
    </xf>
    <xf numFmtId="0" fontId="2" fillId="7" borderId="50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/>
    </xf>
    <xf numFmtId="0" fontId="4" fillId="13" borderId="45" xfId="0" applyFont="1" applyFill="1" applyBorder="1" applyAlignment="1">
      <alignment horizontal="left" vertical="top" wrapText="1"/>
    </xf>
    <xf numFmtId="0" fontId="4" fillId="13" borderId="46" xfId="0" applyFont="1" applyFill="1" applyBorder="1" applyAlignment="1">
      <alignment horizontal="left" vertical="top"/>
    </xf>
    <xf numFmtId="0" fontId="4" fillId="13" borderId="47" xfId="0" applyFont="1" applyFill="1" applyBorder="1" applyAlignment="1">
      <alignment horizontal="left" vertical="top"/>
    </xf>
    <xf numFmtId="0" fontId="2" fillId="10" borderId="48" xfId="0" applyFont="1" applyFill="1" applyBorder="1" applyAlignment="1">
      <alignment horizontal="center"/>
    </xf>
    <xf numFmtId="0" fontId="2" fillId="10" borderId="49" xfId="0" applyFont="1" applyFill="1" applyBorder="1" applyAlignment="1">
      <alignment horizontal="center"/>
    </xf>
    <xf numFmtId="0" fontId="2" fillId="10" borderId="50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 vertical="center" textRotation="90" wrapText="1"/>
    </xf>
    <xf numFmtId="0" fontId="2" fillId="7" borderId="48" xfId="0" applyFont="1" applyFill="1" applyBorder="1" applyAlignment="1">
      <alignment horizontal="center" vertical="center" textRotation="90" wrapText="1"/>
    </xf>
    <xf numFmtId="165" fontId="4" fillId="0" borderId="10" xfId="1" applyNumberFormat="1" applyFont="1" applyBorder="1" applyAlignment="1">
      <alignment horizontal="center" vertical="center"/>
    </xf>
    <xf numFmtId="165" fontId="4" fillId="0" borderId="13" xfId="1" applyNumberFormat="1" applyFon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/>
    </xf>
    <xf numFmtId="165" fontId="0" fillId="0" borderId="13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 vertical="center"/>
    </xf>
    <xf numFmtId="165" fontId="0" fillId="0" borderId="25" xfId="1" applyNumberFormat="1" applyFont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165" fontId="0" fillId="0" borderId="24" xfId="1" applyNumberFormat="1" applyFont="1" applyBorder="1" applyAlignment="1">
      <alignment horizontal="center"/>
    </xf>
    <xf numFmtId="165" fontId="4" fillId="0" borderId="10" xfId="1" applyNumberFormat="1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1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2"/>
  <sheetViews>
    <sheetView tabSelected="1" zoomScale="95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92" t="s">
        <v>40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3.75" customHeight="1" thickBot="1" x14ac:dyDescent="0.3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5" customHeight="1" x14ac:dyDescent="0.25">
      <c r="A3" s="93" t="s">
        <v>41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5"/>
    </row>
    <row r="4" spans="1:16" ht="9" customHeight="1" thickBot="1" x14ac:dyDescent="0.3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8"/>
    </row>
    <row r="5" spans="1:16" x14ac:dyDescent="0.25">
      <c r="A5" s="105" t="s">
        <v>0</v>
      </c>
      <c r="B5" s="100" t="s">
        <v>13</v>
      </c>
      <c r="C5" s="101"/>
      <c r="D5" s="102"/>
      <c r="E5" s="100" t="s">
        <v>1</v>
      </c>
      <c r="F5" s="101"/>
      <c r="G5" s="102"/>
      <c r="H5" s="100" t="s">
        <v>2</v>
      </c>
      <c r="I5" s="101"/>
      <c r="J5" s="102"/>
      <c r="K5" s="100" t="s">
        <v>3</v>
      </c>
      <c r="L5" s="101"/>
      <c r="M5" s="102"/>
      <c r="N5" s="103" t="s">
        <v>58</v>
      </c>
      <c r="O5" s="103"/>
      <c r="P5" s="104"/>
    </row>
    <row r="6" spans="1:16" ht="26.25" thickBot="1" x14ac:dyDescent="0.3">
      <c r="A6" s="106"/>
      <c r="B6" s="109" t="s">
        <v>38</v>
      </c>
      <c r="C6" s="110"/>
      <c r="D6" s="24" t="s">
        <v>39</v>
      </c>
      <c r="E6" s="107" t="s">
        <v>38</v>
      </c>
      <c r="F6" s="108"/>
      <c r="G6" s="22" t="s">
        <v>39</v>
      </c>
      <c r="H6" s="107" t="s">
        <v>38</v>
      </c>
      <c r="I6" s="108"/>
      <c r="J6" s="22" t="s">
        <v>39</v>
      </c>
      <c r="K6" s="107" t="s">
        <v>38</v>
      </c>
      <c r="L6" s="108"/>
      <c r="M6" s="22" t="s">
        <v>39</v>
      </c>
      <c r="N6" s="109" t="s">
        <v>38</v>
      </c>
      <c r="O6" s="110"/>
      <c r="P6" s="24" t="s">
        <v>39</v>
      </c>
    </row>
    <row r="7" spans="1:16" ht="15" customHeight="1" x14ac:dyDescent="0.25">
      <c r="A7" s="8" t="s">
        <v>4</v>
      </c>
      <c r="B7" s="159">
        <v>996</v>
      </c>
      <c r="C7" s="160"/>
      <c r="D7" s="20">
        <f>B7/B$14</f>
        <v>0.86308492201039866</v>
      </c>
      <c r="E7" s="161">
        <v>1004</v>
      </c>
      <c r="F7" s="147"/>
      <c r="G7" s="20">
        <f>E7/E14</f>
        <v>0.84940778341793566</v>
      </c>
      <c r="H7" s="146">
        <v>1007</v>
      </c>
      <c r="I7" s="147"/>
      <c r="J7" s="20">
        <f>H7/H14</f>
        <v>0.84197324414715724</v>
      </c>
      <c r="K7" s="146">
        <v>1021</v>
      </c>
      <c r="L7" s="147"/>
      <c r="M7" s="21">
        <f>K7/K14</f>
        <v>0.84589892294946145</v>
      </c>
      <c r="N7" s="146">
        <v>935</v>
      </c>
      <c r="O7" s="147"/>
      <c r="P7" s="20">
        <f>N7/$N$14</f>
        <v>0.83931777378815076</v>
      </c>
    </row>
    <row r="8" spans="1:16" x14ac:dyDescent="0.25">
      <c r="A8" s="8" t="s">
        <v>5</v>
      </c>
      <c r="B8" s="157">
        <v>58</v>
      </c>
      <c r="C8" s="158"/>
      <c r="D8" s="9">
        <f t="shared" ref="D8:D13" si="0">B8/B$14</f>
        <v>5.0259965337954939E-2</v>
      </c>
      <c r="E8" s="113">
        <v>61</v>
      </c>
      <c r="F8" s="114"/>
      <c r="G8" s="9">
        <f>E8/E14</f>
        <v>5.1607445008460234E-2</v>
      </c>
      <c r="H8" s="148">
        <v>64</v>
      </c>
      <c r="I8" s="114"/>
      <c r="J8" s="9">
        <f>H8/H14</f>
        <v>5.3511705685618728E-2</v>
      </c>
      <c r="K8" s="148">
        <v>59</v>
      </c>
      <c r="L8" s="114"/>
      <c r="M8" s="19">
        <f>K8/K14</f>
        <v>4.8881524440762221E-2</v>
      </c>
      <c r="N8" s="148">
        <v>61</v>
      </c>
      <c r="O8" s="114"/>
      <c r="P8" s="9">
        <f t="shared" ref="P8:P13" si="1">N8/$N$14</f>
        <v>5.475763016157989E-2</v>
      </c>
    </row>
    <row r="9" spans="1:16" x14ac:dyDescent="0.25">
      <c r="A9" s="8" t="s">
        <v>6</v>
      </c>
      <c r="B9" s="157">
        <v>86</v>
      </c>
      <c r="C9" s="158"/>
      <c r="D9" s="9">
        <f t="shared" si="0"/>
        <v>7.452339688041594E-2</v>
      </c>
      <c r="E9" s="113">
        <v>102</v>
      </c>
      <c r="F9" s="114"/>
      <c r="G9" s="9">
        <f>E9/E14</f>
        <v>8.6294416243654817E-2</v>
      </c>
      <c r="H9" s="148">
        <v>105</v>
      </c>
      <c r="I9" s="114"/>
      <c r="J9" s="9">
        <f>H9/H14</f>
        <v>8.7792642140468224E-2</v>
      </c>
      <c r="K9" s="148">
        <v>108</v>
      </c>
      <c r="L9" s="114"/>
      <c r="M9" s="19">
        <f>K9/K14</f>
        <v>8.9478044739022364E-2</v>
      </c>
      <c r="N9" s="148">
        <v>102</v>
      </c>
      <c r="O9" s="114"/>
      <c r="P9" s="9">
        <f t="shared" si="1"/>
        <v>9.1561938958707359E-2</v>
      </c>
    </row>
    <row r="10" spans="1:16" x14ac:dyDescent="0.25">
      <c r="A10" s="8" t="s">
        <v>7</v>
      </c>
      <c r="B10" s="157">
        <v>4</v>
      </c>
      <c r="C10" s="158"/>
      <c r="D10" s="220">
        <f t="shared" si="0"/>
        <v>3.4662045060658577E-3</v>
      </c>
      <c r="E10" s="113">
        <v>4</v>
      </c>
      <c r="F10" s="114"/>
      <c r="G10" s="220">
        <f>E10/E14</f>
        <v>3.3840947546531302E-3</v>
      </c>
      <c r="H10" s="148">
        <v>8</v>
      </c>
      <c r="I10" s="114"/>
      <c r="J10" s="9">
        <f>H10/H14</f>
        <v>6.688963210702341E-3</v>
      </c>
      <c r="K10" s="148">
        <v>8</v>
      </c>
      <c r="L10" s="114"/>
      <c r="M10" s="19">
        <f>K10/K14</f>
        <v>6.6280033140016566E-3</v>
      </c>
      <c r="N10" s="148">
        <v>9</v>
      </c>
      <c r="O10" s="114"/>
      <c r="P10" s="9">
        <f t="shared" si="1"/>
        <v>8.0789946140035901E-3</v>
      </c>
    </row>
    <row r="11" spans="1:16" x14ac:dyDescent="0.25">
      <c r="A11" s="8" t="s">
        <v>8</v>
      </c>
      <c r="B11" s="157">
        <v>5</v>
      </c>
      <c r="C11" s="158"/>
      <c r="D11" s="220">
        <f t="shared" si="0"/>
        <v>4.3327556325823222E-3</v>
      </c>
      <c r="E11" s="113">
        <v>6</v>
      </c>
      <c r="F11" s="114"/>
      <c r="G11" s="9">
        <f>E11/E14</f>
        <v>5.076142131979695E-3</v>
      </c>
      <c r="H11" s="124">
        <v>8</v>
      </c>
      <c r="I11" s="91"/>
      <c r="J11" s="9">
        <f>H11/H14</f>
        <v>6.688963210702341E-3</v>
      </c>
      <c r="K11" s="124">
        <v>7</v>
      </c>
      <c r="L11" s="91"/>
      <c r="M11" s="19">
        <f>K11/K14</f>
        <v>5.7995028997514502E-3</v>
      </c>
      <c r="N11" s="152">
        <v>3</v>
      </c>
      <c r="O11" s="153"/>
      <c r="P11" s="220">
        <f t="shared" si="1"/>
        <v>2.6929982046678637E-3</v>
      </c>
    </row>
    <row r="12" spans="1:16" x14ac:dyDescent="0.25">
      <c r="A12" s="8" t="s">
        <v>9</v>
      </c>
      <c r="B12" s="72">
        <v>4</v>
      </c>
      <c r="C12" s="73"/>
      <c r="D12" s="220">
        <f t="shared" si="0"/>
        <v>3.4662045060658577E-3</v>
      </c>
      <c r="E12" s="90">
        <v>4</v>
      </c>
      <c r="F12" s="91"/>
      <c r="G12" s="222">
        <f>E12/E14</f>
        <v>3.3840947546531302E-3</v>
      </c>
      <c r="H12" s="124">
        <v>3</v>
      </c>
      <c r="I12" s="91"/>
      <c r="J12" s="222">
        <f>H12/H14</f>
        <v>2.508361204013378E-3</v>
      </c>
      <c r="K12" s="124">
        <v>3</v>
      </c>
      <c r="L12" s="91"/>
      <c r="M12" s="224">
        <f>K12/K14</f>
        <v>2.4855012427506215E-3</v>
      </c>
      <c r="N12" s="152">
        <v>3</v>
      </c>
      <c r="O12" s="153"/>
      <c r="P12" s="220">
        <f t="shared" si="1"/>
        <v>2.6929982046678637E-3</v>
      </c>
    </row>
    <row r="13" spans="1:16" ht="15.75" thickBot="1" x14ac:dyDescent="0.3">
      <c r="A13" s="8" t="s">
        <v>10</v>
      </c>
      <c r="B13" s="74">
        <v>1</v>
      </c>
      <c r="C13" s="75"/>
      <c r="D13" s="221">
        <f t="shared" si="0"/>
        <v>8.6655112651646442E-4</v>
      </c>
      <c r="E13" s="111">
        <v>1</v>
      </c>
      <c r="F13" s="112"/>
      <c r="G13" s="223">
        <f>E13/E14</f>
        <v>8.4602368866328254E-4</v>
      </c>
      <c r="H13" s="156">
        <v>1</v>
      </c>
      <c r="I13" s="112"/>
      <c r="J13" s="223">
        <f>H13/H14</f>
        <v>8.3612040133779263E-4</v>
      </c>
      <c r="K13" s="156">
        <v>1</v>
      </c>
      <c r="L13" s="112"/>
      <c r="M13" s="225">
        <f>K13/K14</f>
        <v>8.2850041425020708E-4</v>
      </c>
      <c r="N13" s="154">
        <v>1</v>
      </c>
      <c r="O13" s="155"/>
      <c r="P13" s="221">
        <f t="shared" si="1"/>
        <v>8.9766606822262122E-4</v>
      </c>
    </row>
    <row r="14" spans="1:16" ht="15.75" thickBot="1" x14ac:dyDescent="0.3">
      <c r="A14" s="12" t="s">
        <v>11</v>
      </c>
      <c r="B14" s="87">
        <v>1154</v>
      </c>
      <c r="C14" s="88"/>
      <c r="D14" s="89"/>
      <c r="E14" s="84">
        <v>1182</v>
      </c>
      <c r="F14" s="85"/>
      <c r="G14" s="86"/>
      <c r="H14" s="84">
        <v>1196</v>
      </c>
      <c r="I14" s="85"/>
      <c r="J14" s="86"/>
      <c r="K14" s="84">
        <v>1207</v>
      </c>
      <c r="L14" s="85"/>
      <c r="M14" s="86"/>
      <c r="N14" s="149">
        <v>1114</v>
      </c>
      <c r="O14" s="150"/>
      <c r="P14" s="151"/>
    </row>
    <row r="15" spans="1:16" ht="15" customHeight="1" x14ac:dyDescent="0.25">
      <c r="A15" s="66" t="s">
        <v>14</v>
      </c>
      <c r="B15" s="82">
        <f>B7-B9</f>
        <v>910</v>
      </c>
      <c r="C15" s="83"/>
      <c r="D15" s="11">
        <f>D7-D9</f>
        <v>0.78856152512998268</v>
      </c>
      <c r="E15" s="76">
        <f>E7-E9</f>
        <v>902</v>
      </c>
      <c r="F15" s="77"/>
      <c r="G15" s="11">
        <f>G7-G9</f>
        <v>0.7631133671742808</v>
      </c>
      <c r="H15" s="76">
        <f>H7-H9</f>
        <v>902</v>
      </c>
      <c r="I15" s="77"/>
      <c r="J15" s="11">
        <f>J7-J9</f>
        <v>0.75418060200668902</v>
      </c>
      <c r="K15" s="76">
        <f>K7-K9</f>
        <v>913</v>
      </c>
      <c r="L15" s="77"/>
      <c r="M15" s="11">
        <f>M7-M9</f>
        <v>0.75642087821043913</v>
      </c>
      <c r="N15" s="76">
        <f>N7-N9</f>
        <v>833</v>
      </c>
      <c r="O15" s="77"/>
      <c r="P15" s="11">
        <f>P7-P9</f>
        <v>0.74775583482944341</v>
      </c>
    </row>
    <row r="16" spans="1:16" ht="15.75" customHeight="1" thickBot="1" x14ac:dyDescent="0.3">
      <c r="A16" s="67" t="s">
        <v>15</v>
      </c>
      <c r="B16" s="80">
        <f>B7-B8</f>
        <v>938</v>
      </c>
      <c r="C16" s="81"/>
      <c r="D16" s="10">
        <f>D7-D8</f>
        <v>0.8128249566724437</v>
      </c>
      <c r="E16" s="78">
        <f>E7-E8</f>
        <v>943</v>
      </c>
      <c r="F16" s="79"/>
      <c r="G16" s="10">
        <f>G7-G8</f>
        <v>0.7978003384094754</v>
      </c>
      <c r="H16" s="78">
        <f>H7-H8</f>
        <v>943</v>
      </c>
      <c r="I16" s="79"/>
      <c r="J16" s="10">
        <f>J7-J8</f>
        <v>0.78846153846153855</v>
      </c>
      <c r="K16" s="78">
        <f>K7-K8</f>
        <v>962</v>
      </c>
      <c r="L16" s="79"/>
      <c r="M16" s="10">
        <f>M7-M8</f>
        <v>0.79701739850869924</v>
      </c>
      <c r="N16" s="78">
        <f>N7-N8</f>
        <v>874</v>
      </c>
      <c r="O16" s="79"/>
      <c r="P16" s="10">
        <f>P7-P8</f>
        <v>0.78456014362657089</v>
      </c>
    </row>
    <row r="17" spans="1:16" ht="3.75" customHeight="1" thickBot="1" x14ac:dyDescent="0.3">
      <c r="A17" s="2"/>
      <c r="B17" s="1"/>
      <c r="C17" s="1"/>
      <c r="D17" s="3"/>
      <c r="E17" s="4"/>
      <c r="F17" s="4"/>
      <c r="G17" s="5"/>
      <c r="H17" s="1"/>
      <c r="I17" s="1"/>
      <c r="J17" s="3"/>
      <c r="K17" s="4"/>
      <c r="L17" s="4"/>
      <c r="M17" s="5"/>
      <c r="N17" s="6"/>
      <c r="O17" s="6"/>
      <c r="P17" s="7"/>
    </row>
    <row r="18" spans="1:16" ht="15" customHeight="1" x14ac:dyDescent="0.25">
      <c r="A18" s="134" t="s">
        <v>61</v>
      </c>
      <c r="B18" s="135"/>
      <c r="C18" s="135"/>
      <c r="D18" s="135"/>
      <c r="E18" s="135"/>
      <c r="F18" s="135"/>
      <c r="G18" s="136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20.25" customHeight="1" thickBot="1" x14ac:dyDescent="0.3">
      <c r="A19" s="137"/>
      <c r="B19" s="138"/>
      <c r="C19" s="138"/>
      <c r="D19" s="138"/>
      <c r="E19" s="138"/>
      <c r="F19" s="138"/>
      <c r="G19" s="139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5" customHeight="1" x14ac:dyDescent="0.25">
      <c r="A20" s="162" t="s">
        <v>42</v>
      </c>
      <c r="B20" s="125" t="s">
        <v>56</v>
      </c>
      <c r="C20" s="126"/>
      <c r="D20" s="126"/>
      <c r="E20" s="126"/>
      <c r="F20" s="126"/>
      <c r="G20" s="127"/>
    </row>
    <row r="21" spans="1:16" x14ac:dyDescent="0.25">
      <c r="A21" s="163"/>
      <c r="B21" s="128"/>
      <c r="C21" s="129"/>
      <c r="D21" s="129"/>
      <c r="E21" s="129"/>
      <c r="F21" s="129"/>
      <c r="G21" s="130"/>
    </row>
    <row r="22" spans="1:16" ht="15" customHeight="1" thickBot="1" x14ac:dyDescent="0.3">
      <c r="A22" s="164"/>
      <c r="B22" s="131"/>
      <c r="C22" s="132"/>
      <c r="D22" s="132"/>
      <c r="E22" s="132"/>
      <c r="F22" s="132"/>
      <c r="G22" s="133"/>
    </row>
    <row r="23" spans="1:16" ht="15" customHeight="1" x14ac:dyDescent="0.25">
      <c r="A23" s="55" t="s">
        <v>0</v>
      </c>
      <c r="B23" s="165" t="s">
        <v>38</v>
      </c>
      <c r="C23" s="166"/>
      <c r="D23" s="167"/>
      <c r="E23" s="175" t="s">
        <v>39</v>
      </c>
      <c r="F23" s="175"/>
      <c r="G23" s="176"/>
    </row>
    <row r="24" spans="1:16" ht="15" customHeight="1" x14ac:dyDescent="0.25">
      <c r="A24" s="23" t="s">
        <v>4</v>
      </c>
      <c r="B24" s="168">
        <v>951</v>
      </c>
      <c r="C24" s="169"/>
      <c r="D24" s="170"/>
      <c r="E24" s="140">
        <f>B24/$B$31</f>
        <v>0.82053494391716997</v>
      </c>
      <c r="F24" s="141"/>
      <c r="G24" s="142"/>
    </row>
    <row r="25" spans="1:16" ht="15" customHeight="1" x14ac:dyDescent="0.25">
      <c r="A25" s="23" t="s">
        <v>5</v>
      </c>
      <c r="B25" s="168">
        <v>67</v>
      </c>
      <c r="C25" s="169"/>
      <c r="D25" s="170"/>
      <c r="E25" s="140">
        <f t="shared" ref="E25:E29" si="2">B25/$B$31</f>
        <v>5.7808455565142365E-2</v>
      </c>
      <c r="F25" s="141"/>
      <c r="G25" s="142"/>
    </row>
    <row r="26" spans="1:16" ht="15" customHeight="1" x14ac:dyDescent="0.25">
      <c r="A26" s="23" t="s">
        <v>6</v>
      </c>
      <c r="B26" s="168">
        <v>122</v>
      </c>
      <c r="C26" s="169"/>
      <c r="D26" s="170"/>
      <c r="E26" s="143">
        <f t="shared" si="2"/>
        <v>0.10526315789473684</v>
      </c>
      <c r="F26" s="144"/>
      <c r="G26" s="145"/>
    </row>
    <row r="27" spans="1:16" ht="15" customHeight="1" x14ac:dyDescent="0.25">
      <c r="A27" s="23" t="s">
        <v>7</v>
      </c>
      <c r="B27" s="168">
        <v>12</v>
      </c>
      <c r="C27" s="169"/>
      <c r="D27" s="170"/>
      <c r="E27" s="140">
        <f t="shared" si="2"/>
        <v>1.0353753235547885E-2</v>
      </c>
      <c r="F27" s="141"/>
      <c r="G27" s="142"/>
    </row>
    <row r="28" spans="1:16" ht="15" customHeight="1" x14ac:dyDescent="0.25">
      <c r="A28" s="23" t="s">
        <v>8</v>
      </c>
      <c r="B28" s="168">
        <v>3</v>
      </c>
      <c r="C28" s="169"/>
      <c r="D28" s="170"/>
      <c r="E28" s="226">
        <f t="shared" si="2"/>
        <v>2.5884383088869713E-3</v>
      </c>
      <c r="F28" s="227"/>
      <c r="G28" s="228"/>
    </row>
    <row r="29" spans="1:16" ht="15" customHeight="1" x14ac:dyDescent="0.25">
      <c r="A29" s="23" t="s">
        <v>9</v>
      </c>
      <c r="B29" s="168">
        <v>3</v>
      </c>
      <c r="C29" s="169"/>
      <c r="D29" s="170"/>
      <c r="E29" s="226">
        <f t="shared" si="2"/>
        <v>2.5884383088869713E-3</v>
      </c>
      <c r="F29" s="227"/>
      <c r="G29" s="228"/>
    </row>
    <row r="30" spans="1:16" ht="15" customHeight="1" thickBot="1" x14ac:dyDescent="0.3">
      <c r="A30" s="56" t="s">
        <v>10</v>
      </c>
      <c r="B30" s="168">
        <v>1</v>
      </c>
      <c r="C30" s="169"/>
      <c r="D30" s="170"/>
      <c r="E30" s="226">
        <f t="shared" ref="E30" si="3">B30/$B$31</f>
        <v>8.6281276962899055E-4</v>
      </c>
      <c r="F30" s="227"/>
      <c r="G30" s="228"/>
    </row>
    <row r="31" spans="1:16" ht="15" customHeight="1" thickBot="1" x14ac:dyDescent="0.3">
      <c r="A31" s="57" t="s">
        <v>11</v>
      </c>
      <c r="B31" s="181">
        <v>1159</v>
      </c>
      <c r="C31" s="182"/>
      <c r="D31" s="182"/>
      <c r="E31" s="182"/>
      <c r="F31" s="182"/>
      <c r="G31" s="183"/>
    </row>
    <row r="32" spans="1:16" ht="15.75" customHeight="1" x14ac:dyDescent="0.25">
      <c r="A32" s="66" t="s">
        <v>14</v>
      </c>
      <c r="B32" s="171">
        <f>B24-B26</f>
        <v>829</v>
      </c>
      <c r="C32" s="172"/>
      <c r="D32" s="83"/>
      <c r="E32" s="177">
        <f>E24-E26</f>
        <v>0.71527178602243313</v>
      </c>
      <c r="F32" s="177"/>
      <c r="G32" s="178"/>
    </row>
    <row r="33" spans="1:16" ht="15.75" thickBot="1" x14ac:dyDescent="0.3">
      <c r="A33" s="68" t="s">
        <v>15</v>
      </c>
      <c r="B33" s="173">
        <f>B24-B25</f>
        <v>884</v>
      </c>
      <c r="C33" s="174"/>
      <c r="D33" s="81"/>
      <c r="E33" s="179">
        <f>E24-E25</f>
        <v>0.76272648835202761</v>
      </c>
      <c r="F33" s="179"/>
      <c r="G33" s="180"/>
    </row>
    <row r="34" spans="1:16" ht="13.5" customHeight="1" thickBot="1" x14ac:dyDescent="0.3">
      <c r="A34" s="69" t="s">
        <v>60</v>
      </c>
      <c r="B34" s="70"/>
      <c r="C34" s="70"/>
      <c r="D34" s="70"/>
      <c r="E34" s="70"/>
      <c r="F34" s="70"/>
      <c r="G34" s="71"/>
      <c r="H34" s="1"/>
      <c r="I34" s="1"/>
      <c r="J34" s="3"/>
      <c r="K34" s="4"/>
      <c r="L34" s="4"/>
      <c r="M34" s="5"/>
      <c r="N34" s="6"/>
      <c r="O34" s="6"/>
      <c r="P34" s="7"/>
    </row>
    <row r="35" spans="1:16" ht="4.5" customHeight="1" thickBot="1" x14ac:dyDescent="0.3">
      <c r="A35" s="2"/>
      <c r="B35" s="1"/>
      <c r="C35" s="1"/>
      <c r="D35" s="3"/>
      <c r="E35" s="4"/>
      <c r="F35" s="4"/>
      <c r="G35" s="5"/>
      <c r="H35" s="1"/>
      <c r="I35" s="1"/>
      <c r="J35" s="3"/>
      <c r="K35" s="4"/>
      <c r="L35" s="4"/>
      <c r="M35" s="5"/>
      <c r="N35" s="6"/>
      <c r="O35" s="6"/>
      <c r="P35" s="7"/>
    </row>
    <row r="36" spans="1:16" x14ac:dyDescent="0.25">
      <c r="A36" s="121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3"/>
    </row>
    <row r="37" spans="1:16" x14ac:dyDescent="0.25">
      <c r="A37" s="118" t="s">
        <v>43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x14ac:dyDescent="0.25">
      <c r="A38" s="118" t="s">
        <v>44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20"/>
    </row>
    <row r="39" spans="1:16" x14ac:dyDescent="0.25">
      <c r="A39" s="118" t="s">
        <v>45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20"/>
    </row>
    <row r="40" spans="1:16" x14ac:dyDescent="0.25">
      <c r="A40" s="118" t="s">
        <v>46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20"/>
    </row>
    <row r="41" spans="1:16" ht="15.75" thickBot="1" x14ac:dyDescent="0.3">
      <c r="A41" s="115" t="s">
        <v>47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7"/>
    </row>
    <row r="42" spans="1:16" ht="4.5" customHeight="1" x14ac:dyDescent="0.25">
      <c r="O42" s="6"/>
      <c r="P42" s="7"/>
    </row>
  </sheetData>
  <mergeCells count="95">
    <mergeCell ref="B30:D30"/>
    <mergeCell ref="B32:D32"/>
    <mergeCell ref="B33:D33"/>
    <mergeCell ref="E23:G23"/>
    <mergeCell ref="E24:G24"/>
    <mergeCell ref="E32:G32"/>
    <mergeCell ref="E33:G33"/>
    <mergeCell ref="E30:G30"/>
    <mergeCell ref="B31:G31"/>
    <mergeCell ref="B28:D28"/>
    <mergeCell ref="B29:D29"/>
    <mergeCell ref="B27:D27"/>
    <mergeCell ref="A20:A22"/>
    <mergeCell ref="E25:G25"/>
    <mergeCell ref="E26:G26"/>
    <mergeCell ref="B23:D23"/>
    <mergeCell ref="B24:D24"/>
    <mergeCell ref="B26:D26"/>
    <mergeCell ref="B25:D25"/>
    <mergeCell ref="K7:L7"/>
    <mergeCell ref="K8:L8"/>
    <mergeCell ref="K9:L9"/>
    <mergeCell ref="B11:C11"/>
    <mergeCell ref="B10:C10"/>
    <mergeCell ref="H9:I9"/>
    <mergeCell ref="B7:C7"/>
    <mergeCell ref="B8:C8"/>
    <mergeCell ref="B9:C9"/>
    <mergeCell ref="K10:L10"/>
    <mergeCell ref="K11:L11"/>
    <mergeCell ref="E7:F7"/>
    <mergeCell ref="E8:F8"/>
    <mergeCell ref="H10:I10"/>
    <mergeCell ref="N7:O7"/>
    <mergeCell ref="N8:O8"/>
    <mergeCell ref="N9:O9"/>
    <mergeCell ref="N10:O10"/>
    <mergeCell ref="H14:J14"/>
    <mergeCell ref="K14:M14"/>
    <mergeCell ref="N14:P14"/>
    <mergeCell ref="N11:O11"/>
    <mergeCell ref="N12:O12"/>
    <mergeCell ref="N13:O13"/>
    <mergeCell ref="H12:I12"/>
    <mergeCell ref="H13:I13"/>
    <mergeCell ref="K12:L12"/>
    <mergeCell ref="K13:L13"/>
    <mergeCell ref="H7:I7"/>
    <mergeCell ref="H8:I8"/>
    <mergeCell ref="E13:F13"/>
    <mergeCell ref="E9:F9"/>
    <mergeCell ref="E10:F10"/>
    <mergeCell ref="E11:F11"/>
    <mergeCell ref="A41:P41"/>
    <mergeCell ref="A39:P39"/>
    <mergeCell ref="A37:P37"/>
    <mergeCell ref="A38:P38"/>
    <mergeCell ref="A36:P36"/>
    <mergeCell ref="A40:P40"/>
    <mergeCell ref="H11:I11"/>
    <mergeCell ref="B20:G22"/>
    <mergeCell ref="A18:G19"/>
    <mergeCell ref="E27:G27"/>
    <mergeCell ref="E28:G28"/>
    <mergeCell ref="E29:G29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E6:F6"/>
    <mergeCell ref="B6:C6"/>
    <mergeCell ref="H6:I6"/>
    <mergeCell ref="K6:L6"/>
    <mergeCell ref="N6:O6"/>
    <mergeCell ref="A34:G34"/>
    <mergeCell ref="B12:C12"/>
    <mergeCell ref="B13:C13"/>
    <mergeCell ref="N15:O15"/>
    <mergeCell ref="N16:O16"/>
    <mergeCell ref="B16:C16"/>
    <mergeCell ref="E16:F16"/>
    <mergeCell ref="H16:I16"/>
    <mergeCell ref="K15:L15"/>
    <mergeCell ref="K16:L16"/>
    <mergeCell ref="B15:C15"/>
    <mergeCell ref="H15:I15"/>
    <mergeCell ref="E15:F15"/>
    <mergeCell ref="E14:G14"/>
    <mergeCell ref="B14:D14"/>
    <mergeCell ref="E12:F12"/>
  </mergeCells>
  <conditionalFormatting sqref="J11 H7:H10 J7:K10 M7:M12">
    <cfRule type="expression" dxfId="109" priority="137">
      <formula>MOD(ROW(),2)=0</formula>
    </cfRule>
  </conditionalFormatting>
  <conditionalFormatting sqref="A5">
    <cfRule type="expression" dxfId="108" priority="134">
      <formula>MOD(ROW(),2)=0</formula>
    </cfRule>
  </conditionalFormatting>
  <conditionalFormatting sqref="A7:A13">
    <cfRule type="expression" dxfId="107" priority="133">
      <formula>MOD(ROW(),2)=0</formula>
    </cfRule>
  </conditionalFormatting>
  <conditionalFormatting sqref="B6:B13 G7:G13 D6 D7:E13">
    <cfRule type="expression" dxfId="106" priority="114">
      <formula>MOD(ROW(),2)=0</formula>
    </cfRule>
  </conditionalFormatting>
  <conditionalFormatting sqref="J12">
    <cfRule type="expression" dxfId="105" priority="83">
      <formula>MOD(ROW(),2)=0</formula>
    </cfRule>
  </conditionalFormatting>
  <conditionalFormatting sqref="N7:N10 P7:P13">
    <cfRule type="expression" dxfId="104" priority="78">
      <formula>MOD(ROW(),2)=0</formula>
    </cfRule>
  </conditionalFormatting>
  <conditionalFormatting sqref="J13">
    <cfRule type="expression" dxfId="103" priority="72">
      <formula>MOD(ROW(),2)=0</formula>
    </cfRule>
  </conditionalFormatting>
  <conditionalFormatting sqref="M13">
    <cfRule type="expression" dxfId="102" priority="71">
      <formula>MOD(ROW(),2)=0</formula>
    </cfRule>
  </conditionalFormatting>
  <conditionalFormatting sqref="H11:H13">
    <cfRule type="expression" dxfId="101" priority="41">
      <formula>MOD(ROW(),2)=0</formula>
    </cfRule>
  </conditionalFormatting>
  <conditionalFormatting sqref="K11:K13">
    <cfRule type="expression" dxfId="100" priority="40">
      <formula>MOD(ROW(),2)=0</formula>
    </cfRule>
  </conditionalFormatting>
  <conditionalFormatting sqref="N11:N13">
    <cfRule type="expression" dxfId="99" priority="39">
      <formula>MOD(ROW(),2)=0</formula>
    </cfRule>
  </conditionalFormatting>
  <conditionalFormatting sqref="E6 G6">
    <cfRule type="expression" dxfId="98" priority="32">
      <formula>MOD(ROW(),2)=0</formula>
    </cfRule>
  </conditionalFormatting>
  <conditionalFormatting sqref="H6 J6">
    <cfRule type="expression" dxfId="97" priority="31">
      <formula>MOD(ROW(),2)=0</formula>
    </cfRule>
  </conditionalFormatting>
  <conditionalFormatting sqref="K6 M6">
    <cfRule type="expression" dxfId="96" priority="30">
      <formula>MOD(ROW(),2)=0</formula>
    </cfRule>
  </conditionalFormatting>
  <conditionalFormatting sqref="N6 P6">
    <cfRule type="expression" dxfId="95" priority="29">
      <formula>MOD(ROW(),2)=0</formula>
    </cfRule>
  </conditionalFormatting>
  <conditionalFormatting sqref="A24:A30">
    <cfRule type="expression" dxfId="94" priority="27">
      <formula>MOD(ROW(),2)=0</formula>
    </cfRule>
  </conditionalFormatting>
  <conditionalFormatting sqref="A23">
    <cfRule type="expression" dxfId="93" priority="26">
      <formula>MOD(ROW(),2)=0</formula>
    </cfRule>
  </conditionalFormatting>
  <conditionalFormatting sqref="B23:B30">
    <cfRule type="expression" dxfId="92" priority="10">
      <formula>MOD(ROW(),2)=0</formula>
    </cfRule>
  </conditionalFormatting>
  <conditionalFormatting sqref="E24:E30">
    <cfRule type="expression" dxfId="91" priority="4">
      <formula>MOD(ROW(),2)=0</formula>
    </cfRule>
  </conditionalFormatting>
  <printOptions horizontalCentered="1"/>
  <pageMargins left="0" right="0" top="0" bottom="0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D168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44" customWidth="1"/>
    <col min="4" max="4" width="15.7109375" style="13" customWidth="1"/>
    <col min="5" max="5" width="8" customWidth="1"/>
    <col min="6" max="6" width="8.28515625" customWidth="1"/>
    <col min="7" max="10" width="15.7109375" customWidth="1"/>
    <col min="11" max="13" width="8" customWidth="1"/>
  </cols>
  <sheetData>
    <row r="1" spans="1:4" ht="15" customHeight="1" x14ac:dyDescent="0.25">
      <c r="A1" s="201" t="s">
        <v>16</v>
      </c>
      <c r="B1" s="162" t="s">
        <v>42</v>
      </c>
      <c r="C1" s="125" t="s">
        <v>62</v>
      </c>
      <c r="D1" s="127"/>
    </row>
    <row r="2" spans="1:4" x14ac:dyDescent="0.25">
      <c r="A2" s="202"/>
      <c r="B2" s="163"/>
      <c r="C2" s="128"/>
      <c r="D2" s="130"/>
    </row>
    <row r="3" spans="1:4" ht="15" customHeight="1" thickBot="1" x14ac:dyDescent="0.3">
      <c r="A3" s="202"/>
      <c r="B3" s="164"/>
      <c r="C3" s="131"/>
      <c r="D3" s="133"/>
    </row>
    <row r="4" spans="1:4" ht="15.75" thickBot="1" x14ac:dyDescent="0.3">
      <c r="A4" s="203"/>
      <c r="B4" s="49" t="s">
        <v>0</v>
      </c>
      <c r="C4" s="50" t="s">
        <v>48</v>
      </c>
      <c r="D4" s="51" t="s">
        <v>39</v>
      </c>
    </row>
    <row r="5" spans="1:4" ht="15" customHeight="1" x14ac:dyDescent="0.25">
      <c r="A5" s="191" t="s">
        <v>17</v>
      </c>
      <c r="B5" s="35" t="s">
        <v>4</v>
      </c>
      <c r="C5" s="34">
        <v>39</v>
      </c>
      <c r="D5" s="16">
        <f>C5/$C$12</f>
        <v>0.95121951219512191</v>
      </c>
    </row>
    <row r="6" spans="1:4" ht="15" customHeight="1" x14ac:dyDescent="0.25">
      <c r="A6" s="192"/>
      <c r="B6" s="23" t="s">
        <v>5</v>
      </c>
      <c r="C6" s="14"/>
      <c r="D6" s="17"/>
    </row>
    <row r="7" spans="1:4" ht="15" customHeight="1" x14ac:dyDescent="0.25">
      <c r="A7" s="192"/>
      <c r="B7" s="23" t="s">
        <v>6</v>
      </c>
      <c r="C7" s="14">
        <v>2</v>
      </c>
      <c r="D7" s="17">
        <f>C7/$C$12</f>
        <v>4.878048780487805E-2</v>
      </c>
    </row>
    <row r="8" spans="1:4" ht="15" customHeight="1" x14ac:dyDescent="0.25">
      <c r="A8" s="192"/>
      <c r="B8" s="23" t="s">
        <v>7</v>
      </c>
      <c r="C8" s="14"/>
      <c r="D8" s="17"/>
    </row>
    <row r="9" spans="1:4" ht="15" customHeight="1" x14ac:dyDescent="0.25">
      <c r="A9" s="192"/>
      <c r="B9" s="23" t="s">
        <v>8</v>
      </c>
      <c r="C9" s="14"/>
      <c r="D9" s="17"/>
    </row>
    <row r="10" spans="1:4" ht="15" customHeight="1" x14ac:dyDescent="0.25">
      <c r="A10" s="192"/>
      <c r="B10" s="23" t="s">
        <v>9</v>
      </c>
      <c r="C10" s="14"/>
      <c r="D10" s="17"/>
    </row>
    <row r="11" spans="1:4" ht="15" customHeight="1" x14ac:dyDescent="0.25">
      <c r="A11" s="192"/>
      <c r="B11" s="23" t="s">
        <v>10</v>
      </c>
      <c r="C11" s="14"/>
      <c r="D11" s="17"/>
    </row>
    <row r="12" spans="1:4" ht="15" customHeight="1" x14ac:dyDescent="0.25">
      <c r="A12" s="192"/>
      <c r="B12" s="60" t="s">
        <v>49</v>
      </c>
      <c r="C12" s="204">
        <v>41</v>
      </c>
      <c r="D12" s="205"/>
    </row>
    <row r="13" spans="1:4" ht="15" customHeight="1" x14ac:dyDescent="0.25">
      <c r="A13" s="192"/>
      <c r="B13" s="36" t="s">
        <v>19</v>
      </c>
      <c r="C13" s="189">
        <f>$C$155</f>
        <v>575</v>
      </c>
      <c r="D13" s="190"/>
    </row>
    <row r="14" spans="1:4" ht="15" customHeight="1" x14ac:dyDescent="0.25">
      <c r="A14" s="192"/>
      <c r="B14" s="37" t="s">
        <v>14</v>
      </c>
      <c r="C14" s="14">
        <f>C5-C7</f>
        <v>37</v>
      </c>
      <c r="D14" s="18">
        <f>D5-D7</f>
        <v>0.90243902439024382</v>
      </c>
    </row>
    <row r="15" spans="1:4" ht="15" customHeight="1" thickBot="1" x14ac:dyDescent="0.3">
      <c r="A15" s="193"/>
      <c r="B15" s="61" t="s">
        <v>15</v>
      </c>
      <c r="C15" s="45"/>
      <c r="D15" s="58"/>
    </row>
    <row r="16" spans="1:4" x14ac:dyDescent="0.25">
      <c r="A16" s="186" t="s">
        <v>18</v>
      </c>
      <c r="B16" s="30" t="s">
        <v>4</v>
      </c>
      <c r="C16" s="34">
        <v>54</v>
      </c>
      <c r="D16" s="16">
        <f>C16/$C$23</f>
        <v>0.87096774193548387</v>
      </c>
    </row>
    <row r="17" spans="1:4" x14ac:dyDescent="0.25">
      <c r="A17" s="187"/>
      <c r="B17" s="31" t="s">
        <v>5</v>
      </c>
      <c r="C17" s="14">
        <v>3</v>
      </c>
      <c r="D17" s="17">
        <f t="shared" ref="D17:D18" si="0">C17/$C$23</f>
        <v>4.8387096774193547E-2</v>
      </c>
    </row>
    <row r="18" spans="1:4" x14ac:dyDescent="0.25">
      <c r="A18" s="187"/>
      <c r="B18" s="31" t="s">
        <v>6</v>
      </c>
      <c r="C18" s="14">
        <v>5</v>
      </c>
      <c r="D18" s="17">
        <f t="shared" si="0"/>
        <v>8.0645161290322578E-2</v>
      </c>
    </row>
    <row r="19" spans="1:4" x14ac:dyDescent="0.25">
      <c r="A19" s="187"/>
      <c r="B19" s="31" t="s">
        <v>7</v>
      </c>
      <c r="C19" s="14"/>
      <c r="D19" s="17"/>
    </row>
    <row r="20" spans="1:4" x14ac:dyDescent="0.25">
      <c r="A20" s="187"/>
      <c r="B20" s="31" t="s">
        <v>8</v>
      </c>
      <c r="C20" s="14"/>
      <c r="D20" s="17"/>
    </row>
    <row r="21" spans="1:4" x14ac:dyDescent="0.25">
      <c r="A21" s="187"/>
      <c r="B21" s="31" t="s">
        <v>9</v>
      </c>
      <c r="C21" s="14"/>
      <c r="D21" s="17"/>
    </row>
    <row r="22" spans="1:4" x14ac:dyDescent="0.25">
      <c r="A22" s="187"/>
      <c r="B22" s="31" t="s">
        <v>10</v>
      </c>
      <c r="C22" s="14"/>
      <c r="D22" s="17"/>
    </row>
    <row r="23" spans="1:4" ht="15" customHeight="1" x14ac:dyDescent="0.25">
      <c r="A23" s="187"/>
      <c r="B23" s="60" t="s">
        <v>49</v>
      </c>
      <c r="C23" s="194">
        <v>62</v>
      </c>
      <c r="D23" s="195"/>
    </row>
    <row r="24" spans="1:4" x14ac:dyDescent="0.25">
      <c r="A24" s="187"/>
      <c r="B24" s="36" t="s">
        <v>19</v>
      </c>
      <c r="C24" s="189">
        <f>$C$155</f>
        <v>575</v>
      </c>
      <c r="D24" s="190"/>
    </row>
    <row r="25" spans="1:4" x14ac:dyDescent="0.25">
      <c r="A25" s="187"/>
      <c r="B25" s="32" t="s">
        <v>14</v>
      </c>
      <c r="C25" s="14">
        <f>C16-C18</f>
        <v>49</v>
      </c>
      <c r="D25" s="18">
        <f>D16-D18</f>
        <v>0.79032258064516125</v>
      </c>
    </row>
    <row r="26" spans="1:4" ht="15.75" thickBot="1" x14ac:dyDescent="0.3">
      <c r="A26" s="188"/>
      <c r="B26" s="33" t="s">
        <v>15</v>
      </c>
      <c r="C26" s="15">
        <f>C16-C17</f>
        <v>51</v>
      </c>
      <c r="D26" s="48">
        <f>D16-D17</f>
        <v>0.82258064516129037</v>
      </c>
    </row>
    <row r="27" spans="1:4" x14ac:dyDescent="0.25">
      <c r="A27" s="191" t="s">
        <v>20</v>
      </c>
      <c r="B27" s="38" t="s">
        <v>4</v>
      </c>
      <c r="C27" s="34">
        <v>34</v>
      </c>
      <c r="D27" s="16">
        <f>C27/$C$34</f>
        <v>0.82926829268292679</v>
      </c>
    </row>
    <row r="28" spans="1:4" x14ac:dyDescent="0.25">
      <c r="A28" s="192"/>
      <c r="B28" s="39" t="s">
        <v>5</v>
      </c>
      <c r="C28" s="14">
        <v>1</v>
      </c>
      <c r="D28" s="63">
        <f>C28/C34</f>
        <v>2.4390243902439025E-2</v>
      </c>
    </row>
    <row r="29" spans="1:4" x14ac:dyDescent="0.25">
      <c r="A29" s="192"/>
      <c r="B29" s="39" t="s">
        <v>6</v>
      </c>
      <c r="C29" s="14">
        <v>6</v>
      </c>
      <c r="D29" s="63">
        <f t="shared" ref="D29" si="1">C29/$C$34</f>
        <v>0.14634146341463414</v>
      </c>
    </row>
    <row r="30" spans="1:4" x14ac:dyDescent="0.25">
      <c r="A30" s="192"/>
      <c r="B30" s="39" t="s">
        <v>7</v>
      </c>
      <c r="C30" s="14"/>
      <c r="D30" s="17"/>
    </row>
    <row r="31" spans="1:4" x14ac:dyDescent="0.25">
      <c r="A31" s="192"/>
      <c r="B31" s="39" t="s">
        <v>8</v>
      </c>
      <c r="C31" s="14"/>
      <c r="D31" s="17"/>
    </row>
    <row r="32" spans="1:4" x14ac:dyDescent="0.25">
      <c r="A32" s="192"/>
      <c r="B32" s="39" t="s">
        <v>9</v>
      </c>
      <c r="C32" s="14"/>
      <c r="D32" s="17"/>
    </row>
    <row r="33" spans="1:4" x14ac:dyDescent="0.25">
      <c r="A33" s="192"/>
      <c r="B33" s="39" t="s">
        <v>10</v>
      </c>
      <c r="C33" s="14"/>
      <c r="D33" s="17"/>
    </row>
    <row r="34" spans="1:4" ht="15" customHeight="1" x14ac:dyDescent="0.25">
      <c r="A34" s="192"/>
      <c r="B34" s="65" t="s">
        <v>49</v>
      </c>
      <c r="C34" s="194">
        <v>41</v>
      </c>
      <c r="D34" s="195"/>
    </row>
    <row r="35" spans="1:4" x14ac:dyDescent="0.25">
      <c r="A35" s="192"/>
      <c r="B35" s="40" t="s">
        <v>19</v>
      </c>
      <c r="C35" s="189">
        <f>$C$155</f>
        <v>575</v>
      </c>
      <c r="D35" s="190"/>
    </row>
    <row r="36" spans="1:4" x14ac:dyDescent="0.25">
      <c r="A36" s="192"/>
      <c r="B36" s="41" t="s">
        <v>14</v>
      </c>
      <c r="C36" s="14">
        <f>C27-C29</f>
        <v>28</v>
      </c>
      <c r="D36" s="18">
        <f>D27-D29</f>
        <v>0.68292682926829262</v>
      </c>
    </row>
    <row r="37" spans="1:4" ht="15.75" thickBot="1" x14ac:dyDescent="0.3">
      <c r="A37" s="193"/>
      <c r="B37" s="42" t="s">
        <v>15</v>
      </c>
      <c r="C37" s="15">
        <f>C27-C28</f>
        <v>33</v>
      </c>
      <c r="D37" s="48">
        <f>D27-D28</f>
        <v>0.80487804878048774</v>
      </c>
    </row>
    <row r="38" spans="1:4" x14ac:dyDescent="0.25">
      <c r="A38" s="186" t="s">
        <v>21</v>
      </c>
      <c r="B38" s="30" t="s">
        <v>4</v>
      </c>
      <c r="C38" s="34">
        <v>34</v>
      </c>
      <c r="D38" s="16">
        <f>C38/$C$45</f>
        <v>0.73913043478260865</v>
      </c>
    </row>
    <row r="39" spans="1:4" x14ac:dyDescent="0.25">
      <c r="A39" s="187"/>
      <c r="B39" s="31" t="s">
        <v>5</v>
      </c>
      <c r="C39" s="14">
        <v>10</v>
      </c>
      <c r="D39" s="17">
        <f t="shared" ref="D39:D41" si="2">C39/$C$45</f>
        <v>0.21739130434782608</v>
      </c>
    </row>
    <row r="40" spans="1:4" x14ac:dyDescent="0.25">
      <c r="A40" s="187"/>
      <c r="B40" s="31" t="s">
        <v>6</v>
      </c>
      <c r="C40" s="14">
        <v>1</v>
      </c>
      <c r="D40" s="17">
        <f t="shared" si="2"/>
        <v>2.1739130434782608E-2</v>
      </c>
    </row>
    <row r="41" spans="1:4" x14ac:dyDescent="0.25">
      <c r="A41" s="187"/>
      <c r="B41" s="31" t="s">
        <v>7</v>
      </c>
      <c r="C41" s="14">
        <v>1</v>
      </c>
      <c r="D41" s="17">
        <f t="shared" si="2"/>
        <v>2.1739130434782608E-2</v>
      </c>
    </row>
    <row r="42" spans="1:4" x14ac:dyDescent="0.25">
      <c r="A42" s="187"/>
      <c r="B42" s="31" t="s">
        <v>8</v>
      </c>
      <c r="C42" s="14"/>
      <c r="D42" s="17"/>
    </row>
    <row r="43" spans="1:4" x14ac:dyDescent="0.25">
      <c r="A43" s="187"/>
      <c r="B43" s="31" t="s">
        <v>9</v>
      </c>
      <c r="C43" s="14"/>
      <c r="D43" s="17"/>
    </row>
    <row r="44" spans="1:4" x14ac:dyDescent="0.25">
      <c r="A44" s="187"/>
      <c r="B44" s="31" t="s">
        <v>10</v>
      </c>
      <c r="C44" s="14"/>
      <c r="D44" s="17"/>
    </row>
    <row r="45" spans="1:4" ht="15" customHeight="1" x14ac:dyDescent="0.25">
      <c r="A45" s="187"/>
      <c r="B45" s="60" t="s">
        <v>49</v>
      </c>
      <c r="C45" s="194">
        <v>46</v>
      </c>
      <c r="D45" s="195"/>
    </row>
    <row r="46" spans="1:4" x14ac:dyDescent="0.25">
      <c r="A46" s="187"/>
      <c r="B46" s="36" t="s">
        <v>19</v>
      </c>
      <c r="C46" s="189">
        <f>$C$155</f>
        <v>575</v>
      </c>
      <c r="D46" s="190"/>
    </row>
    <row r="47" spans="1:4" x14ac:dyDescent="0.25">
      <c r="A47" s="187"/>
      <c r="B47" s="32" t="s">
        <v>14</v>
      </c>
      <c r="C47" s="14">
        <f>C38-C40</f>
        <v>33</v>
      </c>
      <c r="D47" s="18">
        <f>D38-D40</f>
        <v>0.71739130434782605</v>
      </c>
    </row>
    <row r="48" spans="1:4" ht="15.75" thickBot="1" x14ac:dyDescent="0.3">
      <c r="A48" s="188"/>
      <c r="B48" s="33" t="s">
        <v>15</v>
      </c>
      <c r="C48" s="15">
        <f>C38-C39</f>
        <v>24</v>
      </c>
      <c r="D48" s="48">
        <f>D38-D39</f>
        <v>0.52173913043478259</v>
      </c>
    </row>
    <row r="49" spans="1:4" x14ac:dyDescent="0.25">
      <c r="A49" s="191" t="s">
        <v>22</v>
      </c>
      <c r="B49" s="38" t="s">
        <v>4</v>
      </c>
      <c r="C49" s="64">
        <v>43</v>
      </c>
      <c r="D49" s="63">
        <f>C49/$C$56</f>
        <v>0.87755102040816324</v>
      </c>
    </row>
    <row r="50" spans="1:4" x14ac:dyDescent="0.25">
      <c r="A50" s="192"/>
      <c r="B50" s="39" t="s">
        <v>5</v>
      </c>
      <c r="C50" s="28">
        <v>3</v>
      </c>
      <c r="D50" s="17">
        <f>C50/$C$56</f>
        <v>6.1224489795918366E-2</v>
      </c>
    </row>
    <row r="51" spans="1:4" x14ac:dyDescent="0.25">
      <c r="A51" s="192"/>
      <c r="B51" s="39" t="s">
        <v>6</v>
      </c>
      <c r="C51" s="28">
        <v>3</v>
      </c>
      <c r="D51" s="17">
        <f>C51/$C$56</f>
        <v>6.1224489795918366E-2</v>
      </c>
    </row>
    <row r="52" spans="1:4" x14ac:dyDescent="0.25">
      <c r="A52" s="192"/>
      <c r="B52" s="39" t="s">
        <v>7</v>
      </c>
      <c r="C52" s="28"/>
      <c r="D52" s="17"/>
    </row>
    <row r="53" spans="1:4" x14ac:dyDescent="0.25">
      <c r="A53" s="192"/>
      <c r="B53" s="39" t="s">
        <v>8</v>
      </c>
      <c r="C53" s="28"/>
      <c r="D53" s="17"/>
    </row>
    <row r="54" spans="1:4" x14ac:dyDescent="0.25">
      <c r="A54" s="192"/>
      <c r="B54" s="39" t="s">
        <v>9</v>
      </c>
      <c r="C54" s="28"/>
      <c r="D54" s="17"/>
    </row>
    <row r="55" spans="1:4" x14ac:dyDescent="0.25">
      <c r="A55" s="192"/>
      <c r="B55" s="39" t="s">
        <v>10</v>
      </c>
      <c r="C55" s="28"/>
      <c r="D55" s="17"/>
    </row>
    <row r="56" spans="1:4" ht="15" customHeight="1" x14ac:dyDescent="0.25">
      <c r="A56" s="192"/>
      <c r="B56" s="60" t="s">
        <v>49</v>
      </c>
      <c r="C56" s="194">
        <v>49</v>
      </c>
      <c r="D56" s="195"/>
    </row>
    <row r="57" spans="1:4" x14ac:dyDescent="0.25">
      <c r="A57" s="192"/>
      <c r="B57" s="40" t="s">
        <v>19</v>
      </c>
      <c r="C57" s="189">
        <f>$C$155</f>
        <v>575</v>
      </c>
      <c r="D57" s="190"/>
    </row>
    <row r="58" spans="1:4" x14ac:dyDescent="0.25">
      <c r="A58" s="192"/>
      <c r="B58" s="41" t="s">
        <v>14</v>
      </c>
      <c r="C58" s="28">
        <f>C49-C51</f>
        <v>40</v>
      </c>
      <c r="D58" s="18">
        <f>D49-D51</f>
        <v>0.81632653061224492</v>
      </c>
    </row>
    <row r="59" spans="1:4" ht="15.75" thickBot="1" x14ac:dyDescent="0.3">
      <c r="A59" s="193"/>
      <c r="B59" s="42" t="s">
        <v>15</v>
      </c>
      <c r="C59" s="29">
        <f>C49-C50</f>
        <v>40</v>
      </c>
      <c r="D59" s="26">
        <f>D49-D50</f>
        <v>0.81632653061224492</v>
      </c>
    </row>
    <row r="60" spans="1:4" x14ac:dyDescent="0.25">
      <c r="A60" s="186" t="s">
        <v>23</v>
      </c>
      <c r="B60" s="38" t="s">
        <v>4</v>
      </c>
      <c r="C60" s="34">
        <v>31</v>
      </c>
      <c r="D60" s="16">
        <f>C60/$C$67</f>
        <v>0.83783783783783783</v>
      </c>
    </row>
    <row r="61" spans="1:4" x14ac:dyDescent="0.25">
      <c r="A61" s="187"/>
      <c r="B61" s="39" t="s">
        <v>5</v>
      </c>
      <c r="C61" s="14">
        <v>4</v>
      </c>
      <c r="D61" s="17">
        <f>C61/$C$67</f>
        <v>0.10810810810810811</v>
      </c>
    </row>
    <row r="62" spans="1:4" x14ac:dyDescent="0.25">
      <c r="A62" s="187"/>
      <c r="B62" s="39" t="s">
        <v>6</v>
      </c>
      <c r="C62" s="14">
        <v>1</v>
      </c>
      <c r="D62" s="17">
        <f>C62/$C$67</f>
        <v>2.7027027027027029E-2</v>
      </c>
    </row>
    <row r="63" spans="1:4" x14ac:dyDescent="0.25">
      <c r="A63" s="187"/>
      <c r="B63" s="39" t="s">
        <v>7</v>
      </c>
      <c r="C63" s="14">
        <v>1</v>
      </c>
      <c r="D63" s="17">
        <f>C63/$C$67</f>
        <v>2.7027027027027029E-2</v>
      </c>
    </row>
    <row r="64" spans="1:4" x14ac:dyDescent="0.25">
      <c r="A64" s="187"/>
      <c r="B64" s="39" t="s">
        <v>8</v>
      </c>
      <c r="C64" s="14"/>
      <c r="D64" s="17"/>
    </row>
    <row r="65" spans="1:4" x14ac:dyDescent="0.25">
      <c r="A65" s="187"/>
      <c r="B65" s="39" t="s">
        <v>9</v>
      </c>
      <c r="C65" s="14"/>
      <c r="D65" s="17"/>
    </row>
    <row r="66" spans="1:4" x14ac:dyDescent="0.25">
      <c r="A66" s="187"/>
      <c r="B66" s="39" t="s">
        <v>10</v>
      </c>
      <c r="C66" s="14"/>
      <c r="D66" s="17"/>
    </row>
    <row r="67" spans="1:4" ht="15" customHeight="1" x14ac:dyDescent="0.25">
      <c r="A67" s="187"/>
      <c r="B67" s="60" t="s">
        <v>49</v>
      </c>
      <c r="C67" s="194">
        <v>37</v>
      </c>
      <c r="D67" s="195"/>
    </row>
    <row r="68" spans="1:4" x14ac:dyDescent="0.25">
      <c r="A68" s="187"/>
      <c r="B68" s="40" t="s">
        <v>19</v>
      </c>
      <c r="C68" s="189">
        <f>$C$155</f>
        <v>575</v>
      </c>
      <c r="D68" s="190"/>
    </row>
    <row r="69" spans="1:4" x14ac:dyDescent="0.25">
      <c r="A69" s="187"/>
      <c r="B69" s="41" t="s">
        <v>14</v>
      </c>
      <c r="C69" s="14">
        <f>C60-C62</f>
        <v>30</v>
      </c>
      <c r="D69" s="18">
        <f>D60-D62</f>
        <v>0.81081081081081074</v>
      </c>
    </row>
    <row r="70" spans="1:4" ht="15.75" thickBot="1" x14ac:dyDescent="0.3">
      <c r="A70" s="188"/>
      <c r="B70" s="42" t="s">
        <v>15</v>
      </c>
      <c r="C70" s="15">
        <f>C60-C61</f>
        <v>27</v>
      </c>
      <c r="D70" s="26">
        <f>D60-D61</f>
        <v>0.72972972972972971</v>
      </c>
    </row>
    <row r="71" spans="1:4" x14ac:dyDescent="0.25">
      <c r="A71" s="191" t="s">
        <v>24</v>
      </c>
      <c r="B71" s="38" t="s">
        <v>4</v>
      </c>
      <c r="C71" s="34">
        <v>33</v>
      </c>
      <c r="D71" s="16">
        <f>C71/$C$78</f>
        <v>0.7857142857142857</v>
      </c>
    </row>
    <row r="72" spans="1:4" x14ac:dyDescent="0.25">
      <c r="A72" s="192"/>
      <c r="B72" s="39" t="s">
        <v>5</v>
      </c>
      <c r="C72" s="14">
        <v>3</v>
      </c>
      <c r="D72" s="17">
        <f>C72/$C$78</f>
        <v>7.1428571428571425E-2</v>
      </c>
    </row>
    <row r="73" spans="1:4" x14ac:dyDescent="0.25">
      <c r="A73" s="192"/>
      <c r="B73" s="39" t="s">
        <v>6</v>
      </c>
      <c r="C73" s="14">
        <v>3</v>
      </c>
      <c r="D73" s="17">
        <f>C73/$C$78</f>
        <v>7.1428571428571425E-2</v>
      </c>
    </row>
    <row r="74" spans="1:4" x14ac:dyDescent="0.25">
      <c r="A74" s="192"/>
      <c r="B74" s="39" t="s">
        <v>7</v>
      </c>
      <c r="C74" s="14"/>
      <c r="D74" s="17"/>
    </row>
    <row r="75" spans="1:4" x14ac:dyDescent="0.25">
      <c r="A75" s="192"/>
      <c r="B75" s="39" t="s">
        <v>8</v>
      </c>
      <c r="C75" s="14"/>
      <c r="D75" s="17"/>
    </row>
    <row r="76" spans="1:4" x14ac:dyDescent="0.25">
      <c r="A76" s="192"/>
      <c r="B76" s="39" t="s">
        <v>9</v>
      </c>
      <c r="C76" s="14">
        <v>3</v>
      </c>
      <c r="D76" s="17">
        <f>C76/$C$78</f>
        <v>7.1428571428571425E-2</v>
      </c>
    </row>
    <row r="77" spans="1:4" x14ac:dyDescent="0.25">
      <c r="A77" s="192"/>
      <c r="B77" s="39" t="s">
        <v>10</v>
      </c>
      <c r="C77" s="14"/>
      <c r="D77" s="17"/>
    </row>
    <row r="78" spans="1:4" ht="15" customHeight="1" x14ac:dyDescent="0.25">
      <c r="A78" s="192"/>
      <c r="B78" s="60" t="s">
        <v>49</v>
      </c>
      <c r="C78" s="194">
        <v>42</v>
      </c>
      <c r="D78" s="195"/>
    </row>
    <row r="79" spans="1:4" x14ac:dyDescent="0.25">
      <c r="A79" s="192"/>
      <c r="B79" s="40" t="s">
        <v>19</v>
      </c>
      <c r="C79" s="189">
        <f>$C$155</f>
        <v>575</v>
      </c>
      <c r="D79" s="190"/>
    </row>
    <row r="80" spans="1:4" x14ac:dyDescent="0.25">
      <c r="A80" s="192"/>
      <c r="B80" s="41" t="s">
        <v>14</v>
      </c>
      <c r="C80" s="14">
        <f>C71-C73</f>
        <v>30</v>
      </c>
      <c r="D80" s="18">
        <f>D71-D73</f>
        <v>0.7142857142857143</v>
      </c>
    </row>
    <row r="81" spans="1:4" ht="15.75" thickBot="1" x14ac:dyDescent="0.3">
      <c r="A81" s="193"/>
      <c r="B81" s="42" t="s">
        <v>15</v>
      </c>
      <c r="C81" s="15">
        <f>C71-C72</f>
        <v>30</v>
      </c>
      <c r="D81" s="26">
        <f>D71-D72</f>
        <v>0.7142857142857143</v>
      </c>
    </row>
    <row r="82" spans="1:4" x14ac:dyDescent="0.25">
      <c r="A82" s="186" t="s">
        <v>25</v>
      </c>
      <c r="B82" s="38" t="s">
        <v>4</v>
      </c>
      <c r="C82" s="34">
        <v>38</v>
      </c>
      <c r="D82" s="16">
        <f>C82/$C$89</f>
        <v>0.90476190476190477</v>
      </c>
    </row>
    <row r="83" spans="1:4" x14ac:dyDescent="0.25">
      <c r="A83" s="187"/>
      <c r="B83" s="39" t="s">
        <v>5</v>
      </c>
      <c r="C83" s="14"/>
      <c r="D83" s="17"/>
    </row>
    <row r="84" spans="1:4" x14ac:dyDescent="0.25">
      <c r="A84" s="187"/>
      <c r="B84" s="39" t="s">
        <v>6</v>
      </c>
      <c r="C84" s="14">
        <v>2</v>
      </c>
      <c r="D84" s="17">
        <f>C84/$C$89</f>
        <v>4.7619047619047616E-2</v>
      </c>
    </row>
    <row r="85" spans="1:4" x14ac:dyDescent="0.25">
      <c r="A85" s="187"/>
      <c r="B85" s="39" t="s">
        <v>7</v>
      </c>
      <c r="C85" s="14">
        <v>2</v>
      </c>
      <c r="D85" s="17">
        <f>C85/$C$89</f>
        <v>4.7619047619047616E-2</v>
      </c>
    </row>
    <row r="86" spans="1:4" x14ac:dyDescent="0.25">
      <c r="A86" s="187"/>
      <c r="B86" s="39" t="s">
        <v>8</v>
      </c>
      <c r="C86" s="14"/>
      <c r="D86" s="17"/>
    </row>
    <row r="87" spans="1:4" x14ac:dyDescent="0.25">
      <c r="A87" s="187"/>
      <c r="B87" s="39" t="s">
        <v>9</v>
      </c>
      <c r="C87" s="14"/>
      <c r="D87" s="17"/>
    </row>
    <row r="88" spans="1:4" x14ac:dyDescent="0.25">
      <c r="A88" s="187"/>
      <c r="B88" s="39" t="s">
        <v>10</v>
      </c>
      <c r="C88" s="14"/>
      <c r="D88" s="17"/>
    </row>
    <row r="89" spans="1:4" ht="15" customHeight="1" x14ac:dyDescent="0.25">
      <c r="A89" s="187"/>
      <c r="B89" s="60" t="s">
        <v>49</v>
      </c>
      <c r="C89" s="194">
        <v>42</v>
      </c>
      <c r="D89" s="195"/>
    </row>
    <row r="90" spans="1:4" x14ac:dyDescent="0.25">
      <c r="A90" s="187"/>
      <c r="B90" s="40" t="s">
        <v>19</v>
      </c>
      <c r="C90" s="189">
        <f>$C$155</f>
        <v>575</v>
      </c>
      <c r="D90" s="190"/>
    </row>
    <row r="91" spans="1:4" x14ac:dyDescent="0.25">
      <c r="A91" s="187"/>
      <c r="B91" s="41" t="s">
        <v>14</v>
      </c>
      <c r="C91" s="14">
        <f>C82-C84</f>
        <v>36</v>
      </c>
      <c r="D91" s="18">
        <f>D82-D84</f>
        <v>0.85714285714285721</v>
      </c>
    </row>
    <row r="92" spans="1:4" ht="15.75" thickBot="1" x14ac:dyDescent="0.3">
      <c r="A92" s="188"/>
      <c r="B92" s="42" t="s">
        <v>15</v>
      </c>
      <c r="C92" s="15"/>
      <c r="D92" s="26"/>
    </row>
    <row r="93" spans="1:4" x14ac:dyDescent="0.25">
      <c r="A93" s="199" t="s">
        <v>52</v>
      </c>
      <c r="B93" s="38" t="s">
        <v>4</v>
      </c>
      <c r="C93" s="34">
        <v>33</v>
      </c>
      <c r="D93" s="16">
        <f>C93/$C$100</f>
        <v>0.86842105263157898</v>
      </c>
    </row>
    <row r="94" spans="1:4" x14ac:dyDescent="0.25">
      <c r="A94" s="192"/>
      <c r="B94" s="39" t="s">
        <v>5</v>
      </c>
      <c r="C94" s="14">
        <v>3</v>
      </c>
      <c r="D94" s="17">
        <f>C94/$C$100</f>
        <v>7.8947368421052627E-2</v>
      </c>
    </row>
    <row r="95" spans="1:4" x14ac:dyDescent="0.25">
      <c r="A95" s="192"/>
      <c r="B95" s="39" t="s">
        <v>6</v>
      </c>
      <c r="C95" s="14">
        <v>2</v>
      </c>
      <c r="D95" s="17">
        <f>C95/$C$100</f>
        <v>5.2631578947368418E-2</v>
      </c>
    </row>
    <row r="96" spans="1:4" x14ac:dyDescent="0.25">
      <c r="A96" s="192"/>
      <c r="B96" s="39" t="s">
        <v>7</v>
      </c>
      <c r="C96" s="14"/>
      <c r="D96" s="17"/>
    </row>
    <row r="97" spans="1:4" x14ac:dyDescent="0.25">
      <c r="A97" s="192"/>
      <c r="B97" s="39" t="s">
        <v>8</v>
      </c>
      <c r="C97" s="14"/>
      <c r="D97" s="17"/>
    </row>
    <row r="98" spans="1:4" x14ac:dyDescent="0.25">
      <c r="A98" s="192"/>
      <c r="B98" s="39" t="s">
        <v>9</v>
      </c>
      <c r="C98" s="14"/>
      <c r="D98" s="17"/>
    </row>
    <row r="99" spans="1:4" x14ac:dyDescent="0.25">
      <c r="A99" s="192"/>
      <c r="B99" s="39" t="s">
        <v>10</v>
      </c>
      <c r="C99" s="14"/>
      <c r="D99" s="17"/>
    </row>
    <row r="100" spans="1:4" ht="15" customHeight="1" x14ac:dyDescent="0.25">
      <c r="A100" s="192"/>
      <c r="B100" s="60" t="s">
        <v>49</v>
      </c>
      <c r="C100" s="194">
        <v>38</v>
      </c>
      <c r="D100" s="195"/>
    </row>
    <row r="101" spans="1:4" x14ac:dyDescent="0.25">
      <c r="A101" s="192"/>
      <c r="B101" s="40" t="s">
        <v>19</v>
      </c>
      <c r="C101" s="189">
        <f>$C$155</f>
        <v>575</v>
      </c>
      <c r="D101" s="190"/>
    </row>
    <row r="102" spans="1:4" x14ac:dyDescent="0.25">
      <c r="A102" s="192"/>
      <c r="B102" s="41" t="s">
        <v>14</v>
      </c>
      <c r="C102" s="14">
        <f>C93-C95</f>
        <v>31</v>
      </c>
      <c r="D102" s="18">
        <f>D93-D95</f>
        <v>0.81578947368421062</v>
      </c>
    </row>
    <row r="103" spans="1:4" ht="15.75" thickBot="1" x14ac:dyDescent="0.3">
      <c r="A103" s="193"/>
      <c r="B103" s="42" t="s">
        <v>15</v>
      </c>
      <c r="C103" s="15">
        <f>C93-C94</f>
        <v>30</v>
      </c>
      <c r="D103" s="26">
        <f>D93-D94</f>
        <v>0.78947368421052633</v>
      </c>
    </row>
    <row r="104" spans="1:4" x14ac:dyDescent="0.25">
      <c r="A104" s="186" t="s">
        <v>26</v>
      </c>
      <c r="B104" s="38" t="s">
        <v>4</v>
      </c>
      <c r="C104" s="34">
        <v>40</v>
      </c>
      <c r="D104" s="16">
        <f>C104/$C$111</f>
        <v>0.90909090909090906</v>
      </c>
    </row>
    <row r="105" spans="1:4" x14ac:dyDescent="0.25">
      <c r="A105" s="187"/>
      <c r="B105" s="39" t="s">
        <v>5</v>
      </c>
      <c r="C105" s="14">
        <v>3</v>
      </c>
      <c r="D105" s="17">
        <f>C105/$C$111</f>
        <v>6.8181818181818177E-2</v>
      </c>
    </row>
    <row r="106" spans="1:4" x14ac:dyDescent="0.25">
      <c r="A106" s="187"/>
      <c r="B106" s="39" t="s">
        <v>6</v>
      </c>
      <c r="C106" s="14">
        <v>1</v>
      </c>
      <c r="D106" s="17">
        <f>C106/$C$111</f>
        <v>2.2727272727272728E-2</v>
      </c>
    </row>
    <row r="107" spans="1:4" x14ac:dyDescent="0.25">
      <c r="A107" s="187"/>
      <c r="B107" s="39" t="s">
        <v>7</v>
      </c>
      <c r="C107" s="14"/>
      <c r="D107" s="17"/>
    </row>
    <row r="108" spans="1:4" x14ac:dyDescent="0.25">
      <c r="A108" s="187"/>
      <c r="B108" s="39" t="s">
        <v>8</v>
      </c>
      <c r="C108" s="14"/>
      <c r="D108" s="17"/>
    </row>
    <row r="109" spans="1:4" x14ac:dyDescent="0.25">
      <c r="A109" s="187"/>
      <c r="B109" s="39" t="s">
        <v>9</v>
      </c>
      <c r="C109" s="14"/>
      <c r="D109" s="17"/>
    </row>
    <row r="110" spans="1:4" x14ac:dyDescent="0.25">
      <c r="A110" s="187"/>
      <c r="B110" s="39" t="s">
        <v>10</v>
      </c>
      <c r="C110" s="14"/>
      <c r="D110" s="17"/>
    </row>
    <row r="111" spans="1:4" ht="15" customHeight="1" x14ac:dyDescent="0.25">
      <c r="A111" s="187"/>
      <c r="B111" s="60" t="s">
        <v>49</v>
      </c>
      <c r="C111" s="194">
        <v>44</v>
      </c>
      <c r="D111" s="195"/>
    </row>
    <row r="112" spans="1:4" x14ac:dyDescent="0.25">
      <c r="A112" s="187"/>
      <c r="B112" s="40" t="s">
        <v>19</v>
      </c>
      <c r="C112" s="189">
        <f>$C$155</f>
        <v>575</v>
      </c>
      <c r="D112" s="190"/>
    </row>
    <row r="113" spans="1:4" x14ac:dyDescent="0.25">
      <c r="A113" s="187"/>
      <c r="B113" s="41" t="s">
        <v>14</v>
      </c>
      <c r="C113" s="14">
        <f>C104-C106</f>
        <v>39</v>
      </c>
      <c r="D113" s="18">
        <f>D104-D106</f>
        <v>0.88636363636363635</v>
      </c>
    </row>
    <row r="114" spans="1:4" ht="15.75" thickBot="1" x14ac:dyDescent="0.3">
      <c r="A114" s="188"/>
      <c r="B114" s="42" t="s">
        <v>15</v>
      </c>
      <c r="C114" s="15">
        <f>C104-C105</f>
        <v>37</v>
      </c>
      <c r="D114" s="26">
        <f>D104-D105</f>
        <v>0.84090909090909083</v>
      </c>
    </row>
    <row r="115" spans="1:4" x14ac:dyDescent="0.25">
      <c r="A115" s="191" t="s">
        <v>27</v>
      </c>
      <c r="B115" s="38" t="s">
        <v>4</v>
      </c>
      <c r="C115" s="34">
        <v>26</v>
      </c>
      <c r="D115" s="16">
        <f>C115/$C$122</f>
        <v>0.74285714285714288</v>
      </c>
    </row>
    <row r="116" spans="1:4" x14ac:dyDescent="0.25">
      <c r="A116" s="192"/>
      <c r="B116" s="39" t="s">
        <v>5</v>
      </c>
      <c r="C116" s="14">
        <v>2</v>
      </c>
      <c r="D116" s="17">
        <f>C116/$C$122</f>
        <v>5.7142857142857141E-2</v>
      </c>
    </row>
    <row r="117" spans="1:4" x14ac:dyDescent="0.25">
      <c r="A117" s="192"/>
      <c r="B117" s="39" t="s">
        <v>6</v>
      </c>
      <c r="C117" s="14">
        <v>7</v>
      </c>
      <c r="D117" s="17">
        <f>C117/$C$122</f>
        <v>0.2</v>
      </c>
    </row>
    <row r="118" spans="1:4" x14ac:dyDescent="0.25">
      <c r="A118" s="192"/>
      <c r="B118" s="39" t="s">
        <v>7</v>
      </c>
      <c r="C118" s="14"/>
      <c r="D118" s="17"/>
    </row>
    <row r="119" spans="1:4" x14ac:dyDescent="0.25">
      <c r="A119" s="192"/>
      <c r="B119" s="39" t="s">
        <v>8</v>
      </c>
      <c r="C119" s="14"/>
      <c r="D119" s="17"/>
    </row>
    <row r="120" spans="1:4" x14ac:dyDescent="0.25">
      <c r="A120" s="192"/>
      <c r="B120" s="39" t="s">
        <v>9</v>
      </c>
      <c r="C120" s="14"/>
      <c r="D120" s="17"/>
    </row>
    <row r="121" spans="1:4" x14ac:dyDescent="0.25">
      <c r="A121" s="192"/>
      <c r="B121" s="39" t="s">
        <v>10</v>
      </c>
      <c r="C121" s="14"/>
      <c r="D121" s="17"/>
    </row>
    <row r="122" spans="1:4" ht="15" customHeight="1" x14ac:dyDescent="0.25">
      <c r="A122" s="192"/>
      <c r="B122" s="60" t="s">
        <v>49</v>
      </c>
      <c r="C122" s="194">
        <v>35</v>
      </c>
      <c r="D122" s="195"/>
    </row>
    <row r="123" spans="1:4" x14ac:dyDescent="0.25">
      <c r="A123" s="192"/>
      <c r="B123" s="40" t="s">
        <v>19</v>
      </c>
      <c r="C123" s="189">
        <f>$C$155</f>
        <v>575</v>
      </c>
      <c r="D123" s="190"/>
    </row>
    <row r="124" spans="1:4" x14ac:dyDescent="0.25">
      <c r="A124" s="192"/>
      <c r="B124" s="41" t="s">
        <v>14</v>
      </c>
      <c r="C124" s="14">
        <f>C115-C117</f>
        <v>19</v>
      </c>
      <c r="D124" s="18">
        <f>D115-D117</f>
        <v>0.54285714285714293</v>
      </c>
    </row>
    <row r="125" spans="1:4" ht="15.75" thickBot="1" x14ac:dyDescent="0.3">
      <c r="A125" s="193"/>
      <c r="B125" s="42" t="s">
        <v>15</v>
      </c>
      <c r="C125" s="15">
        <f>C115-C116</f>
        <v>24</v>
      </c>
      <c r="D125" s="26">
        <f>D115-D116</f>
        <v>0.68571428571428572</v>
      </c>
    </row>
    <row r="126" spans="1:4" x14ac:dyDescent="0.25">
      <c r="A126" s="186" t="s">
        <v>28</v>
      </c>
      <c r="B126" s="38" t="s">
        <v>4</v>
      </c>
      <c r="C126" s="34">
        <v>45</v>
      </c>
      <c r="D126" s="16">
        <f>C126/$C$133</f>
        <v>0.88235294117647056</v>
      </c>
    </row>
    <row r="127" spans="1:4" x14ac:dyDescent="0.25">
      <c r="A127" s="187"/>
      <c r="B127" s="39" t="s">
        <v>5</v>
      </c>
      <c r="C127" s="14">
        <v>2</v>
      </c>
      <c r="D127" s="17">
        <f>C127/$C$133</f>
        <v>3.9215686274509803E-2</v>
      </c>
    </row>
    <row r="128" spans="1:4" x14ac:dyDescent="0.25">
      <c r="A128" s="187"/>
      <c r="B128" s="39" t="s">
        <v>6</v>
      </c>
      <c r="C128" s="14">
        <v>2</v>
      </c>
      <c r="D128" s="17">
        <f>C128/$C$133</f>
        <v>3.9215686274509803E-2</v>
      </c>
    </row>
    <row r="129" spans="1:4" x14ac:dyDescent="0.25">
      <c r="A129" s="187"/>
      <c r="B129" s="39" t="s">
        <v>7</v>
      </c>
      <c r="C129" s="14"/>
      <c r="D129" s="17"/>
    </row>
    <row r="130" spans="1:4" x14ac:dyDescent="0.25">
      <c r="A130" s="187"/>
      <c r="B130" s="39" t="s">
        <v>8</v>
      </c>
      <c r="C130" s="14">
        <v>1</v>
      </c>
      <c r="D130" s="17">
        <f>C130/$C$133</f>
        <v>1.9607843137254902E-2</v>
      </c>
    </row>
    <row r="131" spans="1:4" x14ac:dyDescent="0.25">
      <c r="A131" s="187"/>
      <c r="B131" s="39" t="s">
        <v>9</v>
      </c>
      <c r="C131" s="14"/>
      <c r="D131" s="17"/>
    </row>
    <row r="132" spans="1:4" x14ac:dyDescent="0.25">
      <c r="A132" s="187"/>
      <c r="B132" s="39" t="s">
        <v>10</v>
      </c>
      <c r="C132" s="14">
        <v>1</v>
      </c>
      <c r="D132" s="17">
        <f>C132/C133</f>
        <v>1.9607843137254902E-2</v>
      </c>
    </row>
    <row r="133" spans="1:4" ht="15" customHeight="1" x14ac:dyDescent="0.25">
      <c r="A133" s="187"/>
      <c r="B133" s="60" t="s">
        <v>49</v>
      </c>
      <c r="C133" s="194">
        <v>51</v>
      </c>
      <c r="D133" s="195"/>
    </row>
    <row r="134" spans="1:4" x14ac:dyDescent="0.25">
      <c r="A134" s="187"/>
      <c r="B134" s="40" t="s">
        <v>19</v>
      </c>
      <c r="C134" s="189">
        <f>$C$155</f>
        <v>575</v>
      </c>
      <c r="D134" s="190"/>
    </row>
    <row r="135" spans="1:4" x14ac:dyDescent="0.25">
      <c r="A135" s="187"/>
      <c r="B135" s="41" t="s">
        <v>14</v>
      </c>
      <c r="C135" s="14">
        <f>C126-C128</f>
        <v>43</v>
      </c>
      <c r="D135" s="18">
        <f>D126-D128</f>
        <v>0.84313725490196079</v>
      </c>
    </row>
    <row r="136" spans="1:4" ht="15.75" thickBot="1" x14ac:dyDescent="0.3">
      <c r="A136" s="188"/>
      <c r="B136" s="42" t="s">
        <v>15</v>
      </c>
      <c r="C136" s="15">
        <f>C126-C127</f>
        <v>43</v>
      </c>
      <c r="D136" s="26">
        <f>D126-D127</f>
        <v>0.84313725490196079</v>
      </c>
    </row>
    <row r="137" spans="1:4" x14ac:dyDescent="0.25">
      <c r="A137" s="191" t="s">
        <v>29</v>
      </c>
      <c r="B137" s="38" t="s">
        <v>4</v>
      </c>
      <c r="C137" s="34">
        <v>39</v>
      </c>
      <c r="D137" s="16">
        <f>C137/$C$144</f>
        <v>0.82978723404255317</v>
      </c>
    </row>
    <row r="138" spans="1:4" x14ac:dyDescent="0.25">
      <c r="A138" s="192"/>
      <c r="B138" s="39" t="s">
        <v>5</v>
      </c>
      <c r="C138" s="14">
        <v>1</v>
      </c>
      <c r="D138" s="17">
        <f>C138/$C$144</f>
        <v>2.1276595744680851E-2</v>
      </c>
    </row>
    <row r="139" spans="1:4" x14ac:dyDescent="0.25">
      <c r="A139" s="192"/>
      <c r="B139" s="39" t="s">
        <v>6</v>
      </c>
      <c r="C139" s="14">
        <v>6</v>
      </c>
      <c r="D139" s="17">
        <f>C139/$C$144</f>
        <v>0.1276595744680851</v>
      </c>
    </row>
    <row r="140" spans="1:4" x14ac:dyDescent="0.25">
      <c r="A140" s="192"/>
      <c r="B140" s="39" t="s">
        <v>7</v>
      </c>
      <c r="C140" s="14">
        <v>1</v>
      </c>
      <c r="D140" s="17">
        <f>C140/$C$144</f>
        <v>2.1276595744680851E-2</v>
      </c>
    </row>
    <row r="141" spans="1:4" x14ac:dyDescent="0.25">
      <c r="A141" s="192"/>
      <c r="B141" s="39" t="s">
        <v>8</v>
      </c>
      <c r="C141" s="14"/>
      <c r="D141" s="17"/>
    </row>
    <row r="142" spans="1:4" x14ac:dyDescent="0.25">
      <c r="A142" s="192"/>
      <c r="B142" s="39" t="s">
        <v>9</v>
      </c>
      <c r="C142" s="14"/>
      <c r="D142" s="17"/>
    </row>
    <row r="143" spans="1:4" x14ac:dyDescent="0.25">
      <c r="A143" s="192"/>
      <c r="B143" s="39" t="s">
        <v>10</v>
      </c>
      <c r="C143" s="14"/>
      <c r="D143" s="17"/>
    </row>
    <row r="144" spans="1:4" ht="15" customHeight="1" x14ac:dyDescent="0.25">
      <c r="A144" s="192"/>
      <c r="B144" s="60" t="s">
        <v>49</v>
      </c>
      <c r="C144" s="194">
        <v>47</v>
      </c>
      <c r="D144" s="195"/>
    </row>
    <row r="145" spans="1:4" x14ac:dyDescent="0.25">
      <c r="A145" s="192"/>
      <c r="B145" s="40" t="s">
        <v>19</v>
      </c>
      <c r="C145" s="189">
        <f>$C$155</f>
        <v>575</v>
      </c>
      <c r="D145" s="190"/>
    </row>
    <row r="146" spans="1:4" x14ac:dyDescent="0.25">
      <c r="A146" s="192"/>
      <c r="B146" s="41" t="s">
        <v>14</v>
      </c>
      <c r="C146" s="14">
        <f>C137-C139</f>
        <v>33</v>
      </c>
      <c r="D146" s="18">
        <f>D137-D139</f>
        <v>0.7021276595744681</v>
      </c>
    </row>
    <row r="147" spans="1:4" ht="15.75" thickBot="1" x14ac:dyDescent="0.3">
      <c r="A147" s="193"/>
      <c r="B147" s="42" t="s">
        <v>15</v>
      </c>
      <c r="C147" s="15">
        <f>C137-C138</f>
        <v>38</v>
      </c>
      <c r="D147" s="26">
        <f>D137-D138</f>
        <v>0.80851063829787229</v>
      </c>
    </row>
    <row r="148" spans="1:4" x14ac:dyDescent="0.25">
      <c r="A148" s="186" t="s">
        <v>30</v>
      </c>
      <c r="B148" s="38" t="s">
        <v>4</v>
      </c>
      <c r="C148" s="34">
        <v>489</v>
      </c>
      <c r="D148" s="16">
        <f>C148/$C$155</f>
        <v>0.85043478260869565</v>
      </c>
    </row>
    <row r="149" spans="1:4" x14ac:dyDescent="0.25">
      <c r="A149" s="187"/>
      <c r="B149" s="39" t="s">
        <v>5</v>
      </c>
      <c r="C149" s="14">
        <v>35</v>
      </c>
      <c r="D149" s="17">
        <f t="shared" ref="D149:D154" si="3">C149/$C$155</f>
        <v>6.0869565217391307E-2</v>
      </c>
    </row>
    <row r="150" spans="1:4" x14ac:dyDescent="0.25">
      <c r="A150" s="187"/>
      <c r="B150" s="39" t="s">
        <v>6</v>
      </c>
      <c r="C150" s="14">
        <v>41</v>
      </c>
      <c r="D150" s="17">
        <f t="shared" si="3"/>
        <v>7.1304347826086953E-2</v>
      </c>
    </row>
    <row r="151" spans="1:4" x14ac:dyDescent="0.25">
      <c r="A151" s="187"/>
      <c r="B151" s="39" t="s">
        <v>7</v>
      </c>
      <c r="C151" s="14">
        <v>5</v>
      </c>
      <c r="D151" s="17">
        <f t="shared" si="3"/>
        <v>8.6956521739130436E-3</v>
      </c>
    </row>
    <row r="152" spans="1:4" x14ac:dyDescent="0.25">
      <c r="A152" s="187"/>
      <c r="B152" s="39" t="s">
        <v>8</v>
      </c>
      <c r="C152" s="14">
        <v>1</v>
      </c>
      <c r="D152" s="229">
        <f t="shared" si="3"/>
        <v>1.7391304347826088E-3</v>
      </c>
    </row>
    <row r="153" spans="1:4" x14ac:dyDescent="0.25">
      <c r="A153" s="187"/>
      <c r="B153" s="39" t="s">
        <v>9</v>
      </c>
      <c r="C153" s="14">
        <v>3</v>
      </c>
      <c r="D153" s="17">
        <f t="shared" si="3"/>
        <v>5.2173913043478265E-3</v>
      </c>
    </row>
    <row r="154" spans="1:4" x14ac:dyDescent="0.25">
      <c r="A154" s="187"/>
      <c r="B154" s="39" t="s">
        <v>10</v>
      </c>
      <c r="C154" s="14">
        <v>1</v>
      </c>
      <c r="D154" s="229">
        <f t="shared" si="3"/>
        <v>1.7391304347826088E-3</v>
      </c>
    </row>
    <row r="155" spans="1:4" x14ac:dyDescent="0.25">
      <c r="A155" s="187"/>
      <c r="B155" s="40" t="s">
        <v>19</v>
      </c>
      <c r="C155" s="200">
        <v>575</v>
      </c>
      <c r="D155" s="185"/>
    </row>
    <row r="156" spans="1:4" x14ac:dyDescent="0.25">
      <c r="A156" s="187"/>
      <c r="B156" s="41" t="s">
        <v>14</v>
      </c>
      <c r="C156" s="14">
        <f>C148-C150</f>
        <v>448</v>
      </c>
      <c r="D156" s="18">
        <f t="shared" ref="D156" si="4">D148-D150</f>
        <v>0.77913043478260868</v>
      </c>
    </row>
    <row r="157" spans="1:4" ht="15.75" thickBot="1" x14ac:dyDescent="0.3">
      <c r="A157" s="188"/>
      <c r="B157" s="42" t="s">
        <v>15</v>
      </c>
      <c r="C157" s="15">
        <f>C148-C149</f>
        <v>454</v>
      </c>
      <c r="D157" s="26">
        <f>D148-D149</f>
        <v>0.78956521739130436</v>
      </c>
    </row>
    <row r="158" spans="1:4" ht="15" customHeight="1" x14ac:dyDescent="0.25">
      <c r="A158" s="191" t="s">
        <v>50</v>
      </c>
      <c r="B158" s="38" t="s">
        <v>4</v>
      </c>
      <c r="C158" s="34">
        <f>'Instructional Staff'!B24</f>
        <v>951</v>
      </c>
      <c r="D158" s="16">
        <f>C158/$C$165</f>
        <v>0.82053494391716997</v>
      </c>
    </row>
    <row r="159" spans="1:4" x14ac:dyDescent="0.25">
      <c r="A159" s="192"/>
      <c r="B159" s="39" t="s">
        <v>5</v>
      </c>
      <c r="C159" s="14">
        <f>'Instructional Staff'!B25</f>
        <v>67</v>
      </c>
      <c r="D159" s="17">
        <f t="shared" ref="D159:D163" si="5">C159/$C$165</f>
        <v>5.7808455565142365E-2</v>
      </c>
    </row>
    <row r="160" spans="1:4" x14ac:dyDescent="0.25">
      <c r="A160" s="192"/>
      <c r="B160" s="39" t="s">
        <v>6</v>
      </c>
      <c r="C160" s="14">
        <f>'Instructional Staff'!B26</f>
        <v>122</v>
      </c>
      <c r="D160" s="17">
        <f t="shared" si="5"/>
        <v>0.10526315789473684</v>
      </c>
    </row>
    <row r="161" spans="1:4" x14ac:dyDescent="0.25">
      <c r="A161" s="192"/>
      <c r="B161" s="39" t="s">
        <v>7</v>
      </c>
      <c r="C161" s="14">
        <f>'Instructional Staff'!B27</f>
        <v>12</v>
      </c>
      <c r="D161" s="17">
        <f t="shared" si="5"/>
        <v>1.0353753235547885E-2</v>
      </c>
    </row>
    <row r="162" spans="1:4" x14ac:dyDescent="0.25">
      <c r="A162" s="192"/>
      <c r="B162" s="39" t="s">
        <v>8</v>
      </c>
      <c r="C162" s="14">
        <f>'Instructional Staff'!B28</f>
        <v>3</v>
      </c>
      <c r="D162" s="229">
        <f t="shared" si="5"/>
        <v>2.5884383088869713E-3</v>
      </c>
    </row>
    <row r="163" spans="1:4" x14ac:dyDescent="0.25">
      <c r="A163" s="192"/>
      <c r="B163" s="39" t="s">
        <v>9</v>
      </c>
      <c r="C163" s="14">
        <f>'Instructional Staff'!B29</f>
        <v>3</v>
      </c>
      <c r="D163" s="229">
        <f t="shared" si="5"/>
        <v>2.5884383088869713E-3</v>
      </c>
    </row>
    <row r="164" spans="1:4" x14ac:dyDescent="0.25">
      <c r="A164" s="192"/>
      <c r="B164" s="39" t="s">
        <v>10</v>
      </c>
      <c r="C164" s="14"/>
      <c r="D164" s="17"/>
    </row>
    <row r="165" spans="1:4" x14ac:dyDescent="0.25">
      <c r="A165" s="192"/>
      <c r="B165" s="40" t="s">
        <v>11</v>
      </c>
      <c r="C165" s="184">
        <f>'Instructional Staff'!B31</f>
        <v>1159</v>
      </c>
      <c r="D165" s="185"/>
    </row>
    <row r="166" spans="1:4" x14ac:dyDescent="0.25">
      <c r="A166" s="192"/>
      <c r="B166" s="41" t="s">
        <v>14</v>
      </c>
      <c r="C166" s="14">
        <f>C158-C160</f>
        <v>829</v>
      </c>
      <c r="D166" s="18">
        <f t="shared" ref="D166" si="6">D158-D160</f>
        <v>0.71527178602243313</v>
      </c>
    </row>
    <row r="167" spans="1:4" ht="15.75" thickBot="1" x14ac:dyDescent="0.3">
      <c r="A167" s="193"/>
      <c r="B167" s="42" t="s">
        <v>15</v>
      </c>
      <c r="C167" s="15">
        <f>C158-C159</f>
        <v>884</v>
      </c>
      <c r="D167" s="27">
        <f>D158-D159</f>
        <v>0.76272648835202761</v>
      </c>
    </row>
    <row r="168" spans="1:4" ht="45.75" customHeight="1" thickBot="1" x14ac:dyDescent="0.3">
      <c r="A168" s="196" t="s">
        <v>54</v>
      </c>
      <c r="B168" s="197"/>
      <c r="C168" s="197"/>
      <c r="D168" s="198"/>
    </row>
  </sheetData>
  <mergeCells count="47">
    <mergeCell ref="B1:B3"/>
    <mergeCell ref="C1:D3"/>
    <mergeCell ref="A38:A48"/>
    <mergeCell ref="A27:A37"/>
    <mergeCell ref="A16:A26"/>
    <mergeCell ref="A5:A15"/>
    <mergeCell ref="A1:A4"/>
    <mergeCell ref="C13:D13"/>
    <mergeCell ref="C24:D24"/>
    <mergeCell ref="C35:D35"/>
    <mergeCell ref="C46:D46"/>
    <mergeCell ref="C12:D12"/>
    <mergeCell ref="C23:D23"/>
    <mergeCell ref="C34:D34"/>
    <mergeCell ref="C45:D45"/>
    <mergeCell ref="A168:D168"/>
    <mergeCell ref="A93:A103"/>
    <mergeCell ref="A82:A92"/>
    <mergeCell ref="A71:A81"/>
    <mergeCell ref="C79:D79"/>
    <mergeCell ref="C90:D90"/>
    <mergeCell ref="C101:D101"/>
    <mergeCell ref="C112:D112"/>
    <mergeCell ref="C123:D123"/>
    <mergeCell ref="C134:D134"/>
    <mergeCell ref="C145:D145"/>
    <mergeCell ref="C155:D155"/>
    <mergeCell ref="A158:A167"/>
    <mergeCell ref="A137:A147"/>
    <mergeCell ref="A126:A136"/>
    <mergeCell ref="A115:A125"/>
    <mergeCell ref="C165:D165"/>
    <mergeCell ref="A148:A157"/>
    <mergeCell ref="C57:D57"/>
    <mergeCell ref="C68:D68"/>
    <mergeCell ref="A104:A114"/>
    <mergeCell ref="A60:A70"/>
    <mergeCell ref="A49:A59"/>
    <mergeCell ref="C56:D56"/>
    <mergeCell ref="C67:D67"/>
    <mergeCell ref="C78:D78"/>
    <mergeCell ref="C89:D89"/>
    <mergeCell ref="C100:D100"/>
    <mergeCell ref="C111:D111"/>
    <mergeCell ref="C122:D122"/>
    <mergeCell ref="C133:D133"/>
    <mergeCell ref="C144:D144"/>
  </mergeCells>
  <conditionalFormatting sqref="B5:B11 C4:D4 C14:D15 C25:D26 C36:D37 C47:D48 C58:D59 C69:D70 C80:D81 C91:D92 C102:D103 C113:D114 C124:D125 C156:D157">
    <cfRule type="expression" dxfId="90" priority="318">
      <formula>MOD(ROW(),2)=0</formula>
    </cfRule>
  </conditionalFormatting>
  <conditionalFormatting sqref="B4">
    <cfRule type="expression" dxfId="89" priority="317">
      <formula>MOD(ROW(),2)=0</formula>
    </cfRule>
  </conditionalFormatting>
  <conditionalFormatting sqref="D5:D11">
    <cfRule type="expression" dxfId="88" priority="316">
      <formula>MOD(ROW(),2)=0</formula>
    </cfRule>
  </conditionalFormatting>
  <conditionalFormatting sqref="C5:C11">
    <cfRule type="expression" dxfId="87" priority="315">
      <formula>MOD(ROW(),2)=0</formula>
    </cfRule>
  </conditionalFormatting>
  <conditionalFormatting sqref="D27:D33">
    <cfRule type="expression" dxfId="86" priority="292">
      <formula>MOD(ROW(),2)=0</formula>
    </cfRule>
  </conditionalFormatting>
  <conditionalFormatting sqref="C27:C33">
    <cfRule type="expression" dxfId="85" priority="291">
      <formula>MOD(ROW(),2)=0</formula>
    </cfRule>
  </conditionalFormatting>
  <conditionalFormatting sqref="B16:B22">
    <cfRule type="expression" dxfId="84" priority="303">
      <formula>MOD(ROW(),2)=0</formula>
    </cfRule>
  </conditionalFormatting>
  <conditionalFormatting sqref="D16:D22">
    <cfRule type="expression" dxfId="83" priority="302">
      <formula>MOD(ROW(),2)=0</formula>
    </cfRule>
  </conditionalFormatting>
  <conditionalFormatting sqref="C16:C22">
    <cfRule type="expression" dxfId="82" priority="301">
      <formula>MOD(ROW(),2)=0</formula>
    </cfRule>
  </conditionalFormatting>
  <conditionalFormatting sqref="D38:D44">
    <cfRule type="expression" dxfId="81" priority="282">
      <formula>MOD(ROW(),2)=0</formula>
    </cfRule>
  </conditionalFormatting>
  <conditionalFormatting sqref="C38:C44">
    <cfRule type="expression" dxfId="80" priority="281">
      <formula>MOD(ROW(),2)=0</formula>
    </cfRule>
  </conditionalFormatting>
  <conditionalFormatting sqref="B27:B33">
    <cfRule type="expression" dxfId="79" priority="293">
      <formula>MOD(ROW(),2)=0</formula>
    </cfRule>
  </conditionalFormatting>
  <conditionalFormatting sqref="D49:D55">
    <cfRule type="expression" dxfId="78" priority="272">
      <formula>MOD(ROW(),2)=0</formula>
    </cfRule>
  </conditionalFormatting>
  <conditionalFormatting sqref="C49:C55">
    <cfRule type="expression" dxfId="77" priority="271">
      <formula>MOD(ROW(),2)=0</formula>
    </cfRule>
  </conditionalFormatting>
  <conditionalFormatting sqref="B38:B44">
    <cfRule type="expression" dxfId="76" priority="283">
      <formula>MOD(ROW(),2)=0</formula>
    </cfRule>
  </conditionalFormatting>
  <conditionalFormatting sqref="D60:D66">
    <cfRule type="expression" dxfId="75" priority="262">
      <formula>MOD(ROW(),2)=0</formula>
    </cfRule>
  </conditionalFormatting>
  <conditionalFormatting sqref="C60:C66">
    <cfRule type="expression" dxfId="74" priority="261">
      <formula>MOD(ROW(),2)=0</formula>
    </cfRule>
  </conditionalFormatting>
  <conditionalFormatting sqref="B49:B55">
    <cfRule type="expression" dxfId="73" priority="273">
      <formula>MOD(ROW(),2)=0</formula>
    </cfRule>
  </conditionalFormatting>
  <conditionalFormatting sqref="D71:D77">
    <cfRule type="expression" dxfId="72" priority="252">
      <formula>MOD(ROW(),2)=0</formula>
    </cfRule>
  </conditionalFormatting>
  <conditionalFormatting sqref="C71:C77">
    <cfRule type="expression" dxfId="71" priority="251">
      <formula>MOD(ROW(),2)=0</formula>
    </cfRule>
  </conditionalFormatting>
  <conditionalFormatting sqref="B60:B66">
    <cfRule type="expression" dxfId="70" priority="263">
      <formula>MOD(ROW(),2)=0</formula>
    </cfRule>
  </conditionalFormatting>
  <conditionalFormatting sqref="D82:D88">
    <cfRule type="expression" dxfId="69" priority="242">
      <formula>MOD(ROW(),2)=0</formula>
    </cfRule>
  </conditionalFormatting>
  <conditionalFormatting sqref="C82:C88">
    <cfRule type="expression" dxfId="68" priority="241">
      <formula>MOD(ROW(),2)=0</formula>
    </cfRule>
  </conditionalFormatting>
  <conditionalFormatting sqref="B71:B77">
    <cfRule type="expression" dxfId="67" priority="253">
      <formula>MOD(ROW(),2)=0</formula>
    </cfRule>
  </conditionalFormatting>
  <conditionalFormatting sqref="D93:D99">
    <cfRule type="expression" dxfId="66" priority="232">
      <formula>MOD(ROW(),2)=0</formula>
    </cfRule>
  </conditionalFormatting>
  <conditionalFormatting sqref="C93:C99">
    <cfRule type="expression" dxfId="65" priority="231">
      <formula>MOD(ROW(),2)=0</formula>
    </cfRule>
  </conditionalFormatting>
  <conditionalFormatting sqref="B82:B88">
    <cfRule type="expression" dxfId="64" priority="243">
      <formula>MOD(ROW(),2)=0</formula>
    </cfRule>
  </conditionalFormatting>
  <conditionalFormatting sqref="D104:D110">
    <cfRule type="expression" dxfId="63" priority="222">
      <formula>MOD(ROW(),2)=0</formula>
    </cfRule>
  </conditionalFormatting>
  <conditionalFormatting sqref="C104:C110">
    <cfRule type="expression" dxfId="62" priority="221">
      <formula>MOD(ROW(),2)=0</formula>
    </cfRule>
  </conditionalFormatting>
  <conditionalFormatting sqref="B93:B99">
    <cfRule type="expression" dxfId="61" priority="233">
      <formula>MOD(ROW(),2)=0</formula>
    </cfRule>
  </conditionalFormatting>
  <conditionalFormatting sqref="D115:D121">
    <cfRule type="expression" dxfId="60" priority="212">
      <formula>MOD(ROW(),2)=0</formula>
    </cfRule>
  </conditionalFormatting>
  <conditionalFormatting sqref="C115:C121">
    <cfRule type="expression" dxfId="59" priority="211">
      <formula>MOD(ROW(),2)=0</formula>
    </cfRule>
  </conditionalFormatting>
  <conditionalFormatting sqref="B104:B110">
    <cfRule type="expression" dxfId="58" priority="223">
      <formula>MOD(ROW(),2)=0</formula>
    </cfRule>
  </conditionalFormatting>
  <conditionalFormatting sqref="B137:B143">
    <cfRule type="expression" dxfId="57" priority="193">
      <formula>MOD(ROW(),2)=0</formula>
    </cfRule>
  </conditionalFormatting>
  <conditionalFormatting sqref="B115:B121">
    <cfRule type="expression" dxfId="56" priority="213">
      <formula>MOD(ROW(),2)=0</formula>
    </cfRule>
  </conditionalFormatting>
  <conditionalFormatting sqref="B126:B132">
    <cfRule type="expression" dxfId="55" priority="203">
      <formula>MOD(ROW(),2)=0</formula>
    </cfRule>
  </conditionalFormatting>
  <conditionalFormatting sqref="D148:D154">
    <cfRule type="expression" dxfId="54" priority="182">
      <formula>MOD(ROW(),2)=0</formula>
    </cfRule>
  </conditionalFormatting>
  <conditionalFormatting sqref="C148:C154">
    <cfRule type="expression" dxfId="53" priority="181">
      <formula>MOD(ROW(),2)=0</formula>
    </cfRule>
  </conditionalFormatting>
  <conditionalFormatting sqref="B148:B154">
    <cfRule type="expression" dxfId="52" priority="183">
      <formula>MOD(ROW(),2)=0</formula>
    </cfRule>
  </conditionalFormatting>
  <conditionalFormatting sqref="C146:D147">
    <cfRule type="expression" dxfId="51" priority="12">
      <formula>MOD(ROW(),2)=0</formula>
    </cfRule>
  </conditionalFormatting>
  <conditionalFormatting sqref="D137:D143">
    <cfRule type="expression" dxfId="50" priority="11">
      <formula>MOD(ROW(),2)=0</formula>
    </cfRule>
  </conditionalFormatting>
  <conditionalFormatting sqref="C137:C143">
    <cfRule type="expression" dxfId="49" priority="10">
      <formula>MOD(ROW(),2)=0</formula>
    </cfRule>
  </conditionalFormatting>
  <conditionalFormatting sqref="C135:D136">
    <cfRule type="expression" dxfId="48" priority="9">
      <formula>MOD(ROW(),2)=0</formula>
    </cfRule>
  </conditionalFormatting>
  <conditionalFormatting sqref="D126:D132">
    <cfRule type="expression" dxfId="47" priority="8">
      <formula>MOD(ROW(),2)=0</formula>
    </cfRule>
  </conditionalFormatting>
  <conditionalFormatting sqref="C126:C132">
    <cfRule type="expression" dxfId="46" priority="7">
      <formula>MOD(ROW(),2)=0</formula>
    </cfRule>
  </conditionalFormatting>
  <conditionalFormatting sqref="D158:D164">
    <cfRule type="expression" dxfId="45" priority="2">
      <formula>MOD(ROW(),2)=0</formula>
    </cfRule>
  </conditionalFormatting>
  <conditionalFormatting sqref="C158:C164">
    <cfRule type="expression" dxfId="44" priority="1">
      <formula>MOD(ROW(),2)=0</formula>
    </cfRule>
  </conditionalFormatting>
  <conditionalFormatting sqref="C166:D167">
    <cfRule type="expression" dxfId="43" priority="4">
      <formula>MOD(ROW(),2)=0</formula>
    </cfRule>
  </conditionalFormatting>
  <conditionalFormatting sqref="B158:B164">
    <cfRule type="expression" dxfId="42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69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44" customWidth="1"/>
    <col min="4" max="4" width="15.7109375" style="13" customWidth="1"/>
    <col min="5" max="14" width="8" style="13" customWidth="1"/>
  </cols>
  <sheetData>
    <row r="1" spans="1:14" ht="15" customHeight="1" x14ac:dyDescent="0.25">
      <c r="A1" s="215" t="s">
        <v>16</v>
      </c>
      <c r="B1" s="162" t="s">
        <v>42</v>
      </c>
      <c r="C1" s="125" t="s">
        <v>63</v>
      </c>
      <c r="D1" s="127"/>
      <c r="E1"/>
      <c r="F1"/>
      <c r="G1"/>
      <c r="H1"/>
      <c r="I1"/>
      <c r="J1"/>
      <c r="K1"/>
      <c r="L1"/>
      <c r="M1"/>
      <c r="N1"/>
    </row>
    <row r="2" spans="1:14" x14ac:dyDescent="0.25">
      <c r="A2" s="216"/>
      <c r="B2" s="163"/>
      <c r="C2" s="128"/>
      <c r="D2" s="130"/>
      <c r="E2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216"/>
      <c r="B3" s="164"/>
      <c r="C3" s="131"/>
      <c r="D3" s="133"/>
      <c r="E3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217"/>
      <c r="B4" s="49" t="s">
        <v>0</v>
      </c>
      <c r="C4" s="53" t="s">
        <v>48</v>
      </c>
      <c r="D4" s="52" t="s">
        <v>39</v>
      </c>
      <c r="E4"/>
      <c r="F4"/>
      <c r="G4"/>
      <c r="H4"/>
      <c r="I4"/>
      <c r="J4"/>
      <c r="K4"/>
      <c r="L4"/>
      <c r="M4"/>
      <c r="N4"/>
    </row>
    <row r="5" spans="1:14" ht="15.75" customHeight="1" x14ac:dyDescent="0.25">
      <c r="A5" s="206" t="s">
        <v>31</v>
      </c>
      <c r="B5" s="35" t="s">
        <v>4</v>
      </c>
      <c r="C5" s="34">
        <v>38</v>
      </c>
      <c r="D5" s="16">
        <f>C5/$C$12</f>
        <v>0.77551020408163263</v>
      </c>
      <c r="E5"/>
      <c r="F5"/>
      <c r="G5"/>
      <c r="H5"/>
      <c r="I5"/>
      <c r="J5"/>
      <c r="K5"/>
      <c r="L5"/>
      <c r="M5"/>
      <c r="N5"/>
    </row>
    <row r="6" spans="1:14" x14ac:dyDescent="0.25">
      <c r="A6" s="207"/>
      <c r="B6" s="23" t="s">
        <v>5</v>
      </c>
      <c r="C6" s="14">
        <v>1</v>
      </c>
      <c r="D6" s="17">
        <f>C6/$C$12</f>
        <v>2.0408163265306121E-2</v>
      </c>
      <c r="E6"/>
      <c r="F6"/>
      <c r="G6"/>
      <c r="H6"/>
      <c r="I6"/>
      <c r="J6"/>
      <c r="K6"/>
      <c r="L6"/>
      <c r="M6"/>
      <c r="N6"/>
    </row>
    <row r="7" spans="1:14" x14ac:dyDescent="0.25">
      <c r="A7" s="207"/>
      <c r="B7" s="23" t="s">
        <v>6</v>
      </c>
      <c r="C7" s="14">
        <v>10</v>
      </c>
      <c r="D7" s="17">
        <f>C7/$C$12</f>
        <v>0.20408163265306123</v>
      </c>
      <c r="E7"/>
      <c r="F7"/>
      <c r="G7"/>
      <c r="H7"/>
      <c r="I7"/>
      <c r="J7"/>
      <c r="K7"/>
      <c r="L7"/>
      <c r="M7"/>
      <c r="N7"/>
    </row>
    <row r="8" spans="1:14" x14ac:dyDescent="0.25">
      <c r="A8" s="207"/>
      <c r="B8" s="23" t="s">
        <v>7</v>
      </c>
      <c r="C8" s="14"/>
      <c r="D8" s="17"/>
      <c r="E8"/>
      <c r="F8"/>
      <c r="G8"/>
      <c r="H8"/>
      <c r="I8"/>
      <c r="J8"/>
      <c r="K8"/>
      <c r="L8"/>
      <c r="M8"/>
      <c r="N8"/>
    </row>
    <row r="9" spans="1:14" x14ac:dyDescent="0.25">
      <c r="A9" s="207"/>
      <c r="B9" s="23" t="s">
        <v>8</v>
      </c>
      <c r="C9" s="14"/>
      <c r="D9" s="17"/>
      <c r="E9"/>
      <c r="F9"/>
      <c r="G9"/>
      <c r="H9"/>
      <c r="I9"/>
      <c r="J9"/>
      <c r="K9"/>
      <c r="L9"/>
      <c r="M9"/>
      <c r="N9"/>
    </row>
    <row r="10" spans="1:14" x14ac:dyDescent="0.25">
      <c r="A10" s="207"/>
      <c r="B10" s="23" t="s">
        <v>9</v>
      </c>
      <c r="C10" s="14"/>
      <c r="D10" s="17"/>
      <c r="E10"/>
      <c r="F10"/>
      <c r="G10"/>
      <c r="H10"/>
      <c r="I10"/>
      <c r="J10"/>
      <c r="K10"/>
      <c r="L10"/>
      <c r="M10"/>
      <c r="N10"/>
    </row>
    <row r="11" spans="1:14" x14ac:dyDescent="0.25">
      <c r="A11" s="207"/>
      <c r="B11" s="23" t="s">
        <v>10</v>
      </c>
      <c r="C11" s="14"/>
      <c r="D11" s="17"/>
      <c r="E11"/>
      <c r="F11"/>
      <c r="G11"/>
      <c r="H11"/>
      <c r="I11"/>
      <c r="J11"/>
      <c r="K11"/>
      <c r="L11"/>
      <c r="M11"/>
      <c r="N11"/>
    </row>
    <row r="12" spans="1:14" x14ac:dyDescent="0.25">
      <c r="A12" s="207"/>
      <c r="B12" s="59" t="s">
        <v>49</v>
      </c>
      <c r="C12" s="204">
        <v>49</v>
      </c>
      <c r="D12" s="205"/>
      <c r="E12"/>
      <c r="F12"/>
      <c r="G12"/>
      <c r="H12"/>
      <c r="I12"/>
      <c r="J12"/>
      <c r="K12"/>
      <c r="L12"/>
      <c r="M12"/>
      <c r="N12"/>
    </row>
    <row r="13" spans="1:14" x14ac:dyDescent="0.25">
      <c r="A13" s="207"/>
      <c r="B13" s="40" t="s">
        <v>59</v>
      </c>
      <c r="C13" s="189">
        <f>$C$56</f>
        <v>241</v>
      </c>
      <c r="D13" s="190"/>
      <c r="E13"/>
      <c r="F13"/>
      <c r="G13"/>
      <c r="H13"/>
      <c r="I13"/>
      <c r="J13"/>
      <c r="K13"/>
      <c r="L13"/>
      <c r="M13"/>
      <c r="N13"/>
    </row>
    <row r="14" spans="1:14" x14ac:dyDescent="0.25">
      <c r="A14" s="207"/>
      <c r="B14" s="37" t="s">
        <v>14</v>
      </c>
      <c r="C14" s="14">
        <f>C5-C7</f>
        <v>28</v>
      </c>
      <c r="D14" s="18">
        <f>D5-D7</f>
        <v>0.5714285714285714</v>
      </c>
      <c r="E14"/>
      <c r="F14"/>
      <c r="G14"/>
      <c r="H14"/>
      <c r="I14"/>
      <c r="J14"/>
      <c r="K14"/>
      <c r="L14"/>
      <c r="M14"/>
      <c r="N14"/>
    </row>
    <row r="15" spans="1:14" ht="15.75" thickBot="1" x14ac:dyDescent="0.3">
      <c r="A15" s="208"/>
      <c r="B15" s="61" t="s">
        <v>15</v>
      </c>
      <c r="C15" s="15">
        <f>C5-C6</f>
        <v>37</v>
      </c>
      <c r="D15" s="48">
        <f>D5-D6</f>
        <v>0.75510204081632648</v>
      </c>
      <c r="E15"/>
      <c r="F15"/>
      <c r="G15"/>
      <c r="H15"/>
      <c r="I15"/>
      <c r="J15"/>
      <c r="K15"/>
      <c r="L15"/>
      <c r="M15"/>
      <c r="N15"/>
    </row>
    <row r="16" spans="1:14" x14ac:dyDescent="0.25">
      <c r="A16" s="209" t="s">
        <v>32</v>
      </c>
      <c r="B16" s="38" t="s">
        <v>4</v>
      </c>
      <c r="C16" s="34">
        <v>46</v>
      </c>
      <c r="D16" s="16">
        <f>C16/$C$23</f>
        <v>0.70769230769230773</v>
      </c>
      <c r="E16"/>
      <c r="F16"/>
      <c r="G16"/>
      <c r="H16"/>
      <c r="I16"/>
      <c r="J16"/>
      <c r="K16"/>
      <c r="L16"/>
      <c r="M16"/>
      <c r="N16"/>
    </row>
    <row r="17" spans="1:14" ht="15.75" customHeight="1" x14ac:dyDescent="0.25">
      <c r="A17" s="210"/>
      <c r="B17" s="39" t="s">
        <v>5</v>
      </c>
      <c r="C17" s="14">
        <v>1</v>
      </c>
      <c r="D17" s="17">
        <f>C17/$C$23</f>
        <v>1.5384615384615385E-2</v>
      </c>
      <c r="E17"/>
      <c r="F17"/>
      <c r="G17"/>
      <c r="H17"/>
      <c r="I17"/>
      <c r="J17"/>
      <c r="K17"/>
      <c r="L17"/>
      <c r="M17"/>
      <c r="N17"/>
    </row>
    <row r="18" spans="1:14" x14ac:dyDescent="0.25">
      <c r="A18" s="210"/>
      <c r="B18" s="39" t="s">
        <v>6</v>
      </c>
      <c r="C18" s="14">
        <v>17</v>
      </c>
      <c r="D18" s="17">
        <f>C18/$C$23</f>
        <v>0.26153846153846155</v>
      </c>
      <c r="E18"/>
      <c r="F18"/>
      <c r="G18"/>
      <c r="H18"/>
      <c r="I18"/>
      <c r="J18"/>
      <c r="K18"/>
      <c r="L18"/>
      <c r="M18"/>
      <c r="N18"/>
    </row>
    <row r="19" spans="1:14" x14ac:dyDescent="0.25">
      <c r="A19" s="210"/>
      <c r="B19" s="39" t="s">
        <v>7</v>
      </c>
      <c r="C19" s="14">
        <v>1</v>
      </c>
      <c r="D19" s="17">
        <f>C19/$C$23</f>
        <v>1.5384615384615385E-2</v>
      </c>
      <c r="E19"/>
      <c r="F19"/>
      <c r="G19"/>
      <c r="H19"/>
      <c r="I19"/>
      <c r="J19"/>
      <c r="K19"/>
      <c r="L19"/>
      <c r="M19"/>
      <c r="N19"/>
    </row>
    <row r="20" spans="1:14" x14ac:dyDescent="0.25">
      <c r="A20" s="210"/>
      <c r="B20" s="39" t="s">
        <v>8</v>
      </c>
      <c r="C20" s="14"/>
      <c r="D20" s="17"/>
      <c r="E20"/>
      <c r="F20"/>
      <c r="G20"/>
      <c r="H20"/>
      <c r="I20"/>
      <c r="J20"/>
      <c r="K20"/>
      <c r="L20"/>
      <c r="M20"/>
      <c r="N20"/>
    </row>
    <row r="21" spans="1:14" x14ac:dyDescent="0.25">
      <c r="A21" s="210"/>
      <c r="B21" s="39" t="s">
        <v>9</v>
      </c>
      <c r="C21" s="14"/>
      <c r="D21" s="17"/>
      <c r="E21"/>
      <c r="F21"/>
      <c r="G21"/>
      <c r="H21"/>
      <c r="I21"/>
      <c r="J21"/>
      <c r="K21"/>
      <c r="L21"/>
      <c r="M21"/>
      <c r="N21"/>
    </row>
    <row r="22" spans="1:14" x14ac:dyDescent="0.25">
      <c r="A22" s="210"/>
      <c r="B22" s="39" t="s">
        <v>10</v>
      </c>
      <c r="C22" s="14"/>
      <c r="D22" s="17"/>
      <c r="E22"/>
      <c r="F22"/>
      <c r="G22"/>
      <c r="H22"/>
      <c r="I22"/>
      <c r="J22"/>
      <c r="K22"/>
      <c r="L22"/>
      <c r="M22"/>
      <c r="N22"/>
    </row>
    <row r="23" spans="1:14" x14ac:dyDescent="0.25">
      <c r="A23" s="210"/>
      <c r="B23" s="59" t="s">
        <v>49</v>
      </c>
      <c r="C23" s="204">
        <v>65</v>
      </c>
      <c r="D23" s="205"/>
      <c r="E23"/>
      <c r="F23"/>
      <c r="G23"/>
      <c r="H23"/>
      <c r="I23"/>
      <c r="J23"/>
      <c r="K23"/>
      <c r="L23"/>
      <c r="M23"/>
      <c r="N23"/>
    </row>
    <row r="24" spans="1:14" x14ac:dyDescent="0.25">
      <c r="A24" s="210"/>
      <c r="B24" s="40" t="s">
        <v>59</v>
      </c>
      <c r="C24" s="189">
        <f>$C$56</f>
        <v>241</v>
      </c>
      <c r="D24" s="190"/>
      <c r="E24"/>
      <c r="F24"/>
      <c r="G24"/>
      <c r="H24"/>
      <c r="I24"/>
      <c r="J24"/>
      <c r="K24"/>
      <c r="L24"/>
      <c r="M24"/>
      <c r="N24"/>
    </row>
    <row r="25" spans="1:14" x14ac:dyDescent="0.25">
      <c r="A25" s="210"/>
      <c r="B25" s="41" t="s">
        <v>14</v>
      </c>
      <c r="C25" s="14">
        <f>C16-C18</f>
        <v>29</v>
      </c>
      <c r="D25" s="18">
        <f>D16-D18</f>
        <v>0.44615384615384618</v>
      </c>
      <c r="E25"/>
      <c r="F25"/>
      <c r="G25"/>
      <c r="H25"/>
      <c r="I25"/>
      <c r="J25"/>
      <c r="K25"/>
      <c r="L25"/>
      <c r="M25"/>
      <c r="N25"/>
    </row>
    <row r="26" spans="1:14" ht="15.75" thickBot="1" x14ac:dyDescent="0.3">
      <c r="A26" s="211"/>
      <c r="B26" s="42" t="s">
        <v>15</v>
      </c>
      <c r="C26" s="15">
        <f>C16-C17</f>
        <v>45</v>
      </c>
      <c r="D26" s="26">
        <f>D16-D17</f>
        <v>0.69230769230769229</v>
      </c>
      <c r="E26"/>
      <c r="F26"/>
      <c r="G26"/>
      <c r="H26"/>
      <c r="I26"/>
      <c r="J26"/>
      <c r="K26"/>
      <c r="L26"/>
      <c r="M26"/>
      <c r="N26"/>
    </row>
    <row r="27" spans="1:14" x14ac:dyDescent="0.25">
      <c r="A27" s="206" t="s">
        <v>33</v>
      </c>
      <c r="B27" s="38" t="s">
        <v>4</v>
      </c>
      <c r="C27" s="34">
        <v>41</v>
      </c>
      <c r="D27" s="16">
        <f>C27/$C$34</f>
        <v>0.69491525423728817</v>
      </c>
      <c r="E27"/>
      <c r="F27"/>
      <c r="G27"/>
      <c r="H27"/>
      <c r="I27"/>
      <c r="J27"/>
      <c r="K27"/>
      <c r="L27"/>
      <c r="M27"/>
      <c r="N27"/>
    </row>
    <row r="28" spans="1:14" x14ac:dyDescent="0.25">
      <c r="A28" s="207"/>
      <c r="B28" s="39" t="s">
        <v>5</v>
      </c>
      <c r="C28" s="14">
        <v>7</v>
      </c>
      <c r="D28" s="17">
        <f>C28/$C$34</f>
        <v>0.11864406779661017</v>
      </c>
      <c r="E28"/>
      <c r="F28"/>
      <c r="G28"/>
      <c r="H28"/>
      <c r="I28"/>
      <c r="J28"/>
      <c r="K28"/>
      <c r="L28"/>
      <c r="M28"/>
      <c r="N28"/>
    </row>
    <row r="29" spans="1:14" ht="15.75" customHeight="1" x14ac:dyDescent="0.25">
      <c r="A29" s="207"/>
      <c r="B29" s="39" t="s">
        <v>6</v>
      </c>
      <c r="C29" s="14">
        <v>9</v>
      </c>
      <c r="D29" s="17">
        <f>C29/$C$34</f>
        <v>0.15254237288135594</v>
      </c>
      <c r="E29"/>
      <c r="F29"/>
      <c r="G29"/>
      <c r="H29"/>
      <c r="I29"/>
      <c r="J29"/>
      <c r="K29"/>
      <c r="L29"/>
      <c r="M29"/>
      <c r="N29"/>
    </row>
    <row r="30" spans="1:14" x14ac:dyDescent="0.25">
      <c r="A30" s="207"/>
      <c r="B30" s="39" t="s">
        <v>7</v>
      </c>
      <c r="C30" s="14">
        <v>1</v>
      </c>
      <c r="D30" s="17">
        <f>C30/$C$34</f>
        <v>1.6949152542372881E-2</v>
      </c>
      <c r="E30"/>
      <c r="F30"/>
      <c r="G30"/>
      <c r="H30"/>
      <c r="I30"/>
      <c r="J30"/>
      <c r="K30"/>
      <c r="L30"/>
      <c r="M30"/>
      <c r="N30"/>
    </row>
    <row r="31" spans="1:14" x14ac:dyDescent="0.25">
      <c r="A31" s="207"/>
      <c r="B31" s="39" t="s">
        <v>8</v>
      </c>
      <c r="C31" s="14">
        <v>1</v>
      </c>
      <c r="D31" s="17">
        <f>C31/$C$34</f>
        <v>1.6949152542372881E-2</v>
      </c>
      <c r="E31"/>
      <c r="F31"/>
      <c r="G31"/>
      <c r="H31"/>
      <c r="I31"/>
      <c r="J31"/>
      <c r="K31"/>
      <c r="L31"/>
      <c r="M31"/>
      <c r="N31"/>
    </row>
    <row r="32" spans="1:14" x14ac:dyDescent="0.25">
      <c r="A32" s="207"/>
      <c r="B32" s="39" t="s">
        <v>9</v>
      </c>
      <c r="C32" s="14"/>
      <c r="D32" s="17"/>
      <c r="E32"/>
      <c r="F32"/>
      <c r="G32"/>
      <c r="H32"/>
      <c r="I32"/>
      <c r="J32"/>
      <c r="K32"/>
      <c r="L32"/>
      <c r="M32"/>
      <c r="N32"/>
    </row>
    <row r="33" spans="1:14" x14ac:dyDescent="0.25">
      <c r="A33" s="207"/>
      <c r="B33" s="39" t="s">
        <v>10</v>
      </c>
      <c r="C33" s="14"/>
      <c r="D33" s="17"/>
      <c r="E33"/>
      <c r="F33"/>
      <c r="G33"/>
      <c r="H33"/>
      <c r="I33"/>
      <c r="J33"/>
      <c r="K33"/>
      <c r="L33"/>
      <c r="M33"/>
      <c r="N33"/>
    </row>
    <row r="34" spans="1:14" x14ac:dyDescent="0.25">
      <c r="A34" s="207"/>
      <c r="B34" s="59" t="s">
        <v>49</v>
      </c>
      <c r="C34" s="204">
        <v>59</v>
      </c>
      <c r="D34" s="205"/>
      <c r="E34"/>
      <c r="F34"/>
      <c r="G34"/>
      <c r="H34"/>
      <c r="I34"/>
      <c r="J34"/>
      <c r="K34"/>
      <c r="L34"/>
      <c r="M34"/>
      <c r="N34"/>
    </row>
    <row r="35" spans="1:14" x14ac:dyDescent="0.25">
      <c r="A35" s="207"/>
      <c r="B35" s="40" t="s">
        <v>59</v>
      </c>
      <c r="C35" s="189">
        <f>$C$56</f>
        <v>241</v>
      </c>
      <c r="D35" s="190"/>
      <c r="E35"/>
      <c r="F35"/>
      <c r="G35"/>
      <c r="H35"/>
      <c r="I35"/>
      <c r="J35"/>
      <c r="K35"/>
      <c r="L35"/>
      <c r="M35"/>
      <c r="N35"/>
    </row>
    <row r="36" spans="1:14" x14ac:dyDescent="0.25">
      <c r="A36" s="207"/>
      <c r="B36" s="41" t="s">
        <v>14</v>
      </c>
      <c r="C36" s="14">
        <f>C27-C29</f>
        <v>32</v>
      </c>
      <c r="D36" s="18">
        <f>D27-D29</f>
        <v>0.5423728813559322</v>
      </c>
      <c r="E36"/>
      <c r="F36"/>
      <c r="G36"/>
      <c r="H36"/>
      <c r="I36"/>
      <c r="J36"/>
      <c r="K36"/>
      <c r="L36"/>
      <c r="M36"/>
      <c r="N36"/>
    </row>
    <row r="37" spans="1:14" ht="15.75" thickBot="1" x14ac:dyDescent="0.3">
      <c r="A37" s="208"/>
      <c r="B37" s="42" t="s">
        <v>15</v>
      </c>
      <c r="C37" s="15">
        <f>C27-C28</f>
        <v>34</v>
      </c>
      <c r="D37" s="26">
        <f>D27-D28</f>
        <v>0.57627118644067798</v>
      </c>
      <c r="E37"/>
      <c r="F37"/>
      <c r="G37"/>
      <c r="H37"/>
      <c r="I37"/>
      <c r="J37"/>
      <c r="K37"/>
      <c r="L37"/>
      <c r="M37"/>
      <c r="N37"/>
    </row>
    <row r="38" spans="1:14" x14ac:dyDescent="0.25">
      <c r="A38" s="209" t="s">
        <v>34</v>
      </c>
      <c r="B38" s="38" t="s">
        <v>4</v>
      </c>
      <c r="C38" s="34">
        <v>60</v>
      </c>
      <c r="D38" s="16">
        <f>C38/$C$45</f>
        <v>0.88235294117647056</v>
      </c>
      <c r="E38"/>
      <c r="F38"/>
      <c r="G38"/>
      <c r="H38"/>
      <c r="I38"/>
      <c r="J38"/>
      <c r="K38"/>
      <c r="L38"/>
      <c r="M38"/>
      <c r="N38"/>
    </row>
    <row r="39" spans="1:14" x14ac:dyDescent="0.25">
      <c r="A39" s="210"/>
      <c r="B39" s="39" t="s">
        <v>5</v>
      </c>
      <c r="C39" s="14">
        <v>2</v>
      </c>
      <c r="D39" s="17">
        <f>C39/$C$45</f>
        <v>2.9411764705882353E-2</v>
      </c>
      <c r="E39"/>
      <c r="F39"/>
      <c r="G39"/>
      <c r="H39"/>
      <c r="I39"/>
      <c r="J39"/>
      <c r="K39"/>
      <c r="L39"/>
      <c r="M39"/>
      <c r="N39"/>
    </row>
    <row r="40" spans="1:14" x14ac:dyDescent="0.25">
      <c r="A40" s="210"/>
      <c r="B40" s="39" t="s">
        <v>6</v>
      </c>
      <c r="C40" s="14">
        <v>5</v>
      </c>
      <c r="D40" s="17">
        <f>C40/$C$45</f>
        <v>7.3529411764705885E-2</v>
      </c>
      <c r="E40"/>
      <c r="F40"/>
      <c r="G40"/>
      <c r="H40"/>
      <c r="I40"/>
      <c r="J40"/>
      <c r="K40"/>
      <c r="L40"/>
      <c r="M40"/>
      <c r="N40"/>
    </row>
    <row r="41" spans="1:14" ht="15.75" customHeight="1" x14ac:dyDescent="0.25">
      <c r="A41" s="210"/>
      <c r="B41" s="39" t="s">
        <v>7</v>
      </c>
      <c r="C41" s="14">
        <v>1</v>
      </c>
      <c r="D41" s="17">
        <f>C41/C45</f>
        <v>1.4705882352941176E-2</v>
      </c>
      <c r="E41"/>
      <c r="F41"/>
      <c r="G41"/>
      <c r="H41"/>
      <c r="I41"/>
      <c r="J41"/>
      <c r="K41"/>
      <c r="L41"/>
      <c r="M41"/>
      <c r="N41"/>
    </row>
    <row r="42" spans="1:14" x14ac:dyDescent="0.25">
      <c r="A42" s="210"/>
      <c r="B42" s="39" t="s">
        <v>8</v>
      </c>
      <c r="C42" s="14"/>
      <c r="D42" s="17"/>
      <c r="E42"/>
      <c r="F42"/>
      <c r="G42"/>
      <c r="H42"/>
      <c r="I42"/>
      <c r="J42"/>
      <c r="K42"/>
      <c r="L42"/>
      <c r="M42"/>
      <c r="N42"/>
    </row>
    <row r="43" spans="1:14" x14ac:dyDescent="0.25">
      <c r="A43" s="210"/>
      <c r="B43" s="39" t="s">
        <v>9</v>
      </c>
      <c r="C43" s="14"/>
      <c r="D43" s="17"/>
      <c r="E43"/>
      <c r="F43"/>
      <c r="G43"/>
      <c r="H43"/>
      <c r="I43"/>
      <c r="J43"/>
      <c r="K43"/>
      <c r="L43"/>
      <c r="M43"/>
      <c r="N43"/>
    </row>
    <row r="44" spans="1:14" x14ac:dyDescent="0.25">
      <c r="A44" s="210"/>
      <c r="B44" s="39" t="s">
        <v>10</v>
      </c>
      <c r="C44" s="14"/>
      <c r="D44" s="17"/>
      <c r="E44"/>
      <c r="F44"/>
      <c r="G44"/>
      <c r="H44"/>
      <c r="I44"/>
      <c r="J44"/>
      <c r="K44"/>
      <c r="L44"/>
      <c r="M44"/>
      <c r="N44"/>
    </row>
    <row r="45" spans="1:14" x14ac:dyDescent="0.25">
      <c r="A45" s="210"/>
      <c r="B45" s="59" t="s">
        <v>49</v>
      </c>
      <c r="C45" s="204">
        <v>68</v>
      </c>
      <c r="D45" s="205"/>
      <c r="E45"/>
      <c r="F45"/>
      <c r="G45"/>
      <c r="H45"/>
      <c r="I45"/>
      <c r="J45"/>
      <c r="K45"/>
      <c r="L45"/>
      <c r="M45"/>
      <c r="N45"/>
    </row>
    <row r="46" spans="1:14" x14ac:dyDescent="0.25">
      <c r="A46" s="210"/>
      <c r="B46" s="40" t="s">
        <v>59</v>
      </c>
      <c r="C46" s="189">
        <f>$C$56</f>
        <v>241</v>
      </c>
      <c r="D46" s="190"/>
      <c r="E46"/>
      <c r="F46"/>
      <c r="G46"/>
      <c r="H46"/>
      <c r="I46"/>
      <c r="J46"/>
      <c r="K46"/>
      <c r="L46"/>
      <c r="M46"/>
      <c r="N46"/>
    </row>
    <row r="47" spans="1:14" x14ac:dyDescent="0.25">
      <c r="A47" s="210"/>
      <c r="B47" s="41" t="s">
        <v>14</v>
      </c>
      <c r="C47" s="14">
        <f>C38-C40</f>
        <v>55</v>
      </c>
      <c r="D47" s="18">
        <f>D38-D40</f>
        <v>0.80882352941176472</v>
      </c>
      <c r="E47"/>
      <c r="F47"/>
      <c r="G47"/>
      <c r="H47"/>
      <c r="I47"/>
      <c r="J47"/>
      <c r="K47"/>
      <c r="L47"/>
      <c r="M47"/>
      <c r="N47"/>
    </row>
    <row r="48" spans="1:14" ht="15.75" thickBot="1" x14ac:dyDescent="0.3">
      <c r="A48" s="211"/>
      <c r="B48" s="42" t="s">
        <v>15</v>
      </c>
      <c r="C48" s="15">
        <f>C38-C39</f>
        <v>58</v>
      </c>
      <c r="D48" s="26">
        <f>D38-D39</f>
        <v>0.8529411764705882</v>
      </c>
      <c r="E48"/>
      <c r="F48"/>
      <c r="G48"/>
      <c r="H48"/>
      <c r="I48"/>
      <c r="J48"/>
      <c r="K48"/>
      <c r="L48"/>
      <c r="M48"/>
      <c r="N48"/>
    </row>
    <row r="49" spans="1:14" x14ac:dyDescent="0.25">
      <c r="A49" s="206" t="s">
        <v>35</v>
      </c>
      <c r="B49" s="38" t="s">
        <v>4</v>
      </c>
      <c r="C49" s="34">
        <v>185</v>
      </c>
      <c r="D49" s="16">
        <f>C49/$C$56</f>
        <v>0.76763485477178428</v>
      </c>
      <c r="E49"/>
      <c r="F49"/>
      <c r="G49"/>
      <c r="H49"/>
      <c r="I49"/>
      <c r="J49"/>
      <c r="K49"/>
      <c r="L49"/>
      <c r="M49"/>
      <c r="N49"/>
    </row>
    <row r="50" spans="1:14" x14ac:dyDescent="0.25">
      <c r="A50" s="207"/>
      <c r="B50" s="39" t="s">
        <v>5</v>
      </c>
      <c r="C50" s="14">
        <v>11</v>
      </c>
      <c r="D50" s="17">
        <f>C50/$C$56</f>
        <v>4.5643153526970952E-2</v>
      </c>
      <c r="E50"/>
      <c r="F50"/>
      <c r="G50"/>
      <c r="H50"/>
      <c r="I50"/>
      <c r="J50"/>
      <c r="K50"/>
      <c r="L50"/>
      <c r="M50"/>
      <c r="N50"/>
    </row>
    <row r="51" spans="1:14" x14ac:dyDescent="0.25">
      <c r="A51" s="207"/>
      <c r="B51" s="39" t="s">
        <v>6</v>
      </c>
      <c r="C51" s="14">
        <v>41</v>
      </c>
      <c r="D51" s="17">
        <f>C51/$C$56</f>
        <v>0.17012448132780084</v>
      </c>
      <c r="E51"/>
      <c r="F51"/>
      <c r="G51"/>
      <c r="H51"/>
      <c r="I51"/>
      <c r="J51"/>
      <c r="K51"/>
      <c r="L51"/>
      <c r="M51"/>
      <c r="N51"/>
    </row>
    <row r="52" spans="1:14" x14ac:dyDescent="0.25">
      <c r="A52" s="207"/>
      <c r="B52" s="39" t="s">
        <v>7</v>
      </c>
      <c r="C52" s="14">
        <v>3</v>
      </c>
      <c r="D52" s="17">
        <f>C52/$C$56</f>
        <v>1.2448132780082987E-2</v>
      </c>
      <c r="E52"/>
      <c r="F52"/>
      <c r="G52"/>
      <c r="H52"/>
      <c r="I52"/>
      <c r="J52"/>
      <c r="K52"/>
      <c r="L52"/>
      <c r="M52"/>
      <c r="N52"/>
    </row>
    <row r="53" spans="1:14" ht="15.75" customHeight="1" x14ac:dyDescent="0.25">
      <c r="A53" s="207"/>
      <c r="B53" s="39" t="s">
        <v>8</v>
      </c>
      <c r="C53" s="14">
        <v>1</v>
      </c>
      <c r="D53" s="229">
        <f>C53/$C$56</f>
        <v>4.1493775933609959E-3</v>
      </c>
      <c r="E53"/>
      <c r="F53"/>
      <c r="G53"/>
      <c r="H53"/>
      <c r="I53"/>
      <c r="J53"/>
      <c r="K53"/>
      <c r="L53"/>
      <c r="M53"/>
      <c r="N53"/>
    </row>
    <row r="54" spans="1:14" x14ac:dyDescent="0.25">
      <c r="A54" s="207"/>
      <c r="B54" s="39" t="s">
        <v>9</v>
      </c>
      <c r="C54" s="14"/>
      <c r="D54" s="17"/>
      <c r="E54"/>
      <c r="F54"/>
      <c r="G54"/>
      <c r="H54"/>
      <c r="I54"/>
      <c r="J54"/>
      <c r="K54"/>
      <c r="L54"/>
      <c r="M54"/>
      <c r="N54"/>
    </row>
    <row r="55" spans="1:14" x14ac:dyDescent="0.25">
      <c r="A55" s="207"/>
      <c r="B55" s="39" t="s">
        <v>10</v>
      </c>
      <c r="C55" s="14"/>
      <c r="D55" s="17"/>
      <c r="E55"/>
      <c r="F55"/>
      <c r="G55"/>
      <c r="H55"/>
      <c r="I55"/>
      <c r="J55"/>
      <c r="K55"/>
      <c r="L55"/>
      <c r="M55"/>
      <c r="N55"/>
    </row>
    <row r="56" spans="1:14" x14ac:dyDescent="0.25">
      <c r="A56" s="207"/>
      <c r="B56" s="40" t="s">
        <v>59</v>
      </c>
      <c r="C56" s="189">
        <v>241</v>
      </c>
      <c r="D56" s="190"/>
      <c r="E56"/>
      <c r="F56"/>
      <c r="G56"/>
      <c r="H56"/>
      <c r="I56"/>
      <c r="J56"/>
      <c r="K56"/>
      <c r="L56"/>
      <c r="M56"/>
      <c r="N56"/>
    </row>
    <row r="57" spans="1:14" x14ac:dyDescent="0.25">
      <c r="A57" s="207"/>
      <c r="B57" s="41" t="s">
        <v>14</v>
      </c>
      <c r="C57" s="14">
        <f>C49-C51</f>
        <v>144</v>
      </c>
      <c r="D57" s="18">
        <f>D49-D51</f>
        <v>0.5975103734439835</v>
      </c>
      <c r="E57"/>
      <c r="F57"/>
      <c r="G57"/>
      <c r="H57"/>
      <c r="I57"/>
      <c r="J57"/>
      <c r="K57"/>
      <c r="L57"/>
      <c r="M57"/>
      <c r="N57"/>
    </row>
    <row r="58" spans="1:14" ht="15.75" thickBot="1" x14ac:dyDescent="0.3">
      <c r="A58" s="208"/>
      <c r="B58" s="42" t="s">
        <v>15</v>
      </c>
      <c r="C58" s="45">
        <f>C49-C50</f>
        <v>174</v>
      </c>
      <c r="D58" s="46">
        <f>D49-D50</f>
        <v>0.72199170124481338</v>
      </c>
      <c r="E58"/>
      <c r="F58"/>
      <c r="G58"/>
      <c r="H58"/>
      <c r="I58"/>
      <c r="J58"/>
      <c r="K58"/>
      <c r="L58"/>
      <c r="M58"/>
      <c r="N58"/>
    </row>
    <row r="59" spans="1:14" ht="15.75" customHeight="1" x14ac:dyDescent="0.25">
      <c r="A59" s="209" t="s">
        <v>50</v>
      </c>
      <c r="B59" s="35" t="s">
        <v>4</v>
      </c>
      <c r="C59" s="34">
        <f>'Staff by Elementary School'!C158</f>
        <v>951</v>
      </c>
      <c r="D59" s="16">
        <f>C59/$C$66</f>
        <v>0.82053494391716997</v>
      </c>
      <c r="E59"/>
      <c r="F59"/>
      <c r="G59"/>
      <c r="H59"/>
      <c r="I59"/>
      <c r="J59"/>
      <c r="K59"/>
      <c r="L59"/>
      <c r="M59"/>
      <c r="N59"/>
    </row>
    <row r="60" spans="1:14" x14ac:dyDescent="0.25">
      <c r="A60" s="210"/>
      <c r="B60" s="23" t="s">
        <v>5</v>
      </c>
      <c r="C60" s="14">
        <f>'Staff by Elementary School'!C159</f>
        <v>67</v>
      </c>
      <c r="D60" s="17">
        <f t="shared" ref="D60:D64" si="0">C60/$C$66</f>
        <v>5.7808455565142365E-2</v>
      </c>
      <c r="E60"/>
      <c r="F60"/>
      <c r="G60"/>
      <c r="H60"/>
      <c r="I60"/>
      <c r="J60"/>
      <c r="K60"/>
      <c r="L60"/>
      <c r="M60"/>
      <c r="N60"/>
    </row>
    <row r="61" spans="1:14" x14ac:dyDescent="0.25">
      <c r="A61" s="210"/>
      <c r="B61" s="23" t="s">
        <v>6</v>
      </c>
      <c r="C61" s="14">
        <f>'Staff by Elementary School'!C160</f>
        <v>122</v>
      </c>
      <c r="D61" s="17">
        <f t="shared" si="0"/>
        <v>0.10526315789473684</v>
      </c>
      <c r="E61"/>
      <c r="F61"/>
      <c r="G61"/>
      <c r="H61"/>
      <c r="I61"/>
      <c r="J61"/>
      <c r="K61"/>
      <c r="L61"/>
      <c r="M61"/>
      <c r="N61"/>
    </row>
    <row r="62" spans="1:14" x14ac:dyDescent="0.25">
      <c r="A62" s="210"/>
      <c r="B62" s="23" t="s">
        <v>7</v>
      </c>
      <c r="C62" s="14">
        <f>'Staff by Elementary School'!C161</f>
        <v>12</v>
      </c>
      <c r="D62" s="17">
        <f t="shared" si="0"/>
        <v>1.0353753235547885E-2</v>
      </c>
      <c r="E62"/>
      <c r="F62"/>
      <c r="G62"/>
      <c r="H62"/>
      <c r="I62"/>
      <c r="J62"/>
      <c r="K62"/>
      <c r="L62"/>
      <c r="M62"/>
      <c r="N62"/>
    </row>
    <row r="63" spans="1:14" x14ac:dyDescent="0.25">
      <c r="A63" s="210"/>
      <c r="B63" s="23" t="s">
        <v>8</v>
      </c>
      <c r="C63" s="14">
        <f>'Staff by Elementary School'!C162</f>
        <v>3</v>
      </c>
      <c r="D63" s="229">
        <f t="shared" si="0"/>
        <v>2.5884383088869713E-3</v>
      </c>
      <c r="E63"/>
      <c r="F63"/>
      <c r="G63"/>
      <c r="H63"/>
      <c r="I63"/>
      <c r="J63"/>
      <c r="K63"/>
      <c r="L63"/>
      <c r="M63"/>
      <c r="N63"/>
    </row>
    <row r="64" spans="1:14" x14ac:dyDescent="0.25">
      <c r="A64" s="210"/>
      <c r="B64" s="23" t="s">
        <v>9</v>
      </c>
      <c r="C64" s="14">
        <f>'Staff by Elementary School'!C163</f>
        <v>3</v>
      </c>
      <c r="D64" s="229">
        <f t="shared" si="0"/>
        <v>2.5884383088869713E-3</v>
      </c>
      <c r="E64"/>
      <c r="F64"/>
      <c r="G64"/>
      <c r="H64"/>
      <c r="I64"/>
      <c r="J64"/>
      <c r="K64"/>
      <c r="L64"/>
      <c r="M64"/>
      <c r="N64"/>
    </row>
    <row r="65" spans="1:4" x14ac:dyDescent="0.25">
      <c r="A65" s="210"/>
      <c r="B65" s="23" t="s">
        <v>10</v>
      </c>
      <c r="C65" s="14"/>
      <c r="D65" s="17"/>
    </row>
    <row r="66" spans="1:4" x14ac:dyDescent="0.25">
      <c r="A66" s="210"/>
      <c r="B66" s="36" t="s">
        <v>11</v>
      </c>
      <c r="C66" s="184">
        <f>'Staff by Elementary School'!C165:D165</f>
        <v>1159</v>
      </c>
      <c r="D66" s="185"/>
    </row>
    <row r="67" spans="1:4" x14ac:dyDescent="0.25">
      <c r="A67" s="210"/>
      <c r="B67" s="37" t="s">
        <v>14</v>
      </c>
      <c r="C67" s="14">
        <f>C59-C61</f>
        <v>829</v>
      </c>
      <c r="D67" s="18">
        <f t="shared" ref="D67" si="1">D59-D61</f>
        <v>0.71527178602243313</v>
      </c>
    </row>
    <row r="68" spans="1:4" ht="15.75" thickBot="1" x14ac:dyDescent="0.3">
      <c r="A68" s="210"/>
      <c r="B68" s="47" t="s">
        <v>15</v>
      </c>
      <c r="C68" s="45">
        <f>C59-C60</f>
        <v>884</v>
      </c>
      <c r="D68" s="46">
        <f>D59-D60</f>
        <v>0.76272648835202761</v>
      </c>
    </row>
    <row r="69" spans="1:4" ht="33" customHeight="1" thickBot="1" x14ac:dyDescent="0.3">
      <c r="A69" s="212" t="s">
        <v>54</v>
      </c>
      <c r="B69" s="213"/>
      <c r="C69" s="213"/>
      <c r="D69" s="214"/>
    </row>
  </sheetData>
  <mergeCells count="20">
    <mergeCell ref="A1:A4"/>
    <mergeCell ref="B1:B3"/>
    <mergeCell ref="C1:D3"/>
    <mergeCell ref="A5:A15"/>
    <mergeCell ref="A16:A26"/>
    <mergeCell ref="C13:D13"/>
    <mergeCell ref="C24:D24"/>
    <mergeCell ref="C12:D12"/>
    <mergeCell ref="C23:D23"/>
    <mergeCell ref="A27:A37"/>
    <mergeCell ref="A38:A48"/>
    <mergeCell ref="A49:A58"/>
    <mergeCell ref="A59:A68"/>
    <mergeCell ref="A69:D69"/>
    <mergeCell ref="C66:D66"/>
    <mergeCell ref="C35:D35"/>
    <mergeCell ref="C46:D46"/>
    <mergeCell ref="C56:D56"/>
    <mergeCell ref="C34:D34"/>
    <mergeCell ref="C45:D45"/>
  </mergeCells>
  <conditionalFormatting sqref="B5:B11 C4:D4 C14:D15 C25:D26 C36:D37 C47:D48 C57:D58">
    <cfRule type="expression" dxfId="41" priority="23">
      <formula>MOD(ROW(),2)=0</formula>
    </cfRule>
  </conditionalFormatting>
  <conditionalFormatting sqref="B4">
    <cfRule type="expression" dxfId="40" priority="22">
      <formula>MOD(ROW(),2)=0</formula>
    </cfRule>
  </conditionalFormatting>
  <conditionalFormatting sqref="D5:D11">
    <cfRule type="expression" dxfId="39" priority="21">
      <formula>MOD(ROW(),2)=0</formula>
    </cfRule>
  </conditionalFormatting>
  <conditionalFormatting sqref="C5:C11">
    <cfRule type="expression" dxfId="38" priority="20">
      <formula>MOD(ROW(),2)=0</formula>
    </cfRule>
  </conditionalFormatting>
  <conditionalFormatting sqref="B16:B22">
    <cfRule type="expression" dxfId="37" priority="19">
      <formula>MOD(ROW(),2)=0</formula>
    </cfRule>
  </conditionalFormatting>
  <conditionalFormatting sqref="D16:D22">
    <cfRule type="expression" dxfId="36" priority="18">
      <formula>MOD(ROW(),2)=0</formula>
    </cfRule>
  </conditionalFormatting>
  <conditionalFormatting sqref="C16:C22">
    <cfRule type="expression" dxfId="35" priority="17">
      <formula>MOD(ROW(),2)=0</formula>
    </cfRule>
  </conditionalFormatting>
  <conditionalFormatting sqref="B27:B33">
    <cfRule type="expression" dxfId="34" priority="16">
      <formula>MOD(ROW(),2)=0</formula>
    </cfRule>
  </conditionalFormatting>
  <conditionalFormatting sqref="D27:D33">
    <cfRule type="expression" dxfId="33" priority="15">
      <formula>MOD(ROW(),2)=0</formula>
    </cfRule>
  </conditionalFormatting>
  <conditionalFormatting sqref="C27:C33">
    <cfRule type="expression" dxfId="32" priority="14">
      <formula>MOD(ROW(),2)=0</formula>
    </cfRule>
  </conditionalFormatting>
  <conditionalFormatting sqref="B38:B44">
    <cfRule type="expression" dxfId="31" priority="13">
      <formula>MOD(ROW(),2)=0</formula>
    </cfRule>
  </conditionalFormatting>
  <conditionalFormatting sqref="D38:D44">
    <cfRule type="expression" dxfId="30" priority="12">
      <formula>MOD(ROW(),2)=0</formula>
    </cfRule>
  </conditionalFormatting>
  <conditionalFormatting sqref="C38:C44">
    <cfRule type="expression" dxfId="29" priority="11">
      <formula>MOD(ROW(),2)=0</formula>
    </cfRule>
  </conditionalFormatting>
  <conditionalFormatting sqref="B49:B55">
    <cfRule type="expression" dxfId="28" priority="10">
      <formula>MOD(ROW(),2)=0</formula>
    </cfRule>
  </conditionalFormatting>
  <conditionalFormatting sqref="D49:D55">
    <cfRule type="expression" dxfId="27" priority="9">
      <formula>MOD(ROW(),2)=0</formula>
    </cfRule>
  </conditionalFormatting>
  <conditionalFormatting sqref="C49:C55">
    <cfRule type="expression" dxfId="26" priority="8">
      <formula>MOD(ROW(),2)=0</formula>
    </cfRule>
  </conditionalFormatting>
  <conditionalFormatting sqref="B59:B65">
    <cfRule type="expression" dxfId="25" priority="6">
      <formula>MOD(ROW(),2)=0</formula>
    </cfRule>
  </conditionalFormatting>
  <conditionalFormatting sqref="D59:D65">
    <cfRule type="expression" dxfId="24" priority="2">
      <formula>MOD(ROW(),2)=0</formula>
    </cfRule>
  </conditionalFormatting>
  <conditionalFormatting sqref="C59:C65">
    <cfRule type="expression" dxfId="23" priority="1">
      <formula>MOD(ROW(),2)=0</formula>
    </cfRule>
  </conditionalFormatting>
  <conditionalFormatting sqref="C67:D68">
    <cfRule type="expression" dxfId="22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D69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54" customWidth="1"/>
    <col min="4" max="4" width="15.7109375" customWidth="1"/>
    <col min="5" max="14" width="8" customWidth="1"/>
  </cols>
  <sheetData>
    <row r="1" spans="1:4" ht="15" customHeight="1" x14ac:dyDescent="0.25">
      <c r="A1" s="215" t="s">
        <v>16</v>
      </c>
      <c r="B1" s="162" t="s">
        <v>42</v>
      </c>
      <c r="C1" s="125" t="s">
        <v>64</v>
      </c>
      <c r="D1" s="127"/>
    </row>
    <row r="2" spans="1:4" x14ac:dyDescent="0.25">
      <c r="A2" s="216"/>
      <c r="B2" s="163"/>
      <c r="C2" s="128"/>
      <c r="D2" s="130"/>
    </row>
    <row r="3" spans="1:4" ht="15" customHeight="1" thickBot="1" x14ac:dyDescent="0.3">
      <c r="A3" s="216"/>
      <c r="B3" s="164"/>
      <c r="C3" s="131"/>
      <c r="D3" s="133"/>
    </row>
    <row r="4" spans="1:4" ht="15.75" customHeight="1" thickBot="1" x14ac:dyDescent="0.3">
      <c r="A4" s="217"/>
      <c r="B4" s="49" t="s">
        <v>0</v>
      </c>
      <c r="C4" s="50" t="s">
        <v>48</v>
      </c>
      <c r="D4" s="51" t="s">
        <v>39</v>
      </c>
    </row>
    <row r="5" spans="1:4" x14ac:dyDescent="0.25">
      <c r="A5" s="219" t="s">
        <v>53</v>
      </c>
      <c r="B5" s="35" t="s">
        <v>4</v>
      </c>
      <c r="C5" s="34">
        <v>5</v>
      </c>
      <c r="D5" s="16">
        <f>C5/$C$12</f>
        <v>0.35714285714285715</v>
      </c>
    </row>
    <row r="6" spans="1:4" x14ac:dyDescent="0.25">
      <c r="A6" s="207"/>
      <c r="B6" s="23" t="s">
        <v>5</v>
      </c>
      <c r="C6" s="14"/>
      <c r="D6" s="17"/>
    </row>
    <row r="7" spans="1:4" x14ac:dyDescent="0.25">
      <c r="A7" s="207"/>
      <c r="B7" s="23" t="s">
        <v>6</v>
      </c>
      <c r="C7" s="14">
        <v>8</v>
      </c>
      <c r="D7" s="17">
        <f>C7/$C$12</f>
        <v>0.5714285714285714</v>
      </c>
    </row>
    <row r="8" spans="1:4" x14ac:dyDescent="0.25">
      <c r="A8" s="207"/>
      <c r="B8" s="23" t="s">
        <v>7</v>
      </c>
      <c r="C8" s="14">
        <v>1</v>
      </c>
      <c r="D8" s="17">
        <f>C8/$C$12</f>
        <v>7.1428571428571425E-2</v>
      </c>
    </row>
    <row r="9" spans="1:4" x14ac:dyDescent="0.25">
      <c r="A9" s="207"/>
      <c r="B9" s="23" t="s">
        <v>8</v>
      </c>
      <c r="C9" s="14"/>
      <c r="D9" s="17"/>
    </row>
    <row r="10" spans="1:4" x14ac:dyDescent="0.25">
      <c r="A10" s="207"/>
      <c r="B10" s="23" t="s">
        <v>9</v>
      </c>
      <c r="C10" s="14"/>
      <c r="D10" s="17"/>
    </row>
    <row r="11" spans="1:4" x14ac:dyDescent="0.25">
      <c r="A11" s="207"/>
      <c r="B11" s="23" t="s">
        <v>10</v>
      </c>
      <c r="C11" s="14"/>
      <c r="D11" s="17"/>
    </row>
    <row r="12" spans="1:4" x14ac:dyDescent="0.25">
      <c r="A12" s="207"/>
      <c r="B12" s="60" t="s">
        <v>49</v>
      </c>
      <c r="C12" s="204">
        <v>14</v>
      </c>
      <c r="D12" s="205"/>
    </row>
    <row r="13" spans="1:4" x14ac:dyDescent="0.25">
      <c r="A13" s="207"/>
      <c r="B13" s="36" t="s">
        <v>57</v>
      </c>
      <c r="C13" s="189">
        <f>$C$56</f>
        <v>304</v>
      </c>
      <c r="D13" s="190"/>
    </row>
    <row r="14" spans="1:4" x14ac:dyDescent="0.25">
      <c r="A14" s="207"/>
      <c r="B14" s="37" t="s">
        <v>14</v>
      </c>
      <c r="C14" s="14">
        <f>C5-C7</f>
        <v>-3</v>
      </c>
      <c r="D14" s="18">
        <f>D5-D7</f>
        <v>-0.21428571428571425</v>
      </c>
    </row>
    <row r="15" spans="1:4" ht="15.75" thickBot="1" x14ac:dyDescent="0.3">
      <c r="A15" s="208"/>
      <c r="B15" s="61" t="s">
        <v>15</v>
      </c>
      <c r="C15" s="15">
        <f>C5-C6</f>
        <v>5</v>
      </c>
      <c r="D15" s="48">
        <f>D5-D6</f>
        <v>0.35714285714285715</v>
      </c>
    </row>
    <row r="16" spans="1:4" ht="15" customHeight="1" x14ac:dyDescent="0.25">
      <c r="A16" s="218" t="s">
        <v>36</v>
      </c>
      <c r="B16" s="38" t="s">
        <v>4</v>
      </c>
      <c r="C16" s="62">
        <v>94</v>
      </c>
      <c r="D16" s="63">
        <f>C16/$C$23</f>
        <v>0.84684684684684686</v>
      </c>
    </row>
    <row r="17" spans="1:4" x14ac:dyDescent="0.25">
      <c r="A17" s="210"/>
      <c r="B17" s="39" t="s">
        <v>5</v>
      </c>
      <c r="C17" s="14">
        <v>8</v>
      </c>
      <c r="D17" s="17">
        <f>C17/$C$23</f>
        <v>7.2072072072072071E-2</v>
      </c>
    </row>
    <row r="18" spans="1:4" x14ac:dyDescent="0.25">
      <c r="A18" s="210"/>
      <c r="B18" s="39" t="s">
        <v>6</v>
      </c>
      <c r="C18" s="14">
        <v>8</v>
      </c>
      <c r="D18" s="17">
        <f>C18/$C$23</f>
        <v>7.2072072072072071E-2</v>
      </c>
    </row>
    <row r="19" spans="1:4" x14ac:dyDescent="0.25">
      <c r="A19" s="210"/>
      <c r="B19" s="39" t="s">
        <v>7</v>
      </c>
      <c r="C19" s="14">
        <v>1</v>
      </c>
      <c r="D19" s="17">
        <f>C19/$C$23</f>
        <v>9.0090090090090089E-3</v>
      </c>
    </row>
    <row r="20" spans="1:4" x14ac:dyDescent="0.25">
      <c r="A20" s="210"/>
      <c r="B20" s="39" t="s">
        <v>8</v>
      </c>
      <c r="C20" s="14"/>
      <c r="D20" s="17"/>
    </row>
    <row r="21" spans="1:4" x14ac:dyDescent="0.25">
      <c r="A21" s="210"/>
      <c r="B21" s="39" t="s">
        <v>9</v>
      </c>
      <c r="C21" s="14"/>
      <c r="D21" s="17"/>
    </row>
    <row r="22" spans="1:4" x14ac:dyDescent="0.25">
      <c r="A22" s="210"/>
      <c r="B22" s="39" t="s">
        <v>10</v>
      </c>
      <c r="C22" s="14"/>
      <c r="D22" s="17"/>
    </row>
    <row r="23" spans="1:4" x14ac:dyDescent="0.25">
      <c r="A23" s="210"/>
      <c r="B23" s="60" t="s">
        <v>49</v>
      </c>
      <c r="C23" s="204">
        <v>111</v>
      </c>
      <c r="D23" s="205"/>
    </row>
    <row r="24" spans="1:4" x14ac:dyDescent="0.25">
      <c r="A24" s="210"/>
      <c r="B24" s="40" t="s">
        <v>57</v>
      </c>
      <c r="C24" s="189">
        <f>$C$56</f>
        <v>304</v>
      </c>
      <c r="D24" s="190"/>
    </row>
    <row r="25" spans="1:4" x14ac:dyDescent="0.25">
      <c r="A25" s="210"/>
      <c r="B25" s="41" t="s">
        <v>14</v>
      </c>
      <c r="C25" s="14">
        <f>C16-C18</f>
        <v>86</v>
      </c>
      <c r="D25" s="18">
        <f>D16-D18</f>
        <v>0.77477477477477474</v>
      </c>
    </row>
    <row r="26" spans="1:4" ht="15.75" thickBot="1" x14ac:dyDescent="0.3">
      <c r="A26" s="211"/>
      <c r="B26" s="42" t="s">
        <v>15</v>
      </c>
      <c r="C26" s="15">
        <f>C16-C17</f>
        <v>86</v>
      </c>
      <c r="D26" s="26">
        <f>D16-D17</f>
        <v>0.77477477477477474</v>
      </c>
    </row>
    <row r="27" spans="1:4" ht="15" customHeight="1" x14ac:dyDescent="0.25">
      <c r="A27" s="219" t="s">
        <v>37</v>
      </c>
      <c r="B27" s="38" t="s">
        <v>4</v>
      </c>
      <c r="C27" s="34">
        <v>132</v>
      </c>
      <c r="D27" s="16">
        <f>C27/$C$34</f>
        <v>0.80487804878048785</v>
      </c>
    </row>
    <row r="28" spans="1:4" x14ac:dyDescent="0.25">
      <c r="A28" s="207"/>
      <c r="B28" s="39" t="s">
        <v>5</v>
      </c>
      <c r="C28" s="14">
        <v>12</v>
      </c>
      <c r="D28" s="17">
        <f>C28/$C$34</f>
        <v>7.3170731707317069E-2</v>
      </c>
    </row>
    <row r="29" spans="1:4" x14ac:dyDescent="0.25">
      <c r="A29" s="207"/>
      <c r="B29" s="39" t="s">
        <v>6</v>
      </c>
      <c r="C29" s="14">
        <v>17</v>
      </c>
      <c r="D29" s="17">
        <f>C29/$C$34</f>
        <v>0.10365853658536585</v>
      </c>
    </row>
    <row r="30" spans="1:4" x14ac:dyDescent="0.25">
      <c r="A30" s="207"/>
      <c r="B30" s="39" t="s">
        <v>7</v>
      </c>
      <c r="C30" s="14">
        <v>2</v>
      </c>
      <c r="D30" s="17">
        <f>C30/$C$34</f>
        <v>1.2195121951219513E-2</v>
      </c>
    </row>
    <row r="31" spans="1:4" x14ac:dyDescent="0.25">
      <c r="A31" s="207"/>
      <c r="B31" s="39" t="s">
        <v>8</v>
      </c>
      <c r="C31" s="14">
        <v>1</v>
      </c>
      <c r="D31" s="17">
        <f>C31/$C$34</f>
        <v>6.0975609756097563E-3</v>
      </c>
    </row>
    <row r="32" spans="1:4" x14ac:dyDescent="0.25">
      <c r="A32" s="207"/>
      <c r="B32" s="39" t="s">
        <v>9</v>
      </c>
      <c r="C32" s="14"/>
      <c r="D32" s="17"/>
    </row>
    <row r="33" spans="1:4" x14ac:dyDescent="0.25">
      <c r="A33" s="207"/>
      <c r="B33" s="39" t="s">
        <v>10</v>
      </c>
      <c r="C33" s="14"/>
      <c r="D33" s="17"/>
    </row>
    <row r="34" spans="1:4" x14ac:dyDescent="0.25">
      <c r="A34" s="207"/>
      <c r="B34" s="60" t="s">
        <v>49</v>
      </c>
      <c r="C34" s="204">
        <v>164</v>
      </c>
      <c r="D34" s="205"/>
    </row>
    <row r="35" spans="1:4" ht="15.75" customHeight="1" x14ac:dyDescent="0.25">
      <c r="A35" s="207"/>
      <c r="B35" s="40" t="s">
        <v>57</v>
      </c>
      <c r="C35" s="189">
        <f>$C$56</f>
        <v>304</v>
      </c>
      <c r="D35" s="190"/>
    </row>
    <row r="36" spans="1:4" x14ac:dyDescent="0.25">
      <c r="A36" s="207"/>
      <c r="B36" s="41" t="s">
        <v>14</v>
      </c>
      <c r="C36" s="14">
        <f>C27-C29</f>
        <v>115</v>
      </c>
      <c r="D36" s="18">
        <f>D27-D29</f>
        <v>0.70121951219512202</v>
      </c>
    </row>
    <row r="37" spans="1:4" ht="15.75" thickBot="1" x14ac:dyDescent="0.3">
      <c r="A37" s="208"/>
      <c r="B37" s="42" t="s">
        <v>15</v>
      </c>
      <c r="C37" s="15">
        <f>C27-C28</f>
        <v>120</v>
      </c>
      <c r="D37" s="26">
        <f>D27-D28</f>
        <v>0.73170731707317083</v>
      </c>
    </row>
    <row r="38" spans="1:4" ht="15" customHeight="1" x14ac:dyDescent="0.25">
      <c r="A38" s="218" t="s">
        <v>55</v>
      </c>
      <c r="B38" s="38" t="s">
        <v>4</v>
      </c>
      <c r="C38" s="34">
        <v>12</v>
      </c>
      <c r="D38" s="16">
        <f>C38/$C$45</f>
        <v>0.8</v>
      </c>
    </row>
    <row r="39" spans="1:4" x14ac:dyDescent="0.25">
      <c r="A39" s="210"/>
      <c r="B39" s="39" t="s">
        <v>5</v>
      </c>
      <c r="C39" s="14">
        <v>1</v>
      </c>
      <c r="D39" s="17">
        <f>C39/$C$45</f>
        <v>6.6666666666666666E-2</v>
      </c>
    </row>
    <row r="40" spans="1:4" x14ac:dyDescent="0.25">
      <c r="A40" s="210"/>
      <c r="B40" s="39" t="s">
        <v>6</v>
      </c>
      <c r="C40" s="14">
        <v>2</v>
      </c>
      <c r="D40" s="17">
        <f>C40/$C$45</f>
        <v>0.13333333333333333</v>
      </c>
    </row>
    <row r="41" spans="1:4" x14ac:dyDescent="0.25">
      <c r="A41" s="210"/>
      <c r="B41" s="39" t="s">
        <v>7</v>
      </c>
      <c r="C41" s="14"/>
      <c r="D41" s="17"/>
    </row>
    <row r="42" spans="1:4" x14ac:dyDescent="0.25">
      <c r="A42" s="210"/>
      <c r="B42" s="39" t="s">
        <v>8</v>
      </c>
      <c r="C42" s="14"/>
      <c r="D42" s="17"/>
    </row>
    <row r="43" spans="1:4" x14ac:dyDescent="0.25">
      <c r="A43" s="210"/>
      <c r="B43" s="39" t="s">
        <v>9</v>
      </c>
      <c r="C43" s="14"/>
      <c r="D43" s="17"/>
    </row>
    <row r="44" spans="1:4" x14ac:dyDescent="0.25">
      <c r="A44" s="210"/>
      <c r="B44" s="39" t="s">
        <v>10</v>
      </c>
      <c r="C44" s="14"/>
      <c r="D44" s="17"/>
    </row>
    <row r="45" spans="1:4" x14ac:dyDescent="0.25">
      <c r="A45" s="210"/>
      <c r="B45" s="60" t="s">
        <v>49</v>
      </c>
      <c r="C45" s="204">
        <v>15</v>
      </c>
      <c r="D45" s="205"/>
    </row>
    <row r="46" spans="1:4" ht="15.75" customHeight="1" x14ac:dyDescent="0.25">
      <c r="A46" s="210"/>
      <c r="B46" s="40" t="s">
        <v>57</v>
      </c>
      <c r="C46" s="189">
        <f>$C$56</f>
        <v>304</v>
      </c>
      <c r="D46" s="190"/>
    </row>
    <row r="47" spans="1:4" x14ac:dyDescent="0.25">
      <c r="A47" s="210"/>
      <c r="B47" s="41" t="s">
        <v>14</v>
      </c>
      <c r="C47" s="14">
        <f>C38-C40</f>
        <v>10</v>
      </c>
      <c r="D47" s="18">
        <f>D38-D40</f>
        <v>0.66666666666666674</v>
      </c>
    </row>
    <row r="48" spans="1:4" ht="15.75" thickBot="1" x14ac:dyDescent="0.3">
      <c r="A48" s="211"/>
      <c r="B48" s="42" t="s">
        <v>15</v>
      </c>
      <c r="C48" s="15">
        <f>C38-C39</f>
        <v>11</v>
      </c>
      <c r="D48" s="48">
        <f>D38-D39</f>
        <v>0.73333333333333339</v>
      </c>
    </row>
    <row r="49" spans="1:4" ht="15" customHeight="1" x14ac:dyDescent="0.25">
      <c r="A49" s="219" t="s">
        <v>51</v>
      </c>
      <c r="B49" s="38" t="s">
        <v>4</v>
      </c>
      <c r="C49" s="34">
        <v>242</v>
      </c>
      <c r="D49" s="16">
        <f>C49/$C$56</f>
        <v>0.79605263157894735</v>
      </c>
    </row>
    <row r="50" spans="1:4" x14ac:dyDescent="0.25">
      <c r="A50" s="207"/>
      <c r="B50" s="39" t="s">
        <v>5</v>
      </c>
      <c r="C50" s="14">
        <v>21</v>
      </c>
      <c r="D50" s="17">
        <f t="shared" ref="D50:D53" si="0">C50/$C$56</f>
        <v>6.9078947368421059E-2</v>
      </c>
    </row>
    <row r="51" spans="1:4" x14ac:dyDescent="0.25">
      <c r="A51" s="207"/>
      <c r="B51" s="39" t="s">
        <v>6</v>
      </c>
      <c r="C51" s="14">
        <v>34</v>
      </c>
      <c r="D51" s="17">
        <f t="shared" si="0"/>
        <v>0.1118421052631579</v>
      </c>
    </row>
    <row r="52" spans="1:4" x14ac:dyDescent="0.25">
      <c r="A52" s="207"/>
      <c r="B52" s="39" t="s">
        <v>7</v>
      </c>
      <c r="C52" s="14">
        <v>4</v>
      </c>
      <c r="D52" s="17">
        <f t="shared" si="0"/>
        <v>1.3157894736842105E-2</v>
      </c>
    </row>
    <row r="53" spans="1:4" x14ac:dyDescent="0.25">
      <c r="A53" s="207"/>
      <c r="B53" s="39" t="s">
        <v>8</v>
      </c>
      <c r="C53" s="14">
        <v>1</v>
      </c>
      <c r="D53" s="229">
        <f t="shared" si="0"/>
        <v>3.2894736842105261E-3</v>
      </c>
    </row>
    <row r="54" spans="1:4" x14ac:dyDescent="0.25">
      <c r="A54" s="207"/>
      <c r="B54" s="39" t="s">
        <v>9</v>
      </c>
      <c r="C54" s="14"/>
      <c r="D54" s="43"/>
    </row>
    <row r="55" spans="1:4" x14ac:dyDescent="0.25">
      <c r="A55" s="207"/>
      <c r="B55" s="39" t="s">
        <v>10</v>
      </c>
      <c r="C55" s="14"/>
      <c r="D55" s="43"/>
    </row>
    <row r="56" spans="1:4" x14ac:dyDescent="0.25">
      <c r="A56" s="207"/>
      <c r="B56" s="40" t="s">
        <v>57</v>
      </c>
      <c r="C56" s="200">
        <v>304</v>
      </c>
      <c r="D56" s="185"/>
    </row>
    <row r="57" spans="1:4" x14ac:dyDescent="0.25">
      <c r="A57" s="207"/>
      <c r="B57" s="41" t="s">
        <v>14</v>
      </c>
      <c r="C57" s="14">
        <f>C49-C51</f>
        <v>208</v>
      </c>
      <c r="D57" s="18">
        <f t="shared" ref="D57" si="1">D49-D51</f>
        <v>0.68421052631578949</v>
      </c>
    </row>
    <row r="58" spans="1:4" ht="15.75" thickBot="1" x14ac:dyDescent="0.3">
      <c r="A58" s="208"/>
      <c r="B58" s="42" t="s">
        <v>15</v>
      </c>
      <c r="C58" s="45">
        <f>C49-C50</f>
        <v>221</v>
      </c>
      <c r="D58" s="46">
        <f>D49-D50</f>
        <v>0.72697368421052633</v>
      </c>
    </row>
    <row r="59" spans="1:4" ht="15" customHeight="1" x14ac:dyDescent="0.25">
      <c r="A59" s="218" t="s">
        <v>50</v>
      </c>
      <c r="B59" s="35" t="s">
        <v>4</v>
      </c>
      <c r="C59" s="34">
        <f>'Staff by Elementary School'!C158</f>
        <v>951</v>
      </c>
      <c r="D59" s="16">
        <f t="shared" ref="D59:D64" si="2">C59/$C$66</f>
        <v>0.82053494391716997</v>
      </c>
    </row>
    <row r="60" spans="1:4" x14ac:dyDescent="0.25">
      <c r="A60" s="210"/>
      <c r="B60" s="23" t="s">
        <v>5</v>
      </c>
      <c r="C60" s="14">
        <f>'Staff by Elementary School'!C159</f>
        <v>67</v>
      </c>
      <c r="D60" s="17">
        <f t="shared" si="2"/>
        <v>5.7808455565142365E-2</v>
      </c>
    </row>
    <row r="61" spans="1:4" x14ac:dyDescent="0.25">
      <c r="A61" s="210"/>
      <c r="B61" s="23" t="s">
        <v>6</v>
      </c>
      <c r="C61" s="14">
        <f>'Staff by Elementary School'!C160</f>
        <v>122</v>
      </c>
      <c r="D61" s="17">
        <f t="shared" si="2"/>
        <v>0.10526315789473684</v>
      </c>
    </row>
    <row r="62" spans="1:4" x14ac:dyDescent="0.25">
      <c r="A62" s="210"/>
      <c r="B62" s="23" t="s">
        <v>7</v>
      </c>
      <c r="C62" s="14">
        <f>'Staff by Elementary School'!C161</f>
        <v>12</v>
      </c>
      <c r="D62" s="17">
        <f t="shared" si="2"/>
        <v>1.0353753235547885E-2</v>
      </c>
    </row>
    <row r="63" spans="1:4" x14ac:dyDescent="0.25">
      <c r="A63" s="210"/>
      <c r="B63" s="23" t="s">
        <v>8</v>
      </c>
      <c r="C63" s="14">
        <f>'Staff by Elementary School'!C162</f>
        <v>3</v>
      </c>
      <c r="D63" s="229">
        <f t="shared" si="2"/>
        <v>2.5884383088869713E-3</v>
      </c>
    </row>
    <row r="64" spans="1:4" x14ac:dyDescent="0.25">
      <c r="A64" s="210"/>
      <c r="B64" s="23" t="s">
        <v>9</v>
      </c>
      <c r="C64" s="14">
        <f>'Staff by Elementary School'!C162</f>
        <v>3</v>
      </c>
      <c r="D64" s="229">
        <f t="shared" si="2"/>
        <v>2.5884383088869713E-3</v>
      </c>
    </row>
    <row r="65" spans="1:4" x14ac:dyDescent="0.25">
      <c r="A65" s="210"/>
      <c r="B65" s="23" t="s">
        <v>10</v>
      </c>
      <c r="C65" s="14"/>
      <c r="D65" s="17"/>
    </row>
    <row r="66" spans="1:4" x14ac:dyDescent="0.25">
      <c r="A66" s="210"/>
      <c r="B66" s="36" t="s">
        <v>11</v>
      </c>
      <c r="C66" s="184">
        <f>'Staff by Elementary School'!C165:D165</f>
        <v>1159</v>
      </c>
      <c r="D66" s="185"/>
    </row>
    <row r="67" spans="1:4" x14ac:dyDescent="0.25">
      <c r="A67" s="210"/>
      <c r="B67" s="37" t="s">
        <v>14</v>
      </c>
      <c r="C67" s="14">
        <f>C59-C61</f>
        <v>829</v>
      </c>
      <c r="D67" s="18">
        <f t="shared" ref="D67" si="3">D59-D61</f>
        <v>0.71527178602243313</v>
      </c>
    </row>
    <row r="68" spans="1:4" ht="15.75" thickBot="1" x14ac:dyDescent="0.3">
      <c r="A68" s="211"/>
      <c r="B68" s="47" t="s">
        <v>15</v>
      </c>
      <c r="C68" s="45">
        <f>C59-C60</f>
        <v>884</v>
      </c>
      <c r="D68" s="46">
        <f>D59-D60</f>
        <v>0.76272648835202761</v>
      </c>
    </row>
    <row r="69" spans="1:4" ht="30" customHeight="1" thickBot="1" x14ac:dyDescent="0.3">
      <c r="A69" s="212" t="s">
        <v>54</v>
      </c>
      <c r="B69" s="213"/>
      <c r="C69" s="213"/>
      <c r="D69" s="214"/>
    </row>
  </sheetData>
  <mergeCells count="20">
    <mergeCell ref="A1:A4"/>
    <mergeCell ref="B1:B3"/>
    <mergeCell ref="C1:D3"/>
    <mergeCell ref="A5:A15"/>
    <mergeCell ref="C13:D13"/>
    <mergeCell ref="C12:D12"/>
    <mergeCell ref="A16:A26"/>
    <mergeCell ref="A49:A58"/>
    <mergeCell ref="A27:A37"/>
    <mergeCell ref="A69:D69"/>
    <mergeCell ref="C56:D56"/>
    <mergeCell ref="A59:A68"/>
    <mergeCell ref="C66:D66"/>
    <mergeCell ref="C24:D24"/>
    <mergeCell ref="C35:D35"/>
    <mergeCell ref="A38:A48"/>
    <mergeCell ref="C46:D46"/>
    <mergeCell ref="C23:D23"/>
    <mergeCell ref="C34:D34"/>
    <mergeCell ref="C45:D45"/>
  </mergeCells>
  <conditionalFormatting sqref="B5:B11 C4:D4 C14:D15 C25:D26 C36:D37">
    <cfRule type="expression" dxfId="21" priority="31">
      <formula>MOD(ROW(),2)=0</formula>
    </cfRule>
  </conditionalFormatting>
  <conditionalFormatting sqref="B4">
    <cfRule type="expression" dxfId="20" priority="30">
      <formula>MOD(ROW(),2)=0</formula>
    </cfRule>
  </conditionalFormatting>
  <conditionalFormatting sqref="D5:D11">
    <cfRule type="expression" dxfId="19" priority="29">
      <formula>MOD(ROW(),2)=0</formula>
    </cfRule>
  </conditionalFormatting>
  <conditionalFormatting sqref="C5:C11">
    <cfRule type="expression" dxfId="18" priority="28">
      <formula>MOD(ROW(),2)=0</formula>
    </cfRule>
  </conditionalFormatting>
  <conditionalFormatting sqref="B16:B22">
    <cfRule type="expression" dxfId="17" priority="21">
      <formula>MOD(ROW(),2)=0</formula>
    </cfRule>
  </conditionalFormatting>
  <conditionalFormatting sqref="D16:D22">
    <cfRule type="expression" dxfId="16" priority="20">
      <formula>MOD(ROW(),2)=0</formula>
    </cfRule>
  </conditionalFormatting>
  <conditionalFormatting sqref="C16:C22">
    <cfRule type="expression" dxfId="15" priority="19">
      <formula>MOD(ROW(),2)=0</formula>
    </cfRule>
  </conditionalFormatting>
  <conditionalFormatting sqref="B27:B33">
    <cfRule type="expression" dxfId="14" priority="18">
      <formula>MOD(ROW(),2)=0</formula>
    </cfRule>
  </conditionalFormatting>
  <conditionalFormatting sqref="D27:D33">
    <cfRule type="expression" dxfId="13" priority="17">
      <formula>MOD(ROW(),2)=0</formula>
    </cfRule>
  </conditionalFormatting>
  <conditionalFormatting sqref="C27:C33">
    <cfRule type="expression" dxfId="12" priority="16">
      <formula>MOD(ROW(),2)=0</formula>
    </cfRule>
  </conditionalFormatting>
  <conditionalFormatting sqref="C57:D58">
    <cfRule type="expression" dxfId="11" priority="15">
      <formula>MOD(ROW(),2)=0</formula>
    </cfRule>
  </conditionalFormatting>
  <conditionalFormatting sqref="B49:B55">
    <cfRule type="expression" dxfId="10" priority="14">
      <formula>MOD(ROW(),2)=0</formula>
    </cfRule>
  </conditionalFormatting>
  <conditionalFormatting sqref="D49:D55">
    <cfRule type="expression" dxfId="9" priority="13">
      <formula>MOD(ROW(),2)=0</formula>
    </cfRule>
  </conditionalFormatting>
  <conditionalFormatting sqref="C49:C55">
    <cfRule type="expression" dxfId="8" priority="12">
      <formula>MOD(ROW(),2)=0</formula>
    </cfRule>
  </conditionalFormatting>
  <conditionalFormatting sqref="B59:B65">
    <cfRule type="expression" dxfId="7" priority="10">
      <formula>MOD(ROW(),2)=0</formula>
    </cfRule>
  </conditionalFormatting>
  <conditionalFormatting sqref="D59:D65">
    <cfRule type="expression" dxfId="6" priority="6">
      <formula>MOD(ROW(),2)=0</formula>
    </cfRule>
  </conditionalFormatting>
  <conditionalFormatting sqref="C59:C65">
    <cfRule type="expression" dxfId="5" priority="5">
      <formula>MOD(ROW(),2)=0</formula>
    </cfRule>
  </conditionalFormatting>
  <conditionalFormatting sqref="C67:D68">
    <cfRule type="expression" dxfId="4" priority="7">
      <formula>MOD(ROW(),2)=0</formula>
    </cfRule>
  </conditionalFormatting>
  <conditionalFormatting sqref="C47:D48">
    <cfRule type="expression" dxfId="3" priority="4">
      <formula>MOD(ROW(),2)=0</formula>
    </cfRule>
  </conditionalFormatting>
  <conditionalFormatting sqref="B38:B44">
    <cfRule type="expression" dxfId="2" priority="3">
      <formula>MOD(ROW(),2)=0</formula>
    </cfRule>
  </conditionalFormatting>
  <conditionalFormatting sqref="D38:D44">
    <cfRule type="expression" dxfId="1" priority="2">
      <formula>MOD(ROW(),2)=0</formula>
    </cfRule>
  </conditionalFormatting>
  <conditionalFormatting sqref="C38:C4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Instructional Staff</vt:lpstr>
      <vt:lpstr>Staff by Elementary School</vt:lpstr>
      <vt:lpstr>Staff by Middle School</vt:lpstr>
      <vt:lpstr>Staff by High School</vt:lpstr>
      <vt:lpstr>'Staff by Elementary School'!Print_Titles</vt:lpstr>
      <vt:lpstr>'Staff by High School'!Print_Titles</vt:lpstr>
      <vt:lpstr>'Staff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2021-02-26T14:23:02Z</cp:lastPrinted>
  <dcterms:created xsi:type="dcterms:W3CDTF">2020-06-19T14:25:36Z</dcterms:created>
  <dcterms:modified xsi:type="dcterms:W3CDTF">2021-04-05T18:10:32Z</dcterms:modified>
</cp:coreProperties>
</file>