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647BFB7B-0804-4502-9366-7EE214796A72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9" l="1"/>
  <c r="D48" i="9"/>
  <c r="D47" i="9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48" i="8" l="1"/>
  <c r="C48" i="8"/>
  <c r="E41" i="7"/>
  <c r="E39" i="8" l="1"/>
  <c r="D14" i="9"/>
  <c r="E52" i="8" l="1"/>
  <c r="E9" i="8"/>
  <c r="E63" i="7"/>
  <c r="C48" i="7"/>
  <c r="C47" i="7"/>
  <c r="E40" i="7"/>
  <c r="E39" i="7"/>
  <c r="E38" i="7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15" i="8"/>
  <c r="D14" i="8"/>
  <c r="D71" i="8"/>
  <c r="D72" i="8"/>
  <c r="D73" i="8"/>
  <c r="D74" i="8"/>
  <c r="D75" i="8"/>
  <c r="D76" i="8"/>
  <c r="D78" i="8"/>
  <c r="D16" i="8"/>
  <c r="D17" i="8"/>
  <c r="D18" i="8"/>
  <c r="D19" i="8"/>
  <c r="D20" i="8"/>
  <c r="D21" i="8"/>
  <c r="D22" i="8"/>
  <c r="D23" i="8"/>
  <c r="D23" i="9"/>
  <c r="D45" i="8" s="1"/>
  <c r="C23" i="9"/>
  <c r="D12" i="9"/>
  <c r="D34" i="8" s="1"/>
  <c r="D34" i="9"/>
  <c r="D56" i="8" s="1"/>
  <c r="D45" i="9"/>
  <c r="D67" i="8" s="1"/>
  <c r="D70" i="7"/>
  <c r="D69" i="7"/>
  <c r="D59" i="7"/>
  <c r="D58" i="7"/>
  <c r="D48" i="7"/>
  <c r="D47" i="7"/>
  <c r="D12" i="7"/>
  <c r="D23" i="7"/>
  <c r="D56" i="7"/>
  <c r="D67" i="7"/>
  <c r="D12" i="8" s="1"/>
  <c r="D79" i="7"/>
  <c r="D24" i="8" s="1"/>
  <c r="D91" i="7"/>
  <c r="D90" i="7"/>
  <c r="D25" i="8" l="1"/>
  <c r="E47" i="7"/>
  <c r="E48" i="7"/>
  <c r="D26" i="8"/>
  <c r="D24" i="7"/>
  <c r="D13" i="7"/>
  <c r="D68" i="7"/>
  <c r="D13" i="8" s="1"/>
  <c r="D57" i="7"/>
  <c r="D37" i="9"/>
  <c r="D36" i="9"/>
  <c r="C16" i="8" l="1"/>
  <c r="C17" i="8"/>
  <c r="C18" i="8"/>
  <c r="C19" i="8"/>
  <c r="C20" i="8"/>
  <c r="C22" i="8"/>
  <c r="C23" i="8"/>
  <c r="C71" i="8"/>
  <c r="C72" i="8"/>
  <c r="C73" i="8"/>
  <c r="C74" i="8"/>
  <c r="C75" i="8"/>
  <c r="C76" i="8"/>
  <c r="C78" i="8"/>
  <c r="C34" i="8" s="1"/>
  <c r="C60" i="9"/>
  <c r="C82" i="8" s="1"/>
  <c r="D60" i="9"/>
  <c r="D82" i="8" s="1"/>
  <c r="C61" i="9"/>
  <c r="C83" i="8" s="1"/>
  <c r="D61" i="9"/>
  <c r="D83" i="8" s="1"/>
  <c r="C62" i="9"/>
  <c r="C84" i="8" s="1"/>
  <c r="D62" i="9"/>
  <c r="D84" i="8" s="1"/>
  <c r="C63" i="9"/>
  <c r="C85" i="8" s="1"/>
  <c r="D63" i="9"/>
  <c r="D85" i="8" s="1"/>
  <c r="C64" i="9"/>
  <c r="C86" i="8" s="1"/>
  <c r="D64" i="9"/>
  <c r="D86" i="8" s="1"/>
  <c r="C65" i="9"/>
  <c r="C87" i="8" s="1"/>
  <c r="D65" i="9"/>
  <c r="D87" i="8" s="1"/>
  <c r="C66" i="9"/>
  <c r="C88" i="8" s="1"/>
  <c r="D66" i="9"/>
  <c r="D88" i="8" s="1"/>
  <c r="C67" i="9"/>
  <c r="C57" i="9" s="1"/>
  <c r="C24" i="9" s="1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90" i="8" s="1"/>
  <c r="D69" i="9"/>
  <c r="D91" i="8" s="1"/>
  <c r="C91" i="7"/>
  <c r="C69" i="9" s="1"/>
  <c r="C91" i="8" s="1"/>
  <c r="C90" i="7"/>
  <c r="C68" i="9" s="1"/>
  <c r="C90" i="8" s="1"/>
  <c r="E83" i="7"/>
  <c r="E61" i="9" s="1"/>
  <c r="E83" i="8" s="1"/>
  <c r="E84" i="7"/>
  <c r="E62" i="9" s="1"/>
  <c r="E84" i="8" s="1"/>
  <c r="E85" i="7"/>
  <c r="E63" i="9" s="1"/>
  <c r="E85" i="8" s="1"/>
  <c r="E86" i="7"/>
  <c r="E64" i="9" s="1"/>
  <c r="E86" i="8" s="1"/>
  <c r="E65" i="9"/>
  <c r="E87" i="8" s="1"/>
  <c r="E66" i="9"/>
  <c r="E88" i="8" s="1"/>
  <c r="E89" i="7"/>
  <c r="E79" i="7" s="1"/>
  <c r="E24" i="8" s="1"/>
  <c r="E82" i="7"/>
  <c r="E60" i="9" s="1"/>
  <c r="E82" i="8" s="1"/>
  <c r="C79" i="7"/>
  <c r="C24" i="8" s="1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C23" i="7"/>
  <c r="E18" i="7"/>
  <c r="E17" i="7"/>
  <c r="E16" i="7"/>
  <c r="C12" i="7"/>
  <c r="D89" i="8" l="1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81" i="8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E26" i="8" s="1"/>
  <c r="C24" i="7"/>
  <c r="E91" i="7"/>
  <c r="E69" i="9" s="1"/>
  <c r="E91" i="8" s="1"/>
  <c r="E67" i="9"/>
  <c r="E23" i="8"/>
  <c r="E12" i="7"/>
  <c r="E67" i="7"/>
  <c r="E90" i="7"/>
  <c r="E68" i="9" s="1"/>
  <c r="E90" i="8" s="1"/>
  <c r="C89" i="8"/>
  <c r="C79" i="8"/>
  <c r="E56" i="7"/>
  <c r="E26" i="7"/>
  <c r="E16" i="8"/>
  <c r="C35" i="9"/>
  <c r="C13" i="9"/>
  <c r="E37" i="9"/>
  <c r="E47" i="9"/>
  <c r="C46" i="9"/>
  <c r="E68" i="7"/>
  <c r="E24" i="7"/>
  <c r="E13" i="7"/>
  <c r="E57" i="7"/>
  <c r="C13" i="7"/>
  <c r="C57" i="7"/>
  <c r="E59" i="7"/>
  <c r="E80" i="7"/>
  <c r="E25" i="8" s="1"/>
  <c r="E69" i="7"/>
  <c r="C68" i="7"/>
  <c r="E34" i="8" l="1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C12" i="8" l="1"/>
  <c r="C15" i="8"/>
  <c r="C14" i="8"/>
  <c r="E8" i="8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15" i="8" l="1"/>
  <c r="E14" i="8"/>
  <c r="C13" i="8"/>
  <c r="D17" i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<sst xmlns="http://schemas.openxmlformats.org/spreadsheetml/2006/main" count="476" uniqueCount="71">
  <si>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</si>
  <si>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</si>
  <si>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</si>
  <si>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</si>
  <si>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</si>
  <si>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</si>
  <si>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</si>
  <si>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</si>
  <si>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</si>
  <si>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</si>
  <si>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</si>
  <si>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</si>
  <si>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</si>
  <si>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</si>
  <si>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</si>
  <si>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</si>
  <si>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</si>
  <si>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</si>
  <si>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</si>
  <si>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</si>
  <si>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</si>
  <si>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</si>
  <si>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</si>
  <si>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</si>
  <si>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</si>
  <si>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</si>
  <si>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</si>
  <si>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</si>
  <si>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</si>
  <si>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</si>
  <si>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</si>
  <si>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</si>
  <si>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</si>
  <si>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</si>
  <si>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</si>
  <si>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</si>
  <si>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All HIgh Schools</t>
  </si>
  <si>
    <t>Not Reported*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</si>
  <si>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</si>
  <si>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</si>
  <si>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</si>
  <si>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</si>
  <si>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</si>
  <si>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</si>
  <si>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</si>
  <si>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</si>
  <si>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</si>
  <si>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</si>
  <si>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</si>
  <si>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</si>
  <si>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</si>
  <si>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</si>
  <si>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Alternative Center for Education
Grades 6-8</t>
  </si>
  <si>
    <t>Source:  Unify</t>
  </si>
  <si>
    <t>Alternative Education Center
Grades 9-12</t>
  </si>
  <si>
    <t>High School</t>
  </si>
  <si>
    <t>All High Schools</t>
  </si>
  <si>
    <t>High Total</t>
  </si>
  <si>
    <t>&lt;10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</si>
  <si>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</si>
  <si>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</si>
  <si>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</si>
  <si>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</si>
  <si>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t>District
(Grades 7 &amp; 9-12)</t>
  </si>
  <si>
    <t>Indian River Virtual 
(Grade 7)</t>
  </si>
  <si>
    <t>Indian River Virtual 
(Grades 9-12)</t>
  </si>
  <si>
    <t>Social Studies Unit Assessments by Middle School (7th Grade Only) as of January 26, 2021**
Administered 8x/Year</t>
  </si>
  <si>
    <t>Social Studies Unit Assessments 
by High School as of 
January 26, 2021**
Administered 8x/Year</t>
  </si>
  <si>
    <t>Social Studies Unit Assessments by Grade (7th and 9th -12th) 
as of January 26, 2021**
Administered 8x/Year</t>
  </si>
  <si>
    <r>
      <t xml:space="preserve">5 Year Baseline for Performance on FSA Social Studies (Civics EOC &amp; History EOC) Assessments
</t>
    </r>
    <r>
      <rPr>
        <b/>
        <sz val="10"/>
        <color theme="1"/>
        <rFont val="Calibri"/>
        <family val="2"/>
        <scheme val="minor"/>
      </rPr>
      <t>7th Grade Civics &amp; 9-12th Grade U.S. History</t>
    </r>
  </si>
  <si>
    <t>Unit Assessments: Social Studies as of January 26, 2021**
Administered 2x/Quarter 
(Progress Measure Data does not include Charter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</si>
</sst>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2" xfId="0" applyNumberFormat="1" applyFont="1" applyFill="1" applyBorder="1" applyAlignment="1">
      <alignment horizontal="center" vertical="center" wrapText="1"/>
    </xf>
    <xf numFmtId="9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14" fontId="3" fillId="2" borderId="62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52" xfId="0" applyFont="1" applyFill="1" applyBorder="1" applyAlignment="1">
      <alignment horizontal="left" vertical="top" wrapText="1"/>
    </xf>
    <xf numFmtId="0" fontId="9" fillId="15" borderId="44" xfId="0" applyFont="1" applyFill="1" applyBorder="1" applyAlignment="1">
      <alignment horizontal="left" vertical="top" wrapText="1"/>
    </xf>
    <xf numFmtId="0" fontId="9" fillId="15" borderId="59" xfId="0" applyFont="1" applyFill="1" applyBorder="1" applyAlignment="1">
      <alignment horizontal="left" vertical="top" wrapText="1"/>
    </xf>
    <xf numFmtId="0" fontId="9" fillId="15" borderId="0" xfId="0" applyFont="1" applyFill="1" applyBorder="1" applyAlignment="1">
      <alignment horizontal="left" vertical="top" wrapText="1"/>
    </xf>
    <xf numFmtId="0" fontId="9" fillId="15" borderId="60" xfId="0" applyFont="1" applyFill="1" applyBorder="1" applyAlignment="1">
      <alignment horizontal="left" vertical="top" wrapText="1"/>
    </xf>
    <xf numFmtId="0" fontId="9" fillId="15" borderId="53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left" vertical="top" wrapText="1"/>
    </xf>
    <xf numFmtId="0" fontId="9" fillId="15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14" borderId="16" xfId="0" applyFont="1" applyFill="1" applyBorder="1" applyAlignment="1">
      <alignment horizontal="left" vertical="top"/>
    </xf>
    <xf numFmtId="0" fontId="4" fillId="14" borderId="56" xfId="0" applyFont="1" applyFill="1" applyBorder="1" applyAlignment="1">
      <alignment horizontal="left" vertical="top"/>
    </xf>
    <xf numFmtId="0" fontId="4" fillId="14" borderId="57" xfId="0" applyFont="1" applyFill="1" applyBorder="1" applyAlignment="1">
      <alignment horizontal="left" vertical="top"/>
    </xf>
    <xf numFmtId="0" fontId="4" fillId="14" borderId="16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30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42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0" borderId="55" xfId="1" applyNumberFormat="1" applyFont="1" applyBorder="1" applyAlignment="1">
      <alignment horizontal="center" vertical="center" wrapText="1"/>
    </xf>
    <xf numFmtId="0" fontId="4" fillId="0" borderId="52" xfId="1" applyNumberFormat="1" applyFont="1" applyBorder="1" applyAlignment="1">
      <alignment horizontal="center" vertical="center" wrapText="1"/>
    </xf>
    <xf numFmtId="0" fontId="4" fillId="0" borderId="61" xfId="1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9" borderId="16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" fontId="2" fillId="9" borderId="17" xfId="0" applyNumberFormat="1" applyFont="1" applyFill="1" applyBorder="1" applyAlignment="1">
      <alignment horizontal="center"/>
    </xf>
    <xf numFmtId="1" fontId="2" fillId="9" borderId="18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6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0" fillId="14" borderId="17" xfId="0" applyFont="1" applyFill="1" applyBorder="1" applyAlignment="1">
      <alignment horizontal="left" vertical="center"/>
    </xf>
    <xf numFmtId="0" fontId="0" fillId="14" borderId="18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0" fillId="14" borderId="17" xfId="0" applyFont="1" applyFill="1" applyBorder="1" applyAlignment="1">
      <alignment horizontal="left" vertical="center" wrapText="1"/>
    </xf>
    <xf numFmtId="0" fontId="0" fillId="14" borderId="18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70" t="s">
        <v>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3.75" customHeight="1" thickBot="1" x14ac:dyDescent="0.3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 x14ac:dyDescent="0.25">
      <c r="A3" s="171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customHeight="1" thickBot="1" x14ac:dyDescent="0.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x14ac:dyDescent="0.25">
      <c r="A5" s="183" t="s">
        <v>0</v>
      </c>
      <c r="B5" s="178" t="s">
        <v>17</v>
      </c>
      <c r="C5" s="179"/>
      <c r="D5" s="180"/>
      <c r="E5" s="178" t="s">
        <v>1</v>
      </c>
      <c r="F5" s="179"/>
      <c r="G5" s="180"/>
      <c r="H5" s="178" t="s">
        <v>2</v>
      </c>
      <c r="I5" s="179"/>
      <c r="J5" s="180"/>
      <c r="K5" s="178" t="s">
        <v>60</v>
      </c>
      <c r="L5" s="179"/>
      <c r="M5" s="180"/>
      <c r="N5" s="181" t="s">
        <v>16</v>
      </c>
      <c r="O5" s="181"/>
      <c r="P5" s="182"/>
    </row>
    <row r="6" spans="1:16" ht="15.75" thickBot="1" x14ac:dyDescent="0.3">
      <c r="A6" s="184"/>
      <c r="B6" s="43" t="s">
        <v>11</v>
      </c>
      <c r="C6" s="44" t="s">
        <v>12</v>
      </c>
      <c r="D6" s="45" t="s">
        <v>3</v>
      </c>
      <c r="E6" s="43" t="s">
        <v>11</v>
      </c>
      <c r="F6" s="44" t="s">
        <v>12</v>
      </c>
      <c r="G6" s="45" t="s">
        <v>3</v>
      </c>
      <c r="H6" s="43" t="s">
        <v>11</v>
      </c>
      <c r="I6" s="44" t="s">
        <v>12</v>
      </c>
      <c r="J6" s="45" t="s">
        <v>3</v>
      </c>
      <c r="K6" s="43" t="s">
        <v>11</v>
      </c>
      <c r="L6" s="44" t="s">
        <v>12</v>
      </c>
      <c r="M6" s="45" t="s">
        <v>3</v>
      </c>
      <c r="N6" s="57" t="s">
        <v>11</v>
      </c>
      <c r="O6" s="58" t="s">
        <v>12</v>
      </c>
      <c r="P6" s="59" t="s">
        <v>3</v>
      </c>
    </row>
    <row r="7" spans="1:16" ht="15" customHeight="1" x14ac:dyDescent="0.25">
      <c r="A7" s="3" t="s">
        <v>4</v>
      </c>
      <c r="B7" s="46">
        <v>1080</v>
      </c>
      <c r="C7" s="47">
        <v>1392</v>
      </c>
      <c r="D7" s="48">
        <f>B7/C7</f>
        <v>0.77586206896551724</v>
      </c>
      <c r="E7" s="46">
        <v>1052</v>
      </c>
      <c r="F7" s="47">
        <v>1344</v>
      </c>
      <c r="G7" s="48">
        <f>E7/F7</f>
        <v>0.78273809523809523</v>
      </c>
      <c r="H7" s="46">
        <v>1051</v>
      </c>
      <c r="I7" s="47">
        <v>1365</v>
      </c>
      <c r="J7" s="48">
        <f>H7/I7</f>
        <v>0.76996336996337</v>
      </c>
      <c r="K7" s="46">
        <v>1026</v>
      </c>
      <c r="L7" s="47">
        <v>1347</v>
      </c>
      <c r="M7" s="48">
        <f>K7/L7</f>
        <v>0.76169265033407574</v>
      </c>
      <c r="N7" s="115" t="s">
        <v>33</v>
      </c>
      <c r="O7" s="116"/>
      <c r="P7" s="117"/>
    </row>
    <row r="8" spans="1:16" x14ac:dyDescent="0.25">
      <c r="A8" s="3" t="s">
        <v>5</v>
      </c>
      <c r="B8" s="49">
        <v>315</v>
      </c>
      <c r="C8" s="33">
        <v>522</v>
      </c>
      <c r="D8" s="4">
        <f t="shared" ref="D8:D11" si="0">B8/C8</f>
        <v>0.60344827586206895</v>
      </c>
      <c r="E8" s="49">
        <v>322</v>
      </c>
      <c r="F8" s="33">
        <v>561</v>
      </c>
      <c r="G8" s="4">
        <f t="shared" ref="G8:G11" si="1">E8/F8</f>
        <v>0.57397504456327986</v>
      </c>
      <c r="H8" s="49">
        <v>366</v>
      </c>
      <c r="I8" s="33">
        <v>601</v>
      </c>
      <c r="J8" s="4">
        <f t="shared" ref="J8:J10" si="2">H8/I8</f>
        <v>0.60898502495840268</v>
      </c>
      <c r="K8" s="49">
        <v>359</v>
      </c>
      <c r="L8" s="33">
        <v>601</v>
      </c>
      <c r="M8" s="4">
        <f t="shared" ref="M8:M11" si="3">K8/L8</f>
        <v>0.59733777038269553</v>
      </c>
      <c r="N8" s="118"/>
      <c r="O8" s="119"/>
      <c r="P8" s="120"/>
    </row>
    <row r="9" spans="1:16" x14ac:dyDescent="0.25">
      <c r="A9" s="3" t="s">
        <v>6</v>
      </c>
      <c r="B9" s="49">
        <v>176</v>
      </c>
      <c r="C9" s="33">
        <v>385</v>
      </c>
      <c r="D9" s="4">
        <f t="shared" si="0"/>
        <v>0.45714285714285713</v>
      </c>
      <c r="E9" s="49">
        <v>185</v>
      </c>
      <c r="F9" s="33">
        <v>374</v>
      </c>
      <c r="G9" s="4">
        <f t="shared" si="1"/>
        <v>0.49465240641711228</v>
      </c>
      <c r="H9" s="49">
        <v>182</v>
      </c>
      <c r="I9" s="33">
        <v>385</v>
      </c>
      <c r="J9" s="4">
        <f t="shared" si="2"/>
        <v>0.47272727272727272</v>
      </c>
      <c r="K9" s="49">
        <v>199</v>
      </c>
      <c r="L9" s="33">
        <v>417</v>
      </c>
      <c r="M9" s="4">
        <f t="shared" si="3"/>
        <v>0.47721822541966424</v>
      </c>
      <c r="N9" s="118"/>
      <c r="O9" s="119"/>
      <c r="P9" s="120"/>
    </row>
    <row r="10" spans="1:16" x14ac:dyDescent="0.25">
      <c r="A10" s="3" t="s">
        <v>7</v>
      </c>
      <c r="B10" s="49">
        <v>46</v>
      </c>
      <c r="C10" s="33">
        <v>79</v>
      </c>
      <c r="D10" s="4">
        <f t="shared" si="0"/>
        <v>0.58227848101265822</v>
      </c>
      <c r="E10" s="49">
        <v>73</v>
      </c>
      <c r="F10" s="33">
        <v>88</v>
      </c>
      <c r="G10" s="4">
        <f t="shared" si="1"/>
        <v>0.82954545454545459</v>
      </c>
      <c r="H10" s="49">
        <v>51</v>
      </c>
      <c r="I10" s="33">
        <v>86</v>
      </c>
      <c r="J10" s="4">
        <f t="shared" si="2"/>
        <v>0.59302325581395354</v>
      </c>
      <c r="K10" s="49">
        <v>63</v>
      </c>
      <c r="L10" s="33">
        <v>92</v>
      </c>
      <c r="M10" s="4">
        <f t="shared" si="3"/>
        <v>0.68478260869565222</v>
      </c>
      <c r="N10" s="118"/>
      <c r="O10" s="119"/>
      <c r="P10" s="120"/>
    </row>
    <row r="11" spans="1:16" x14ac:dyDescent="0.25">
      <c r="A11" s="3" t="s">
        <v>8</v>
      </c>
      <c r="B11" s="49">
        <v>35</v>
      </c>
      <c r="C11" s="33">
        <v>42</v>
      </c>
      <c r="D11" s="4">
        <f t="shared" si="0"/>
        <v>0.83333333333333337</v>
      </c>
      <c r="E11" s="49">
        <v>37</v>
      </c>
      <c r="F11" s="33">
        <v>43</v>
      </c>
      <c r="G11" s="4">
        <f t="shared" si="1"/>
        <v>0.86046511627906974</v>
      </c>
      <c r="H11" s="49" t="s">
        <v>32</v>
      </c>
      <c r="I11" s="33" t="s">
        <v>32</v>
      </c>
      <c r="J11" s="52" t="s">
        <v>32</v>
      </c>
      <c r="K11" s="49">
        <v>33</v>
      </c>
      <c r="L11" s="33">
        <v>39</v>
      </c>
      <c r="M11" s="4">
        <f t="shared" si="3"/>
        <v>0.84615384615384615</v>
      </c>
      <c r="N11" s="118"/>
      <c r="O11" s="119"/>
      <c r="P11" s="120"/>
    </row>
    <row r="12" spans="1:16" x14ac:dyDescent="0.25">
      <c r="A12" s="3" t="s">
        <v>9</v>
      </c>
      <c r="B12" s="49" t="s">
        <v>32</v>
      </c>
      <c r="C12" s="33" t="s">
        <v>32</v>
      </c>
      <c r="D12" s="52" t="s">
        <v>32</v>
      </c>
      <c r="E12" s="49" t="s">
        <v>32</v>
      </c>
      <c r="F12" s="33" t="s">
        <v>32</v>
      </c>
      <c r="G12" s="52" t="s">
        <v>32</v>
      </c>
      <c r="H12" s="49" t="s">
        <v>32</v>
      </c>
      <c r="I12" s="33" t="s">
        <v>32</v>
      </c>
      <c r="J12" s="52" t="s">
        <v>32</v>
      </c>
      <c r="K12" s="49" t="s">
        <v>32</v>
      </c>
      <c r="L12" s="33" t="s">
        <v>32</v>
      </c>
      <c r="M12" s="52" t="s">
        <v>32</v>
      </c>
      <c r="N12" s="118"/>
      <c r="O12" s="119"/>
      <c r="P12" s="120"/>
    </row>
    <row r="13" spans="1:16" x14ac:dyDescent="0.25">
      <c r="A13" s="3" t="s">
        <v>10</v>
      </c>
      <c r="B13" s="49" t="s">
        <v>32</v>
      </c>
      <c r="C13" s="33" t="s">
        <v>32</v>
      </c>
      <c r="D13" s="52" t="s">
        <v>32</v>
      </c>
      <c r="E13" s="49" t="s">
        <v>32</v>
      </c>
      <c r="F13" s="33" t="s">
        <v>32</v>
      </c>
      <c r="G13" s="52" t="s">
        <v>32</v>
      </c>
      <c r="H13" s="49" t="s">
        <v>32</v>
      </c>
      <c r="I13" s="33" t="s">
        <v>32</v>
      </c>
      <c r="J13" s="52" t="s">
        <v>32</v>
      </c>
      <c r="K13" s="49" t="s">
        <v>32</v>
      </c>
      <c r="L13" s="33" t="s">
        <v>32</v>
      </c>
      <c r="M13" s="52" t="s">
        <v>32</v>
      </c>
      <c r="N13" s="118"/>
      <c r="O13" s="119"/>
      <c r="P13" s="120"/>
    </row>
    <row r="14" spans="1:16" ht="15.75" thickBot="1" x14ac:dyDescent="0.3">
      <c r="A14" s="6" t="s">
        <v>37</v>
      </c>
      <c r="B14" s="50" t="s">
        <v>32</v>
      </c>
      <c r="C14" s="51" t="s">
        <v>32</v>
      </c>
      <c r="D14" s="53" t="s">
        <v>32</v>
      </c>
      <c r="E14" s="50" t="s">
        <v>32</v>
      </c>
      <c r="F14" s="51" t="s">
        <v>32</v>
      </c>
      <c r="G14" s="53" t="s">
        <v>32</v>
      </c>
      <c r="H14" s="50" t="s">
        <v>32</v>
      </c>
      <c r="I14" s="51" t="s">
        <v>32</v>
      </c>
      <c r="J14" s="53" t="s">
        <v>32</v>
      </c>
      <c r="K14" s="50" t="s">
        <v>32</v>
      </c>
      <c r="L14" s="51" t="s">
        <v>32</v>
      </c>
      <c r="M14" s="53" t="s">
        <v>32</v>
      </c>
      <c r="N14" s="118"/>
      <c r="O14" s="119"/>
      <c r="P14" s="120"/>
    </row>
    <row r="15" spans="1:16" ht="15.75" thickBot="1" x14ac:dyDescent="0.3">
      <c r="A15" s="10" t="s">
        <v>15</v>
      </c>
      <c r="B15" s="55">
        <v>249646</v>
      </c>
      <c r="C15" s="56">
        <v>375855</v>
      </c>
      <c r="D15" s="37">
        <f>B15/C15</f>
        <v>0.66420827180694686</v>
      </c>
      <c r="E15" s="38">
        <v>262628</v>
      </c>
      <c r="F15" s="39">
        <v>385877</v>
      </c>
      <c r="G15" s="40">
        <f>E15/F15</f>
        <v>0.68060029491262763</v>
      </c>
      <c r="H15" s="41">
        <v>268861</v>
      </c>
      <c r="I15" s="42">
        <v>389130</v>
      </c>
      <c r="J15" s="37">
        <f>H15/I15</f>
        <v>0.69092848148433683</v>
      </c>
      <c r="K15" s="38">
        <v>279902</v>
      </c>
      <c r="L15" s="39">
        <v>399397</v>
      </c>
      <c r="M15" s="40">
        <f>K15/L15</f>
        <v>0.70081147329599369</v>
      </c>
      <c r="N15" s="118"/>
      <c r="O15" s="119"/>
      <c r="P15" s="120"/>
    </row>
    <row r="16" spans="1:16" ht="15.75" thickBot="1" x14ac:dyDescent="0.3">
      <c r="A16" s="8" t="s">
        <v>13</v>
      </c>
      <c r="B16" s="34">
        <v>1671</v>
      </c>
      <c r="C16" s="35">
        <v>2450</v>
      </c>
      <c r="D16" s="9">
        <f>B16/C16</f>
        <v>0.68204081632653057</v>
      </c>
      <c r="E16" s="36">
        <v>1682</v>
      </c>
      <c r="F16" s="35">
        <v>2429</v>
      </c>
      <c r="G16" s="9">
        <f>E16/F16</f>
        <v>0.69246603540551666</v>
      </c>
      <c r="H16" s="36">
        <v>1694</v>
      </c>
      <c r="I16" s="35">
        <v>2510</v>
      </c>
      <c r="J16" s="9">
        <f>H16/I16</f>
        <v>0.6749003984063745</v>
      </c>
      <c r="K16" s="36">
        <v>1689</v>
      </c>
      <c r="L16" s="35">
        <v>2516</v>
      </c>
      <c r="M16" s="9">
        <f>K16/L16</f>
        <v>0.67130365659777425</v>
      </c>
      <c r="N16" s="118"/>
      <c r="O16" s="119"/>
      <c r="P16" s="120"/>
    </row>
    <row r="17" spans="1:16" ht="15" customHeight="1" x14ac:dyDescent="0.25">
      <c r="A17" s="95" t="s">
        <v>18</v>
      </c>
      <c r="B17" s="97">
        <f t="shared" ref="B17:M17" si="4">B7-B9</f>
        <v>904</v>
      </c>
      <c r="C17" s="98">
        <f t="shared" si="4"/>
        <v>1007</v>
      </c>
      <c r="D17" s="7">
        <f t="shared" si="4"/>
        <v>0.31871921182266011</v>
      </c>
      <c r="E17" s="97">
        <f t="shared" si="4"/>
        <v>867</v>
      </c>
      <c r="F17" s="98">
        <f t="shared" si="4"/>
        <v>970</v>
      </c>
      <c r="G17" s="7">
        <f t="shared" si="4"/>
        <v>0.28808568882098295</v>
      </c>
      <c r="H17" s="97">
        <f t="shared" si="4"/>
        <v>869</v>
      </c>
      <c r="I17" s="98">
        <f t="shared" si="4"/>
        <v>980</v>
      </c>
      <c r="J17" s="7">
        <f t="shared" si="4"/>
        <v>0.29723609723609729</v>
      </c>
      <c r="K17" s="97">
        <f t="shared" si="4"/>
        <v>827</v>
      </c>
      <c r="L17" s="98">
        <f t="shared" si="4"/>
        <v>930</v>
      </c>
      <c r="M17" s="7">
        <f t="shared" si="4"/>
        <v>0.28447442491441149</v>
      </c>
      <c r="N17" s="118"/>
      <c r="O17" s="119"/>
      <c r="P17" s="120"/>
    </row>
    <row r="18" spans="1:16" ht="15.75" customHeight="1" thickBot="1" x14ac:dyDescent="0.3">
      <c r="A18" s="96" t="s">
        <v>19</v>
      </c>
      <c r="B18" s="99">
        <f t="shared" ref="B18:M18" si="5">B7-B8</f>
        <v>765</v>
      </c>
      <c r="C18" s="100">
        <f t="shared" si="5"/>
        <v>870</v>
      </c>
      <c r="D18" s="5">
        <f t="shared" si="5"/>
        <v>0.17241379310344829</v>
      </c>
      <c r="E18" s="99">
        <f t="shared" si="5"/>
        <v>730</v>
      </c>
      <c r="F18" s="100">
        <f t="shared" si="5"/>
        <v>783</v>
      </c>
      <c r="G18" s="5">
        <f t="shared" si="5"/>
        <v>0.20876305067481538</v>
      </c>
      <c r="H18" s="99">
        <f t="shared" si="5"/>
        <v>685</v>
      </c>
      <c r="I18" s="100">
        <f t="shared" si="5"/>
        <v>764</v>
      </c>
      <c r="J18" s="5">
        <f t="shared" si="5"/>
        <v>0.16097834500496733</v>
      </c>
      <c r="K18" s="99">
        <f t="shared" si="5"/>
        <v>667</v>
      </c>
      <c r="L18" s="100">
        <f t="shared" si="5"/>
        <v>746</v>
      </c>
      <c r="M18" s="5">
        <f t="shared" si="5"/>
        <v>0.16435487995138021</v>
      </c>
      <c r="N18" s="121"/>
      <c r="O18" s="122"/>
      <c r="P18" s="123"/>
    </row>
    <row r="19" spans="1:16" ht="15" customHeight="1" x14ac:dyDescent="0.25">
      <c r="A19" s="106" t="s">
        <v>59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</row>
    <row r="20" spans="1:16" ht="15" customHeigh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</row>
    <row r="21" spans="1:16" ht="15" customHeigh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</row>
    <row r="22" spans="1:16" ht="10.5" customHeight="1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</row>
    <row r="23" spans="1:16" x14ac:dyDescent="0.25">
      <c r="A23" s="161" t="s">
        <v>38</v>
      </c>
      <c r="B23" s="154" t="s">
        <v>70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6"/>
      <c r="N23" s="60"/>
      <c r="O23" s="60"/>
      <c r="P23" s="60"/>
    </row>
    <row r="24" spans="1:16" ht="24" customHeight="1" thickBot="1" x14ac:dyDescent="0.3">
      <c r="A24" s="162"/>
      <c r="B24" s="157"/>
      <c r="C24" s="158"/>
      <c r="D24" s="158"/>
      <c r="E24" s="158"/>
      <c r="F24" s="158"/>
      <c r="G24" s="158"/>
      <c r="H24" s="158"/>
      <c r="I24" s="158"/>
      <c r="J24" s="159"/>
      <c r="K24" s="159"/>
      <c r="L24" s="159"/>
      <c r="M24" s="160"/>
    </row>
    <row r="25" spans="1:16" ht="15" customHeight="1" thickBot="1" x14ac:dyDescent="0.3">
      <c r="A25" s="163"/>
      <c r="B25" s="164" t="s">
        <v>42</v>
      </c>
      <c r="C25" s="165"/>
      <c r="D25" s="165"/>
      <c r="E25" s="166"/>
      <c r="F25" s="164" t="s">
        <v>43</v>
      </c>
      <c r="G25" s="165"/>
      <c r="H25" s="165"/>
      <c r="I25" s="165"/>
      <c r="J25" s="167" t="s">
        <v>39</v>
      </c>
      <c r="K25" s="168"/>
      <c r="L25" s="168"/>
      <c r="M25" s="169"/>
    </row>
    <row r="26" spans="1:16" ht="15.75" thickBot="1" x14ac:dyDescent="0.3">
      <c r="A26" s="102" t="s">
        <v>0</v>
      </c>
      <c r="B26" s="124" t="s">
        <v>40</v>
      </c>
      <c r="C26" s="125"/>
      <c r="D26" s="125"/>
      <c r="E26" s="126"/>
      <c r="F26" s="124" t="s">
        <v>40</v>
      </c>
      <c r="G26" s="125"/>
      <c r="H26" s="125"/>
      <c r="I26" s="125"/>
      <c r="J26" s="133" t="s">
        <v>41</v>
      </c>
      <c r="K26" s="134"/>
      <c r="L26" s="134"/>
      <c r="M26" s="135"/>
    </row>
    <row r="27" spans="1:16" ht="15" customHeight="1" x14ac:dyDescent="0.25">
      <c r="A27" s="101" t="s">
        <v>4</v>
      </c>
      <c r="B27" s="212">
        <v>74</v>
      </c>
      <c r="C27" s="213"/>
      <c r="D27" s="213"/>
      <c r="E27" s="214"/>
      <c r="F27" s="212">
        <v>70</v>
      </c>
      <c r="G27" s="213"/>
      <c r="H27" s="213"/>
      <c r="I27" s="213"/>
      <c r="J27" s="136">
        <v>72</v>
      </c>
      <c r="K27" s="137"/>
      <c r="L27" s="137"/>
      <c r="M27" s="138"/>
    </row>
    <row r="28" spans="1:16" ht="15" customHeight="1" x14ac:dyDescent="0.25">
      <c r="A28" s="54" t="s">
        <v>5</v>
      </c>
      <c r="B28" s="151">
        <v>64</v>
      </c>
      <c r="C28" s="152"/>
      <c r="D28" s="152"/>
      <c r="E28" s="153"/>
      <c r="F28" s="151">
        <v>70</v>
      </c>
      <c r="G28" s="152"/>
      <c r="H28" s="152"/>
      <c r="I28" s="152"/>
      <c r="J28" s="139">
        <v>67</v>
      </c>
      <c r="K28" s="140"/>
      <c r="L28" s="140"/>
      <c r="M28" s="141"/>
    </row>
    <row r="29" spans="1:16" ht="15" customHeight="1" x14ac:dyDescent="0.25">
      <c r="A29" s="54" t="s">
        <v>6</v>
      </c>
      <c r="B29" s="151">
        <v>60</v>
      </c>
      <c r="C29" s="152"/>
      <c r="D29" s="152"/>
      <c r="E29" s="153"/>
      <c r="F29" s="151">
        <v>63</v>
      </c>
      <c r="G29" s="152"/>
      <c r="H29" s="152"/>
      <c r="I29" s="152"/>
      <c r="J29" s="139">
        <v>62</v>
      </c>
      <c r="K29" s="140"/>
      <c r="L29" s="140"/>
      <c r="M29" s="141"/>
    </row>
    <row r="30" spans="1:16" ht="15" customHeight="1" x14ac:dyDescent="0.25">
      <c r="A30" s="54" t="s">
        <v>7</v>
      </c>
      <c r="B30" s="151">
        <v>66</v>
      </c>
      <c r="C30" s="152"/>
      <c r="D30" s="152"/>
      <c r="E30" s="153"/>
      <c r="F30" s="151">
        <v>66</v>
      </c>
      <c r="G30" s="152"/>
      <c r="H30" s="152"/>
      <c r="I30" s="152"/>
      <c r="J30" s="139">
        <v>66</v>
      </c>
      <c r="K30" s="140"/>
      <c r="L30" s="140"/>
      <c r="M30" s="141"/>
    </row>
    <row r="31" spans="1:16" ht="15" customHeight="1" x14ac:dyDescent="0.25">
      <c r="A31" s="54" t="s">
        <v>8</v>
      </c>
      <c r="B31" s="151">
        <v>79</v>
      </c>
      <c r="C31" s="152"/>
      <c r="D31" s="152"/>
      <c r="E31" s="153"/>
      <c r="F31" s="151">
        <v>60</v>
      </c>
      <c r="G31" s="152"/>
      <c r="H31" s="152"/>
      <c r="I31" s="152"/>
      <c r="J31" s="139">
        <v>69</v>
      </c>
      <c r="K31" s="140"/>
      <c r="L31" s="140"/>
      <c r="M31" s="141"/>
    </row>
    <row r="32" spans="1:16" ht="15" customHeight="1" x14ac:dyDescent="0.25">
      <c r="A32" s="54" t="s">
        <v>9</v>
      </c>
      <c r="B32" s="151">
        <v>50</v>
      </c>
      <c r="C32" s="152"/>
      <c r="D32" s="152"/>
      <c r="E32" s="153"/>
      <c r="F32" s="151">
        <v>72</v>
      </c>
      <c r="G32" s="152"/>
      <c r="H32" s="152"/>
      <c r="I32" s="152"/>
      <c r="J32" s="142">
        <v>61</v>
      </c>
      <c r="K32" s="143"/>
      <c r="L32" s="143"/>
      <c r="M32" s="144"/>
    </row>
    <row r="33" spans="1:16" ht="15" customHeight="1" thickBot="1" x14ac:dyDescent="0.3">
      <c r="A33" s="103" t="s">
        <v>10</v>
      </c>
      <c r="B33" s="188">
        <v>72</v>
      </c>
      <c r="C33" s="189"/>
      <c r="D33" s="189"/>
      <c r="E33" s="190"/>
      <c r="F33" s="188"/>
      <c r="G33" s="189"/>
      <c r="H33" s="189"/>
      <c r="I33" s="189"/>
      <c r="J33" s="191">
        <v>72</v>
      </c>
      <c r="K33" s="192"/>
      <c r="L33" s="192"/>
      <c r="M33" s="193"/>
    </row>
    <row r="34" spans="1:16" ht="15" customHeight="1" thickBot="1" x14ac:dyDescent="0.3">
      <c r="A34" s="105" t="s">
        <v>13</v>
      </c>
      <c r="B34" s="197">
        <v>68</v>
      </c>
      <c r="C34" s="198"/>
      <c r="D34" s="198"/>
      <c r="E34" s="199"/>
      <c r="F34" s="197">
        <v>69</v>
      </c>
      <c r="G34" s="198"/>
      <c r="H34" s="198"/>
      <c r="I34" s="198"/>
      <c r="J34" s="203">
        <v>69</v>
      </c>
      <c r="K34" s="204"/>
      <c r="L34" s="204"/>
      <c r="M34" s="205"/>
    </row>
    <row r="35" spans="1:16" ht="15" customHeight="1" x14ac:dyDescent="0.25">
      <c r="A35" s="104" t="s">
        <v>18</v>
      </c>
      <c r="B35" s="200">
        <f>B27-B29</f>
        <v>14</v>
      </c>
      <c r="C35" s="201"/>
      <c r="D35" s="201"/>
      <c r="E35" s="202"/>
      <c r="F35" s="200">
        <f>F27-F29</f>
        <v>7</v>
      </c>
      <c r="G35" s="201"/>
      <c r="H35" s="201"/>
      <c r="I35" s="201"/>
      <c r="J35" s="206">
        <f>J27-J29</f>
        <v>10</v>
      </c>
      <c r="K35" s="207"/>
      <c r="L35" s="207"/>
      <c r="M35" s="208"/>
    </row>
    <row r="36" spans="1:16" s="61" customFormat="1" ht="18" customHeight="1" thickBot="1" x14ac:dyDescent="0.3">
      <c r="A36" s="85" t="s">
        <v>19</v>
      </c>
      <c r="B36" s="194">
        <f>B27-B28</f>
        <v>10</v>
      </c>
      <c r="C36" s="195"/>
      <c r="D36" s="195"/>
      <c r="E36" s="196"/>
      <c r="F36" s="194">
        <f>F27-F28</f>
        <v>0</v>
      </c>
      <c r="G36" s="195"/>
      <c r="H36" s="195"/>
      <c r="I36" s="195"/>
      <c r="J36" s="209">
        <f>J27-J28</f>
        <v>5</v>
      </c>
      <c r="K36" s="210"/>
      <c r="L36" s="210"/>
      <c r="M36" s="211"/>
    </row>
    <row r="37" spans="1:16" ht="16.5" customHeight="1" thickBot="1" x14ac:dyDescent="0.3">
      <c r="A37" s="145" t="s">
        <v>53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</row>
    <row r="38" spans="1:16" ht="31.5" customHeight="1" thickBot="1" x14ac:dyDescent="0.3">
      <c r="A38" s="148" t="s">
        <v>62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</row>
    <row r="39" spans="1:16" ht="4.5" customHeight="1" thickBot="1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</row>
    <row r="40" spans="1:16" ht="15" customHeight="1" x14ac:dyDescent="0.25">
      <c r="A40" s="127" t="s">
        <v>14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  <c r="N40" s="63"/>
      <c r="O40" s="63"/>
      <c r="P40" s="63"/>
    </row>
    <row r="41" spans="1:16" ht="15" customHeight="1" x14ac:dyDescent="0.25">
      <c r="A41" s="130" t="s">
        <v>44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  <c r="N41" s="63"/>
      <c r="O41" s="63"/>
      <c r="P41" s="63"/>
    </row>
    <row r="42" spans="1:16" ht="15" customHeight="1" x14ac:dyDescent="0.25">
      <c r="A42" s="130" t="s">
        <v>45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63"/>
      <c r="O42" s="63"/>
      <c r="P42" s="63"/>
    </row>
    <row r="43" spans="1:16" ht="15" customHeight="1" x14ac:dyDescent="0.25">
      <c r="A43" s="130" t="s">
        <v>46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63"/>
      <c r="O43" s="63"/>
      <c r="P43" s="63"/>
    </row>
    <row r="44" spans="1:16" ht="15" customHeight="1" x14ac:dyDescent="0.25">
      <c r="A44" s="130" t="s">
        <v>47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63"/>
      <c r="O44" s="63"/>
      <c r="P44" s="63"/>
    </row>
    <row r="45" spans="1:16" ht="15" customHeight="1" x14ac:dyDescent="0.25">
      <c r="A45" s="130" t="s">
        <v>48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2"/>
      <c r="N45" s="63"/>
      <c r="O45" s="63"/>
      <c r="P45" s="63"/>
    </row>
    <row r="46" spans="1:16" ht="15" customHeight="1" x14ac:dyDescent="0.25">
      <c r="A46" s="130" t="s">
        <v>49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2"/>
      <c r="N46" s="63"/>
      <c r="O46" s="63"/>
      <c r="P46" s="63"/>
    </row>
    <row r="47" spans="1:16" ht="15" customHeight="1" x14ac:dyDescent="0.25">
      <c r="A47" s="130" t="s">
        <v>50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  <c r="N47" s="63"/>
      <c r="O47" s="63"/>
      <c r="P47" s="63"/>
    </row>
    <row r="48" spans="1:16" ht="15" customHeight="1" thickBot="1" x14ac:dyDescent="0.3">
      <c r="A48" s="185" t="s">
        <v>51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7"/>
      <c r="O48" s="1"/>
      <c r="P48" s="2"/>
    </row>
    <row r="49" spans="14:16" ht="4.5" customHeight="1" x14ac:dyDescent="0.25">
      <c r="N49" s="64"/>
      <c r="O49" s="64"/>
      <c r="P49" s="64"/>
    </row>
  </sheetData>
  <mergeCells count="60"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2:M42"/>
    <mergeCell ref="A43:M43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3:M24"/>
    <mergeCell ref="A23:A25"/>
    <mergeCell ref="B25:E25"/>
    <mergeCell ref="F25:I25"/>
    <mergeCell ref="J25:M25"/>
    <mergeCell ref="A19:P21"/>
    <mergeCell ref="N7:P18"/>
    <mergeCell ref="B26:E26"/>
    <mergeCell ref="A40:M40"/>
    <mergeCell ref="A41:M41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1" customWidth="1"/>
  </cols>
  <sheetData>
    <row r="1" spans="1:5" ht="15" customHeight="1" x14ac:dyDescent="0.25">
      <c r="A1" s="220" t="s">
        <v>21</v>
      </c>
      <c r="B1" s="161" t="s">
        <v>38</v>
      </c>
      <c r="C1" s="164" t="s">
        <v>66</v>
      </c>
      <c r="D1" s="165"/>
      <c r="E1" s="166"/>
    </row>
    <row r="2" spans="1:5" x14ac:dyDescent="0.25">
      <c r="A2" s="221"/>
      <c r="B2" s="162"/>
      <c r="C2" s="230"/>
      <c r="D2" s="231"/>
      <c r="E2" s="232"/>
    </row>
    <row r="3" spans="1:5" ht="30.75" customHeight="1" thickBot="1" x14ac:dyDescent="0.3">
      <c r="A3" s="221"/>
      <c r="B3" s="223"/>
      <c r="C3" s="233"/>
      <c r="D3" s="234"/>
      <c r="E3" s="235"/>
    </row>
    <row r="4" spans="1:5" ht="15.75" customHeight="1" thickBot="1" x14ac:dyDescent="0.3">
      <c r="A4" s="222"/>
      <c r="B4" s="88" t="s">
        <v>0</v>
      </c>
      <c r="C4" s="89" t="s">
        <v>30</v>
      </c>
      <c r="D4" s="90" t="s">
        <v>20</v>
      </c>
      <c r="E4" s="91" t="s">
        <v>31</v>
      </c>
    </row>
    <row r="5" spans="1:5" ht="15" customHeight="1" x14ac:dyDescent="0.25">
      <c r="A5" s="227" t="s">
        <v>52</v>
      </c>
      <c r="B5" s="67" t="s">
        <v>4</v>
      </c>
      <c r="C5" s="68"/>
      <c r="D5" s="25"/>
      <c r="E5" s="26"/>
    </row>
    <row r="6" spans="1:5" x14ac:dyDescent="0.25">
      <c r="A6" s="228"/>
      <c r="B6" s="69" t="s">
        <v>5</v>
      </c>
      <c r="C6" s="12"/>
      <c r="D6" s="13"/>
      <c r="E6" s="27"/>
    </row>
    <row r="7" spans="1:5" x14ac:dyDescent="0.25">
      <c r="A7" s="228"/>
      <c r="B7" s="69" t="s">
        <v>6</v>
      </c>
      <c r="C7" s="12"/>
      <c r="D7" s="13"/>
      <c r="E7" s="27"/>
    </row>
    <row r="8" spans="1:5" x14ac:dyDescent="0.25">
      <c r="A8" s="228"/>
      <c r="B8" s="69" t="s">
        <v>7</v>
      </c>
      <c r="C8" s="12"/>
      <c r="D8" s="13"/>
      <c r="E8" s="27"/>
    </row>
    <row r="9" spans="1:5" x14ac:dyDescent="0.25">
      <c r="A9" s="228"/>
      <c r="B9" s="69" t="s">
        <v>8</v>
      </c>
      <c r="C9" s="12"/>
      <c r="D9" s="13"/>
      <c r="E9" s="27"/>
    </row>
    <row r="10" spans="1:5" x14ac:dyDescent="0.25">
      <c r="A10" s="228"/>
      <c r="B10" s="69" t="s">
        <v>9</v>
      </c>
      <c r="C10" s="12"/>
      <c r="D10" s="13"/>
      <c r="E10" s="27"/>
    </row>
    <row r="11" spans="1:5" x14ac:dyDescent="0.25">
      <c r="A11" s="228"/>
      <c r="B11" s="69" t="s">
        <v>10</v>
      </c>
      <c r="C11" s="12"/>
      <c r="D11" s="13"/>
      <c r="E11" s="27"/>
    </row>
    <row r="12" spans="1:5" x14ac:dyDescent="0.25">
      <c r="A12" s="228"/>
      <c r="B12" s="70" t="s">
        <v>22</v>
      </c>
      <c r="C12" s="18">
        <f t="shared" ref="C12:E12" si="0">C$78</f>
        <v>720</v>
      </c>
      <c r="D12" s="16">
        <f>$D$78</f>
        <v>1169</v>
      </c>
      <c r="E12" s="30">
        <f t="shared" si="0"/>
        <v>0.61591103507271172</v>
      </c>
    </row>
    <row r="13" spans="1:5" x14ac:dyDescent="0.25">
      <c r="A13" s="228"/>
      <c r="B13" s="71" t="s">
        <v>13</v>
      </c>
      <c r="C13" s="19">
        <f t="shared" ref="C13:E13" si="1">C$79</f>
        <v>1029</v>
      </c>
      <c r="D13" s="17">
        <f>$D$79</f>
        <v>6070</v>
      </c>
      <c r="E13" s="31">
        <f t="shared" si="1"/>
        <v>0.16952224052718287</v>
      </c>
    </row>
    <row r="14" spans="1:5" x14ac:dyDescent="0.25">
      <c r="A14" s="228"/>
      <c r="B14" s="72" t="s">
        <v>18</v>
      </c>
      <c r="C14" s="12"/>
      <c r="D14" s="13"/>
      <c r="E14" s="83"/>
    </row>
    <row r="15" spans="1:5" ht="15.75" thickBot="1" x14ac:dyDescent="0.3">
      <c r="A15" s="229"/>
      <c r="B15" s="73" t="s">
        <v>19</v>
      </c>
      <c r="C15" s="14"/>
      <c r="D15" s="15"/>
      <c r="E15" s="84"/>
    </row>
    <row r="16" spans="1:5" ht="15" customHeight="1" x14ac:dyDescent="0.25">
      <c r="A16" s="224" t="s">
        <v>23</v>
      </c>
      <c r="B16" s="67" t="s">
        <v>4</v>
      </c>
      <c r="C16" s="68">
        <v>68</v>
      </c>
      <c r="D16" s="25">
        <v>88</v>
      </c>
      <c r="E16" s="26">
        <f>C16/D16</f>
        <v>0.77272727272727271</v>
      </c>
    </row>
    <row r="17" spans="1:5" x14ac:dyDescent="0.25">
      <c r="A17" s="225"/>
      <c r="B17" s="69" t="s">
        <v>5</v>
      </c>
      <c r="C17" s="12">
        <v>22</v>
      </c>
      <c r="D17" s="13">
        <v>43</v>
      </c>
      <c r="E17" s="27">
        <f t="shared" ref="E17:E18" si="2">C17/D17</f>
        <v>0.51162790697674421</v>
      </c>
    </row>
    <row r="18" spans="1:5" x14ac:dyDescent="0.25">
      <c r="A18" s="225"/>
      <c r="B18" s="69" t="s">
        <v>6</v>
      </c>
      <c r="C18" s="12">
        <v>21</v>
      </c>
      <c r="D18" s="13">
        <v>69</v>
      </c>
      <c r="E18" s="27">
        <f t="shared" si="2"/>
        <v>0.30434782608695654</v>
      </c>
    </row>
    <row r="19" spans="1:5" x14ac:dyDescent="0.25">
      <c r="A19" s="225"/>
      <c r="B19" s="69" t="s">
        <v>7</v>
      </c>
      <c r="C19" s="12" t="s">
        <v>58</v>
      </c>
      <c r="D19" s="13">
        <v>10</v>
      </c>
      <c r="E19" s="27" t="s">
        <v>32</v>
      </c>
    </row>
    <row r="20" spans="1:5" x14ac:dyDescent="0.25">
      <c r="A20" s="225"/>
      <c r="B20" s="69" t="s">
        <v>8</v>
      </c>
      <c r="C20" s="12" t="s">
        <v>58</v>
      </c>
      <c r="D20" s="13" t="s">
        <v>58</v>
      </c>
      <c r="E20" s="27" t="s">
        <v>32</v>
      </c>
    </row>
    <row r="21" spans="1:5" x14ac:dyDescent="0.25">
      <c r="A21" s="225"/>
      <c r="B21" s="69" t="s">
        <v>9</v>
      </c>
      <c r="C21" s="12"/>
      <c r="D21" s="13"/>
      <c r="E21" s="27"/>
    </row>
    <row r="22" spans="1:5" x14ac:dyDescent="0.25">
      <c r="A22" s="225"/>
      <c r="B22" s="69" t="s">
        <v>10</v>
      </c>
      <c r="C22" s="12"/>
      <c r="D22" s="13"/>
      <c r="E22" s="27"/>
    </row>
    <row r="23" spans="1:5" x14ac:dyDescent="0.25">
      <c r="A23" s="225"/>
      <c r="B23" s="70" t="s">
        <v>22</v>
      </c>
      <c r="C23" s="18">
        <f t="shared" ref="C23:E23" si="3">C$78</f>
        <v>720</v>
      </c>
      <c r="D23" s="16">
        <f>$D$78</f>
        <v>1169</v>
      </c>
      <c r="E23" s="30">
        <f t="shared" si="3"/>
        <v>0.61591103507271172</v>
      </c>
    </row>
    <row r="24" spans="1:5" x14ac:dyDescent="0.25">
      <c r="A24" s="225"/>
      <c r="B24" s="71" t="s">
        <v>13</v>
      </c>
      <c r="C24" s="19">
        <f t="shared" ref="C24:E24" si="4">C$79</f>
        <v>1029</v>
      </c>
      <c r="D24" s="17">
        <f>$D$79</f>
        <v>6070</v>
      </c>
      <c r="E24" s="31">
        <f t="shared" si="4"/>
        <v>0.16952224052718287</v>
      </c>
    </row>
    <row r="25" spans="1:5" x14ac:dyDescent="0.25">
      <c r="A25" s="225"/>
      <c r="B25" s="72" t="s">
        <v>18</v>
      </c>
      <c r="C25" s="12">
        <f t="shared" ref="C25:E25" si="5">C16-C18</f>
        <v>47</v>
      </c>
      <c r="D25" s="13">
        <f>D16-D18</f>
        <v>19</v>
      </c>
      <c r="E25" s="83">
        <f t="shared" si="5"/>
        <v>0.46837944664031617</v>
      </c>
    </row>
    <row r="26" spans="1:5" ht="15.75" thickBot="1" x14ac:dyDescent="0.3">
      <c r="A26" s="226"/>
      <c r="B26" s="73" t="s">
        <v>19</v>
      </c>
      <c r="C26" s="14">
        <f>C16-C17</f>
        <v>46</v>
      </c>
      <c r="D26" s="15">
        <f>D16-D17</f>
        <v>45</v>
      </c>
      <c r="E26" s="84">
        <f>E16-E17</f>
        <v>0.2610993657505285</v>
      </c>
    </row>
    <row r="27" spans="1:5" ht="15" customHeight="1" x14ac:dyDescent="0.25">
      <c r="A27" s="227" t="s">
        <v>64</v>
      </c>
      <c r="B27" s="67" t="s">
        <v>4</v>
      </c>
      <c r="C27" s="68"/>
      <c r="D27" s="25" t="s">
        <v>58</v>
      </c>
      <c r="E27" s="26"/>
    </row>
    <row r="28" spans="1:5" x14ac:dyDescent="0.25">
      <c r="A28" s="228"/>
      <c r="B28" s="69" t="s">
        <v>5</v>
      </c>
      <c r="C28" s="93"/>
      <c r="D28" s="94"/>
      <c r="E28" s="27"/>
    </row>
    <row r="29" spans="1:5" x14ac:dyDescent="0.25">
      <c r="A29" s="228"/>
      <c r="B29" s="69" t="s">
        <v>6</v>
      </c>
      <c r="C29" s="93"/>
      <c r="D29" s="94"/>
      <c r="E29" s="27"/>
    </row>
    <row r="30" spans="1:5" x14ac:dyDescent="0.25">
      <c r="A30" s="228"/>
      <c r="B30" s="69" t="s">
        <v>7</v>
      </c>
      <c r="C30" s="93"/>
      <c r="D30" s="94"/>
      <c r="E30" s="27"/>
    </row>
    <row r="31" spans="1:5" x14ac:dyDescent="0.25">
      <c r="A31" s="228"/>
      <c r="B31" s="69" t="s">
        <v>8</v>
      </c>
      <c r="C31" s="93"/>
      <c r="D31" s="94"/>
      <c r="E31" s="27"/>
    </row>
    <row r="32" spans="1:5" x14ac:dyDescent="0.25">
      <c r="A32" s="228"/>
      <c r="B32" s="69" t="s">
        <v>9</v>
      </c>
      <c r="C32" s="93"/>
      <c r="D32" s="94"/>
      <c r="E32" s="27"/>
    </row>
    <row r="33" spans="1:5" x14ac:dyDescent="0.25">
      <c r="A33" s="228"/>
      <c r="B33" s="69" t="s">
        <v>10</v>
      </c>
      <c r="C33" s="93"/>
      <c r="D33" s="94"/>
      <c r="E33" s="27"/>
    </row>
    <row r="34" spans="1:5" x14ac:dyDescent="0.25">
      <c r="A34" s="228"/>
      <c r="B34" s="70" t="s">
        <v>22</v>
      </c>
      <c r="C34" s="18">
        <v>476</v>
      </c>
      <c r="D34" s="16">
        <v>1161</v>
      </c>
      <c r="E34" s="30">
        <v>0.40999138673557278</v>
      </c>
    </row>
    <row r="35" spans="1:5" x14ac:dyDescent="0.25">
      <c r="A35" s="228"/>
      <c r="B35" s="71" t="s">
        <v>13</v>
      </c>
      <c r="C35" s="19">
        <v>806</v>
      </c>
      <c r="D35" s="17">
        <v>6088</v>
      </c>
      <c r="E35" s="31">
        <v>0.1323915900131406</v>
      </c>
    </row>
    <row r="36" spans="1:5" x14ac:dyDescent="0.25">
      <c r="A36" s="228"/>
      <c r="B36" s="72" t="s">
        <v>18</v>
      </c>
      <c r="C36" s="93"/>
      <c r="D36" s="94"/>
      <c r="E36" s="83"/>
    </row>
    <row r="37" spans="1:5" ht="15.75" thickBot="1" x14ac:dyDescent="0.3">
      <c r="A37" s="229"/>
      <c r="B37" s="73" t="s">
        <v>19</v>
      </c>
      <c r="C37" s="14"/>
      <c r="D37" s="15"/>
      <c r="E37" s="84"/>
    </row>
    <row r="38" spans="1:5" ht="15" customHeight="1" x14ac:dyDescent="0.25">
      <c r="A38" s="224" t="s">
        <v>24</v>
      </c>
      <c r="B38" s="67" t="s">
        <v>4</v>
      </c>
      <c r="C38" s="68">
        <v>78</v>
      </c>
      <c r="D38" s="25">
        <v>116</v>
      </c>
      <c r="E38" s="26">
        <f>C38/D38</f>
        <v>0.67241379310344829</v>
      </c>
    </row>
    <row r="39" spans="1:5" x14ac:dyDescent="0.25">
      <c r="A39" s="225"/>
      <c r="B39" s="69" t="s">
        <v>5</v>
      </c>
      <c r="C39" s="93">
        <v>44</v>
      </c>
      <c r="D39" s="94">
        <v>80</v>
      </c>
      <c r="E39" s="27">
        <f>C39/D39</f>
        <v>0.55000000000000004</v>
      </c>
    </row>
    <row r="40" spans="1:5" x14ac:dyDescent="0.25">
      <c r="A40" s="225"/>
      <c r="B40" s="69" t="s">
        <v>6</v>
      </c>
      <c r="C40" s="93">
        <v>44</v>
      </c>
      <c r="D40" s="94">
        <v>73</v>
      </c>
      <c r="E40" s="27">
        <f>C40/D40</f>
        <v>0.60273972602739723</v>
      </c>
    </row>
    <row r="41" spans="1:5" x14ac:dyDescent="0.25">
      <c r="A41" s="225"/>
      <c r="B41" s="69" t="s">
        <v>7</v>
      </c>
      <c r="C41" s="93">
        <v>12</v>
      </c>
      <c r="D41" s="94">
        <v>17</v>
      </c>
      <c r="E41" s="27">
        <f>C41/D41</f>
        <v>0.70588235294117652</v>
      </c>
    </row>
    <row r="42" spans="1:5" x14ac:dyDescent="0.25">
      <c r="A42" s="225"/>
      <c r="B42" s="69" t="s">
        <v>8</v>
      </c>
      <c r="C42" s="93" t="s">
        <v>58</v>
      </c>
      <c r="D42" s="94" t="s">
        <v>58</v>
      </c>
      <c r="E42" s="27" t="s">
        <v>32</v>
      </c>
    </row>
    <row r="43" spans="1:5" x14ac:dyDescent="0.25">
      <c r="A43" s="225"/>
      <c r="B43" s="69" t="s">
        <v>9</v>
      </c>
      <c r="C43" s="93"/>
      <c r="D43" s="94"/>
      <c r="E43" s="27"/>
    </row>
    <row r="44" spans="1:5" x14ac:dyDescent="0.25">
      <c r="A44" s="225"/>
      <c r="B44" s="69" t="s">
        <v>10</v>
      </c>
      <c r="C44" s="93"/>
      <c r="D44" s="94"/>
      <c r="E44" s="27"/>
    </row>
    <row r="45" spans="1:5" x14ac:dyDescent="0.25">
      <c r="A45" s="225"/>
      <c r="B45" s="70" t="s">
        <v>22</v>
      </c>
      <c r="C45" s="18">
        <v>476</v>
      </c>
      <c r="D45" s="16">
        <v>1161</v>
      </c>
      <c r="E45" s="30">
        <v>0.40999138673557278</v>
      </c>
    </row>
    <row r="46" spans="1:5" x14ac:dyDescent="0.25">
      <c r="A46" s="225"/>
      <c r="B46" s="71" t="s">
        <v>13</v>
      </c>
      <c r="C46" s="19">
        <v>806</v>
      </c>
      <c r="D46" s="17">
        <v>6088</v>
      </c>
      <c r="E46" s="31">
        <v>0.1323915900131406</v>
      </c>
    </row>
    <row r="47" spans="1:5" x14ac:dyDescent="0.25">
      <c r="A47" s="225"/>
      <c r="B47" s="72" t="s">
        <v>18</v>
      </c>
      <c r="C47" s="93">
        <f>C38-C40</f>
        <v>34</v>
      </c>
      <c r="D47" s="94">
        <f>D38-D40</f>
        <v>43</v>
      </c>
      <c r="E47" s="83">
        <f>E38-E40</f>
        <v>6.9674067076051061E-2</v>
      </c>
    </row>
    <row r="48" spans="1:5" ht="15.75" thickBot="1" x14ac:dyDescent="0.3">
      <c r="A48" s="226"/>
      <c r="B48" s="73" t="s">
        <v>19</v>
      </c>
      <c r="C48" s="14">
        <f>C38-C39</f>
        <v>34</v>
      </c>
      <c r="D48" s="15">
        <f>D38-D39</f>
        <v>36</v>
      </c>
      <c r="E48" s="84">
        <f>E38-E39</f>
        <v>0.12241379310344824</v>
      </c>
    </row>
    <row r="49" spans="1:5" ht="15" customHeight="1" x14ac:dyDescent="0.25">
      <c r="A49" s="227" t="s">
        <v>25</v>
      </c>
      <c r="B49" s="67" t="s">
        <v>4</v>
      </c>
      <c r="C49" s="68">
        <v>86</v>
      </c>
      <c r="D49" s="25">
        <v>127</v>
      </c>
      <c r="E49" s="26">
        <f>C49/D49</f>
        <v>0.67716535433070868</v>
      </c>
    </row>
    <row r="50" spans="1:5" x14ac:dyDescent="0.25">
      <c r="A50" s="228"/>
      <c r="B50" s="69" t="s">
        <v>5</v>
      </c>
      <c r="C50" s="12">
        <v>61</v>
      </c>
      <c r="D50" s="13">
        <v>117</v>
      </c>
      <c r="E50" s="27">
        <f t="shared" ref="E50:E51" si="6">C50/D50</f>
        <v>0.5213675213675214</v>
      </c>
    </row>
    <row r="51" spans="1:5" x14ac:dyDescent="0.25">
      <c r="A51" s="228"/>
      <c r="B51" s="69" t="s">
        <v>6</v>
      </c>
      <c r="C51" s="12">
        <v>20</v>
      </c>
      <c r="D51" s="13">
        <v>35</v>
      </c>
      <c r="E51" s="27">
        <f t="shared" si="6"/>
        <v>0.5714285714285714</v>
      </c>
    </row>
    <row r="52" spans="1:5" x14ac:dyDescent="0.25">
      <c r="A52" s="228"/>
      <c r="B52" s="69" t="s">
        <v>7</v>
      </c>
      <c r="C52" s="12" t="s">
        <v>58</v>
      </c>
      <c r="D52" s="13" t="s">
        <v>58</v>
      </c>
      <c r="E52" s="27" t="s">
        <v>32</v>
      </c>
    </row>
    <row r="53" spans="1:5" x14ac:dyDescent="0.25">
      <c r="A53" s="228"/>
      <c r="B53" s="69" t="s">
        <v>8</v>
      </c>
      <c r="C53" s="12" t="s">
        <v>58</v>
      </c>
      <c r="D53" s="13" t="s">
        <v>58</v>
      </c>
      <c r="E53" s="27" t="s">
        <v>32</v>
      </c>
    </row>
    <row r="54" spans="1:5" x14ac:dyDescent="0.25">
      <c r="A54" s="228"/>
      <c r="B54" s="69" t="s">
        <v>9</v>
      </c>
      <c r="C54" s="12"/>
      <c r="D54" s="13" t="s">
        <v>58</v>
      </c>
      <c r="E54" s="27"/>
    </row>
    <row r="55" spans="1:5" x14ac:dyDescent="0.25">
      <c r="A55" s="228"/>
      <c r="B55" s="69" t="s">
        <v>10</v>
      </c>
      <c r="C55" s="12"/>
      <c r="D55" s="13"/>
      <c r="E55" s="27"/>
    </row>
    <row r="56" spans="1:5" x14ac:dyDescent="0.25">
      <c r="A56" s="228"/>
      <c r="B56" s="70" t="s">
        <v>22</v>
      </c>
      <c r="C56" s="18">
        <f t="shared" ref="C56:E56" si="7">C$78</f>
        <v>720</v>
      </c>
      <c r="D56" s="16">
        <f>$D$78</f>
        <v>1169</v>
      </c>
      <c r="E56" s="30">
        <f t="shared" si="7"/>
        <v>0.61591103507271172</v>
      </c>
    </row>
    <row r="57" spans="1:5" x14ac:dyDescent="0.25">
      <c r="A57" s="228"/>
      <c r="B57" s="71" t="s">
        <v>13</v>
      </c>
      <c r="C57" s="19">
        <f t="shared" ref="C57:E57" si="8">C$79</f>
        <v>1029</v>
      </c>
      <c r="D57" s="17">
        <f>$D$79</f>
        <v>6070</v>
      </c>
      <c r="E57" s="31">
        <f t="shared" si="8"/>
        <v>0.16952224052718287</v>
      </c>
    </row>
    <row r="58" spans="1:5" x14ac:dyDescent="0.25">
      <c r="A58" s="228"/>
      <c r="B58" s="72" t="s">
        <v>18</v>
      </c>
      <c r="C58" s="12">
        <f t="shared" ref="C58:E58" si="9">C49-C51</f>
        <v>66</v>
      </c>
      <c r="D58" s="13">
        <f>D49-D51</f>
        <v>92</v>
      </c>
      <c r="E58" s="83">
        <f t="shared" si="9"/>
        <v>0.10573678290213728</v>
      </c>
    </row>
    <row r="59" spans="1:5" ht="15.75" thickBot="1" x14ac:dyDescent="0.3">
      <c r="A59" s="229"/>
      <c r="B59" s="73" t="s">
        <v>19</v>
      </c>
      <c r="C59" s="14">
        <f>C49-C50</f>
        <v>25</v>
      </c>
      <c r="D59" s="15">
        <f>D49-D50</f>
        <v>10</v>
      </c>
      <c r="E59" s="84">
        <f>E49-E50</f>
        <v>0.15579783296318728</v>
      </c>
    </row>
    <row r="60" spans="1:5" ht="15" customHeight="1" x14ac:dyDescent="0.25">
      <c r="A60" s="224" t="s">
        <v>26</v>
      </c>
      <c r="B60" s="67" t="s">
        <v>4</v>
      </c>
      <c r="C60" s="68">
        <v>167</v>
      </c>
      <c r="D60" s="25">
        <v>216</v>
      </c>
      <c r="E60" s="26">
        <f>C60/D60</f>
        <v>0.77314814814814814</v>
      </c>
    </row>
    <row r="61" spans="1:5" x14ac:dyDescent="0.25">
      <c r="A61" s="225"/>
      <c r="B61" s="69" t="s">
        <v>5</v>
      </c>
      <c r="C61" s="12">
        <v>50</v>
      </c>
      <c r="D61" s="13">
        <v>74</v>
      </c>
      <c r="E61" s="27">
        <f t="shared" ref="E61:E62" si="10">C61/D61</f>
        <v>0.67567567567567566</v>
      </c>
    </row>
    <row r="62" spans="1:5" x14ac:dyDescent="0.25">
      <c r="A62" s="225"/>
      <c r="B62" s="69" t="s">
        <v>6</v>
      </c>
      <c r="C62" s="12">
        <v>19</v>
      </c>
      <c r="D62" s="13">
        <v>47</v>
      </c>
      <c r="E62" s="27">
        <f t="shared" si="10"/>
        <v>0.40425531914893614</v>
      </c>
    </row>
    <row r="63" spans="1:5" x14ac:dyDescent="0.25">
      <c r="A63" s="225"/>
      <c r="B63" s="69" t="s">
        <v>7</v>
      </c>
      <c r="C63" s="12">
        <v>10</v>
      </c>
      <c r="D63" s="13">
        <v>20</v>
      </c>
      <c r="E63" s="27">
        <f>C63/D63</f>
        <v>0.5</v>
      </c>
    </row>
    <row r="64" spans="1:5" x14ac:dyDescent="0.25">
      <c r="A64" s="225"/>
      <c r="B64" s="69" t="s">
        <v>8</v>
      </c>
      <c r="C64" s="12" t="s">
        <v>58</v>
      </c>
      <c r="D64" s="13" t="s">
        <v>58</v>
      </c>
      <c r="E64" s="27" t="s">
        <v>32</v>
      </c>
    </row>
    <row r="65" spans="1:5" x14ac:dyDescent="0.25">
      <c r="A65" s="225"/>
      <c r="B65" s="69" t="s">
        <v>9</v>
      </c>
      <c r="C65" s="12"/>
      <c r="D65" s="13" t="s">
        <v>58</v>
      </c>
      <c r="E65" s="27"/>
    </row>
    <row r="66" spans="1:5" x14ac:dyDescent="0.25">
      <c r="A66" s="225"/>
      <c r="B66" s="69" t="s">
        <v>10</v>
      </c>
      <c r="C66" s="12" t="s">
        <v>58</v>
      </c>
      <c r="D66" s="13" t="s">
        <v>58</v>
      </c>
      <c r="E66" s="27" t="s">
        <v>32</v>
      </c>
    </row>
    <row r="67" spans="1:5" x14ac:dyDescent="0.25">
      <c r="A67" s="225"/>
      <c r="B67" s="70" t="s">
        <v>22</v>
      </c>
      <c r="C67" s="18">
        <f t="shared" ref="C67:E67" si="11">C$78</f>
        <v>720</v>
      </c>
      <c r="D67" s="16">
        <f>$D$78</f>
        <v>1169</v>
      </c>
      <c r="E67" s="30">
        <f t="shared" si="11"/>
        <v>0.61591103507271172</v>
      </c>
    </row>
    <row r="68" spans="1:5" x14ac:dyDescent="0.25">
      <c r="A68" s="225"/>
      <c r="B68" s="71" t="s">
        <v>13</v>
      </c>
      <c r="C68" s="19">
        <f t="shared" ref="C68:E68" si="12">C$79</f>
        <v>1029</v>
      </c>
      <c r="D68" s="17">
        <f>$D$79</f>
        <v>6070</v>
      </c>
      <c r="E68" s="31">
        <f t="shared" si="12"/>
        <v>0.16952224052718287</v>
      </c>
    </row>
    <row r="69" spans="1:5" x14ac:dyDescent="0.25">
      <c r="A69" s="225"/>
      <c r="B69" s="72" t="s">
        <v>18</v>
      </c>
      <c r="C69" s="12">
        <f>C60-C62</f>
        <v>148</v>
      </c>
      <c r="D69" s="13">
        <f>D60-D62</f>
        <v>169</v>
      </c>
      <c r="E69" s="83">
        <f t="shared" ref="E69" si="13">E60-E62</f>
        <v>0.368892828999212</v>
      </c>
    </row>
    <row r="70" spans="1:5" ht="15.75" thickBot="1" x14ac:dyDescent="0.3">
      <c r="A70" s="226"/>
      <c r="B70" s="73" t="s">
        <v>19</v>
      </c>
      <c r="C70" s="14">
        <f>C60-C61</f>
        <v>117</v>
      </c>
      <c r="D70" s="15">
        <f>D60-D61</f>
        <v>142</v>
      </c>
      <c r="E70" s="84">
        <f>E60-E61</f>
        <v>9.7472472472472482E-2</v>
      </c>
    </row>
    <row r="71" spans="1:5" ht="15" customHeight="1" x14ac:dyDescent="0.25">
      <c r="A71" s="227" t="s">
        <v>27</v>
      </c>
      <c r="B71" s="67" t="s">
        <v>4</v>
      </c>
      <c r="C71" s="68">
        <v>399</v>
      </c>
      <c r="D71" s="25">
        <v>551</v>
      </c>
      <c r="E71" s="26">
        <f>C71/D71</f>
        <v>0.72413793103448276</v>
      </c>
    </row>
    <row r="72" spans="1:5" x14ac:dyDescent="0.25">
      <c r="A72" s="228"/>
      <c r="B72" s="69" t="s">
        <v>5</v>
      </c>
      <c r="C72" s="12">
        <v>177</v>
      </c>
      <c r="D72" s="13">
        <v>317</v>
      </c>
      <c r="E72" s="27">
        <f t="shared" ref="E72:E74" si="14">C72/D72</f>
        <v>0.55835962145110407</v>
      </c>
    </row>
    <row r="73" spans="1:5" x14ac:dyDescent="0.25">
      <c r="A73" s="228"/>
      <c r="B73" s="69" t="s">
        <v>6</v>
      </c>
      <c r="C73" s="12">
        <v>104</v>
      </c>
      <c r="D73" s="13">
        <v>228</v>
      </c>
      <c r="E73" s="27">
        <f t="shared" si="14"/>
        <v>0.45614035087719296</v>
      </c>
    </row>
    <row r="74" spans="1:5" x14ac:dyDescent="0.25">
      <c r="A74" s="228"/>
      <c r="B74" s="69" t="s">
        <v>7</v>
      </c>
      <c r="C74" s="12">
        <v>28</v>
      </c>
      <c r="D74" s="13">
        <v>52</v>
      </c>
      <c r="E74" s="27">
        <f t="shared" si="14"/>
        <v>0.53846153846153844</v>
      </c>
    </row>
    <row r="75" spans="1:5" x14ac:dyDescent="0.25">
      <c r="A75" s="228"/>
      <c r="B75" s="69" t="s">
        <v>8</v>
      </c>
      <c r="C75" s="12">
        <v>11</v>
      </c>
      <c r="D75" s="13">
        <v>19</v>
      </c>
      <c r="E75" s="27">
        <f>C75/D75</f>
        <v>0.57894736842105265</v>
      </c>
    </row>
    <row r="76" spans="1:5" x14ac:dyDescent="0.25">
      <c r="A76" s="228"/>
      <c r="B76" s="69" t="s">
        <v>9</v>
      </c>
      <c r="C76" s="12"/>
      <c r="D76" s="13" t="s">
        <v>58</v>
      </c>
      <c r="E76" s="27"/>
    </row>
    <row r="77" spans="1:5" x14ac:dyDescent="0.25">
      <c r="A77" s="228"/>
      <c r="B77" s="69" t="s">
        <v>10</v>
      </c>
      <c r="C77" s="12" t="s">
        <v>58</v>
      </c>
      <c r="D77" s="13" t="s">
        <v>58</v>
      </c>
      <c r="E77" s="27" t="s">
        <v>32</v>
      </c>
    </row>
    <row r="78" spans="1:5" x14ac:dyDescent="0.25">
      <c r="A78" s="228"/>
      <c r="B78" s="70" t="s">
        <v>22</v>
      </c>
      <c r="C78" s="20">
        <v>720</v>
      </c>
      <c r="D78" s="16">
        <v>1169</v>
      </c>
      <c r="E78" s="28">
        <f>C78/D78</f>
        <v>0.61591103507271172</v>
      </c>
    </row>
    <row r="79" spans="1:5" x14ac:dyDescent="0.25">
      <c r="A79" s="228"/>
      <c r="B79" s="71" t="s">
        <v>13</v>
      </c>
      <c r="C79" s="21">
        <f>C$89</f>
        <v>1029</v>
      </c>
      <c r="D79" s="17">
        <f>$D$89</f>
        <v>6070</v>
      </c>
      <c r="E79" s="29">
        <f t="shared" ref="E79" si="15">E$89</f>
        <v>0.16952224052718287</v>
      </c>
    </row>
    <row r="80" spans="1:5" x14ac:dyDescent="0.25">
      <c r="A80" s="228"/>
      <c r="B80" s="72" t="s">
        <v>18</v>
      </c>
      <c r="C80" s="22">
        <f>C71-C73</f>
        <v>295</v>
      </c>
      <c r="D80" s="13">
        <f>D71-D73</f>
        <v>323</v>
      </c>
      <c r="E80" s="83">
        <f t="shared" ref="E80" si="16">E71-E73</f>
        <v>0.26799758015728981</v>
      </c>
    </row>
    <row r="81" spans="1:5" ht="15.75" thickBot="1" x14ac:dyDescent="0.3">
      <c r="A81" s="229"/>
      <c r="B81" s="73" t="s">
        <v>19</v>
      </c>
      <c r="C81" s="14">
        <f>C71-C72</f>
        <v>222</v>
      </c>
      <c r="D81" s="15">
        <f>D71-D72</f>
        <v>234</v>
      </c>
      <c r="E81" s="84">
        <f>E71-E72</f>
        <v>0.16577830958337869</v>
      </c>
    </row>
    <row r="82" spans="1:5" ht="15" customHeight="1" x14ac:dyDescent="0.25">
      <c r="A82" s="215" t="s">
        <v>63</v>
      </c>
      <c r="B82" s="67" t="s">
        <v>4</v>
      </c>
      <c r="C82" s="68">
        <v>563</v>
      </c>
      <c r="D82" s="25">
        <v>3071</v>
      </c>
      <c r="E82" s="26">
        <f>C82/D82</f>
        <v>0.18332790621947248</v>
      </c>
    </row>
    <row r="83" spans="1:5" x14ac:dyDescent="0.25">
      <c r="A83" s="216"/>
      <c r="B83" s="69" t="s">
        <v>5</v>
      </c>
      <c r="C83" s="12">
        <v>274</v>
      </c>
      <c r="D83" s="13">
        <v>1562</v>
      </c>
      <c r="E83" s="27">
        <f t="shared" ref="E83:E89" si="17">C83/D83</f>
        <v>0.17541613316261204</v>
      </c>
    </row>
    <row r="84" spans="1:5" x14ac:dyDescent="0.25">
      <c r="A84" s="216"/>
      <c r="B84" s="69" t="s">
        <v>6</v>
      </c>
      <c r="C84" s="12">
        <v>141</v>
      </c>
      <c r="D84" s="13">
        <v>1055</v>
      </c>
      <c r="E84" s="27">
        <f t="shared" si="17"/>
        <v>0.13364928909952606</v>
      </c>
    </row>
    <row r="85" spans="1:5" x14ac:dyDescent="0.25">
      <c r="A85" s="216"/>
      <c r="B85" s="69" t="s">
        <v>7</v>
      </c>
      <c r="C85" s="12">
        <v>30</v>
      </c>
      <c r="D85" s="13">
        <v>251</v>
      </c>
      <c r="E85" s="27">
        <f t="shared" si="17"/>
        <v>0.11952191235059761</v>
      </c>
    </row>
    <row r="86" spans="1:5" x14ac:dyDescent="0.25">
      <c r="A86" s="216"/>
      <c r="B86" s="69" t="s">
        <v>8</v>
      </c>
      <c r="C86" s="12">
        <v>17</v>
      </c>
      <c r="D86" s="13">
        <v>113</v>
      </c>
      <c r="E86" s="27">
        <f t="shared" si="17"/>
        <v>0.15044247787610621</v>
      </c>
    </row>
    <row r="87" spans="1:5" x14ac:dyDescent="0.25">
      <c r="A87" s="216"/>
      <c r="B87" s="69" t="s">
        <v>9</v>
      </c>
      <c r="C87" s="12" t="s">
        <v>58</v>
      </c>
      <c r="D87" s="13">
        <v>18</v>
      </c>
      <c r="E87" s="27" t="s">
        <v>32</v>
      </c>
    </row>
    <row r="88" spans="1:5" x14ac:dyDescent="0.25">
      <c r="A88" s="216"/>
      <c r="B88" s="69" t="s">
        <v>10</v>
      </c>
      <c r="C88" s="12" t="s">
        <v>58</v>
      </c>
      <c r="D88" s="13" t="s">
        <v>58</v>
      </c>
      <c r="E88" s="27" t="s">
        <v>32</v>
      </c>
    </row>
    <row r="89" spans="1:5" x14ac:dyDescent="0.25">
      <c r="A89" s="216"/>
      <c r="B89" s="71" t="s">
        <v>13</v>
      </c>
      <c r="C89" s="19">
        <v>1029</v>
      </c>
      <c r="D89" s="17">
        <v>6070</v>
      </c>
      <c r="E89" s="29">
        <f t="shared" si="17"/>
        <v>0.16952224052718287</v>
      </c>
    </row>
    <row r="90" spans="1:5" x14ac:dyDescent="0.25">
      <c r="A90" s="216"/>
      <c r="B90" s="72" t="s">
        <v>18</v>
      </c>
      <c r="C90" s="12">
        <f>C82-C84</f>
        <v>422</v>
      </c>
      <c r="D90" s="13">
        <f>D82-D84</f>
        <v>2016</v>
      </c>
      <c r="E90" s="4">
        <f t="shared" ref="E90" si="18">E82-E84</f>
        <v>4.9678617119946422E-2</v>
      </c>
    </row>
    <row r="91" spans="1:5" ht="15.75" thickBot="1" x14ac:dyDescent="0.3">
      <c r="A91" s="216"/>
      <c r="B91" s="74" t="s">
        <v>19</v>
      </c>
      <c r="C91" s="14">
        <f>C82-C83</f>
        <v>289</v>
      </c>
      <c r="D91" s="15">
        <f>D82-D83</f>
        <v>1509</v>
      </c>
      <c r="E91" s="32">
        <f t="shared" ref="E91" si="19">E82-E83</f>
        <v>7.9117730568604439E-3</v>
      </c>
    </row>
    <row r="92" spans="1:5" ht="15.75" thickBot="1" x14ac:dyDescent="0.3">
      <c r="A92" s="217" t="s">
        <v>53</v>
      </c>
      <c r="B92" s="218"/>
      <c r="C92" s="218"/>
      <c r="D92" s="218"/>
      <c r="E92" s="219"/>
    </row>
    <row r="93" spans="1:5" ht="60" customHeight="1" thickBot="1" x14ac:dyDescent="0.3">
      <c r="A93" s="148" t="s">
        <v>62</v>
      </c>
      <c r="B93" s="149"/>
      <c r="C93" s="149"/>
      <c r="D93" s="149"/>
      <c r="E93" s="150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1" customWidth="1"/>
  </cols>
  <sheetData>
    <row r="1" spans="1:5" ht="15" customHeight="1" x14ac:dyDescent="0.25">
      <c r="A1" s="220" t="s">
        <v>21</v>
      </c>
      <c r="B1" s="161" t="s">
        <v>38</v>
      </c>
      <c r="C1" s="164" t="s">
        <v>67</v>
      </c>
      <c r="D1" s="165"/>
      <c r="E1" s="166"/>
    </row>
    <row r="2" spans="1:5" x14ac:dyDescent="0.25">
      <c r="A2" s="221"/>
      <c r="B2" s="162"/>
      <c r="C2" s="230"/>
      <c r="D2" s="231"/>
      <c r="E2" s="232"/>
    </row>
    <row r="3" spans="1:5" ht="29.25" customHeight="1" thickBot="1" x14ac:dyDescent="0.3">
      <c r="A3" s="221"/>
      <c r="B3" s="223"/>
      <c r="C3" s="233"/>
      <c r="D3" s="234"/>
      <c r="E3" s="235"/>
    </row>
    <row r="4" spans="1:5" ht="15.75" customHeight="1" thickBot="1" x14ac:dyDescent="0.3">
      <c r="A4" s="222"/>
      <c r="B4" s="88" t="s">
        <v>0</v>
      </c>
      <c r="C4" s="89" t="s">
        <v>30</v>
      </c>
      <c r="D4" s="90" t="s">
        <v>20</v>
      </c>
      <c r="E4" s="91" t="s">
        <v>31</v>
      </c>
    </row>
    <row r="5" spans="1:5" ht="15" customHeight="1" x14ac:dyDescent="0.25">
      <c r="A5" s="215" t="s">
        <v>54</v>
      </c>
      <c r="B5" s="67" t="s">
        <v>4</v>
      </c>
      <c r="C5" s="68"/>
      <c r="D5" s="25">
        <v>10</v>
      </c>
      <c r="E5" s="26"/>
    </row>
    <row r="6" spans="1:5" x14ac:dyDescent="0.25">
      <c r="A6" s="225"/>
      <c r="B6" s="69" t="s">
        <v>5</v>
      </c>
      <c r="C6" s="12"/>
      <c r="D6" s="13"/>
      <c r="E6" s="27"/>
    </row>
    <row r="7" spans="1:5" x14ac:dyDescent="0.25">
      <c r="A7" s="225"/>
      <c r="B7" s="69" t="s">
        <v>6</v>
      </c>
      <c r="C7" s="12"/>
      <c r="D7" s="13">
        <v>15</v>
      </c>
      <c r="E7" s="27"/>
    </row>
    <row r="8" spans="1:5" x14ac:dyDescent="0.25">
      <c r="A8" s="225"/>
      <c r="B8" s="69" t="s">
        <v>7</v>
      </c>
      <c r="C8" s="12"/>
      <c r="D8" s="13" t="s">
        <v>58</v>
      </c>
      <c r="E8" s="27"/>
    </row>
    <row r="9" spans="1:5" x14ac:dyDescent="0.25">
      <c r="A9" s="225"/>
      <c r="B9" s="69" t="s">
        <v>8</v>
      </c>
      <c r="C9" s="12"/>
      <c r="D9" s="13"/>
      <c r="E9" s="27"/>
    </row>
    <row r="10" spans="1:5" x14ac:dyDescent="0.25">
      <c r="A10" s="225"/>
      <c r="B10" s="69" t="s">
        <v>9</v>
      </c>
      <c r="C10" s="12"/>
      <c r="D10" s="13"/>
      <c r="E10" s="27"/>
    </row>
    <row r="11" spans="1:5" x14ac:dyDescent="0.25">
      <c r="A11" s="225"/>
      <c r="B11" s="69" t="s">
        <v>10</v>
      </c>
      <c r="C11" s="12"/>
      <c r="D11" s="13"/>
      <c r="E11" s="27"/>
    </row>
    <row r="12" spans="1:5" x14ac:dyDescent="0.25">
      <c r="A12" s="225"/>
      <c r="B12" s="70" t="s">
        <v>55</v>
      </c>
      <c r="C12" s="18">
        <f t="shared" ref="C12:E12" si="0">C$56</f>
        <v>412</v>
      </c>
      <c r="D12" s="16">
        <f>$D$56</f>
        <v>4901</v>
      </c>
      <c r="E12" s="28">
        <f t="shared" si="0"/>
        <v>8.4064476637420935E-2</v>
      </c>
    </row>
    <row r="13" spans="1:5" x14ac:dyDescent="0.25">
      <c r="A13" s="225"/>
      <c r="B13" s="71" t="s">
        <v>13</v>
      </c>
      <c r="C13" s="19">
        <f t="shared" ref="C13:E13" si="1">C$57</f>
        <v>1029</v>
      </c>
      <c r="D13" s="17">
        <f>$D$67</f>
        <v>6070</v>
      </c>
      <c r="E13" s="29">
        <f t="shared" si="1"/>
        <v>0.16952224052718287</v>
      </c>
    </row>
    <row r="14" spans="1:5" x14ac:dyDescent="0.25">
      <c r="A14" s="225"/>
      <c r="B14" s="72" t="s">
        <v>18</v>
      </c>
      <c r="C14" s="12"/>
      <c r="D14" s="13">
        <f>D5-D7</f>
        <v>-5</v>
      </c>
      <c r="E14" s="4"/>
    </row>
    <row r="15" spans="1:5" ht="15.75" thickBot="1" x14ac:dyDescent="0.3">
      <c r="A15" s="226"/>
      <c r="B15" s="73" t="s">
        <v>19</v>
      </c>
      <c r="C15" s="14"/>
      <c r="D15" s="15"/>
      <c r="E15" s="32"/>
    </row>
    <row r="16" spans="1:5" ht="15" customHeight="1" x14ac:dyDescent="0.25">
      <c r="A16" s="227" t="s">
        <v>65</v>
      </c>
      <c r="B16" s="67" t="s">
        <v>4</v>
      </c>
      <c r="C16" s="68"/>
      <c r="D16" s="25">
        <v>15</v>
      </c>
      <c r="E16" s="26"/>
    </row>
    <row r="17" spans="1:5" x14ac:dyDescent="0.25">
      <c r="A17" s="228"/>
      <c r="B17" s="69" t="s">
        <v>5</v>
      </c>
      <c r="C17" s="93"/>
      <c r="D17" s="94" t="s">
        <v>58</v>
      </c>
      <c r="E17" s="27"/>
    </row>
    <row r="18" spans="1:5" x14ac:dyDescent="0.25">
      <c r="A18" s="228"/>
      <c r="B18" s="69" t="s">
        <v>6</v>
      </c>
      <c r="C18" s="93"/>
      <c r="D18" s="94" t="s">
        <v>58</v>
      </c>
      <c r="E18" s="27"/>
    </row>
    <row r="19" spans="1:5" x14ac:dyDescent="0.25">
      <c r="A19" s="228"/>
      <c r="B19" s="69" t="s">
        <v>7</v>
      </c>
      <c r="C19" s="93"/>
      <c r="D19" s="94" t="s">
        <v>58</v>
      </c>
      <c r="E19" s="27"/>
    </row>
    <row r="20" spans="1:5" x14ac:dyDescent="0.25">
      <c r="A20" s="228"/>
      <c r="B20" s="69" t="s">
        <v>8</v>
      </c>
      <c r="C20" s="93"/>
      <c r="D20" s="94"/>
      <c r="E20" s="27"/>
    </row>
    <row r="21" spans="1:5" x14ac:dyDescent="0.25">
      <c r="A21" s="228"/>
      <c r="B21" s="69" t="s">
        <v>9</v>
      </c>
      <c r="C21" s="93"/>
      <c r="D21" s="94"/>
      <c r="E21" s="27"/>
    </row>
    <row r="22" spans="1:5" x14ac:dyDescent="0.25">
      <c r="A22" s="228"/>
      <c r="B22" s="69" t="s">
        <v>10</v>
      </c>
      <c r="C22" s="93"/>
      <c r="D22" s="94"/>
      <c r="E22" s="27"/>
    </row>
    <row r="23" spans="1:5" x14ac:dyDescent="0.25">
      <c r="A23" s="228"/>
      <c r="B23" s="70" t="s">
        <v>55</v>
      </c>
      <c r="C23" s="18">
        <f t="shared" ref="C23:E23" si="2">C$56</f>
        <v>412</v>
      </c>
      <c r="D23" s="16">
        <f>$D$56</f>
        <v>4901</v>
      </c>
      <c r="E23" s="28">
        <f t="shared" si="2"/>
        <v>8.4064476637420935E-2</v>
      </c>
    </row>
    <row r="24" spans="1:5" x14ac:dyDescent="0.25">
      <c r="A24" s="228"/>
      <c r="B24" s="71" t="s">
        <v>13</v>
      </c>
      <c r="C24" s="19">
        <f t="shared" ref="C24:E24" si="3">C$57</f>
        <v>1029</v>
      </c>
      <c r="D24" s="17">
        <f>$D$67</f>
        <v>6070</v>
      </c>
      <c r="E24" s="29">
        <f t="shared" si="3"/>
        <v>0.16952224052718287</v>
      </c>
    </row>
    <row r="25" spans="1:5" x14ac:dyDescent="0.25">
      <c r="A25" s="228"/>
      <c r="B25" s="72" t="s">
        <v>18</v>
      </c>
      <c r="C25" s="93"/>
      <c r="D25" s="94" t="s">
        <v>32</v>
      </c>
      <c r="E25" s="4"/>
    </row>
    <row r="26" spans="1:5" ht="15.75" thickBot="1" x14ac:dyDescent="0.3">
      <c r="A26" s="228"/>
      <c r="B26" s="73" t="s">
        <v>19</v>
      </c>
      <c r="C26" s="14"/>
      <c r="D26" s="15" t="s">
        <v>32</v>
      </c>
      <c r="E26" s="32"/>
    </row>
    <row r="27" spans="1:5" ht="15" customHeight="1" x14ac:dyDescent="0.25">
      <c r="A27" s="215" t="s">
        <v>34</v>
      </c>
      <c r="B27" s="67" t="s">
        <v>4</v>
      </c>
      <c r="C27" s="68">
        <v>112</v>
      </c>
      <c r="D27" s="25">
        <v>946</v>
      </c>
      <c r="E27" s="26">
        <f>C27/D27</f>
        <v>0.11839323467230443</v>
      </c>
    </row>
    <row r="28" spans="1:5" x14ac:dyDescent="0.25">
      <c r="A28" s="225"/>
      <c r="B28" s="69" t="s">
        <v>5</v>
      </c>
      <c r="C28" s="12">
        <v>80</v>
      </c>
      <c r="D28" s="13">
        <v>650</v>
      </c>
      <c r="E28" s="27">
        <f t="shared" ref="E28:E29" si="4">C28/D28</f>
        <v>0.12307692307692308</v>
      </c>
    </row>
    <row r="29" spans="1:5" x14ac:dyDescent="0.25">
      <c r="A29" s="225"/>
      <c r="B29" s="69" t="s">
        <v>6</v>
      </c>
      <c r="C29" s="12">
        <v>30</v>
      </c>
      <c r="D29" s="13">
        <v>212</v>
      </c>
      <c r="E29" s="27">
        <f t="shared" si="4"/>
        <v>0.14150943396226415</v>
      </c>
    </row>
    <row r="30" spans="1:5" x14ac:dyDescent="0.25">
      <c r="A30" s="225"/>
      <c r="B30" s="69" t="s">
        <v>7</v>
      </c>
      <c r="C30" s="12" t="s">
        <v>58</v>
      </c>
      <c r="D30" s="13">
        <v>56</v>
      </c>
      <c r="E30" s="27" t="s">
        <v>32</v>
      </c>
    </row>
    <row r="31" spans="1:5" x14ac:dyDescent="0.25">
      <c r="A31" s="225"/>
      <c r="B31" s="69" t="s">
        <v>8</v>
      </c>
      <c r="C31" s="12" t="s">
        <v>58</v>
      </c>
      <c r="D31" s="13">
        <v>28</v>
      </c>
      <c r="E31" s="27" t="s">
        <v>32</v>
      </c>
    </row>
    <row r="32" spans="1:5" x14ac:dyDescent="0.25">
      <c r="A32" s="225"/>
      <c r="B32" s="69" t="s">
        <v>9</v>
      </c>
      <c r="C32" s="12" t="s">
        <v>58</v>
      </c>
      <c r="D32" s="13" t="s">
        <v>58</v>
      </c>
      <c r="E32" s="27" t="s">
        <v>32</v>
      </c>
    </row>
    <row r="33" spans="1:5" x14ac:dyDescent="0.25">
      <c r="A33" s="225"/>
      <c r="B33" s="69" t="s">
        <v>10</v>
      </c>
      <c r="C33" s="12"/>
      <c r="D33" s="13"/>
      <c r="E33" s="27"/>
    </row>
    <row r="34" spans="1:5" x14ac:dyDescent="0.25">
      <c r="A34" s="225"/>
      <c r="B34" s="70" t="s">
        <v>55</v>
      </c>
      <c r="C34" s="18">
        <f t="shared" ref="C34:E34" si="5">C$56</f>
        <v>412</v>
      </c>
      <c r="D34" s="16">
        <f>$D$56</f>
        <v>4901</v>
      </c>
      <c r="E34" s="28">
        <f t="shared" si="5"/>
        <v>8.4064476637420935E-2</v>
      </c>
    </row>
    <row r="35" spans="1:5" x14ac:dyDescent="0.25">
      <c r="A35" s="225"/>
      <c r="B35" s="71" t="s">
        <v>13</v>
      </c>
      <c r="C35" s="19">
        <f t="shared" ref="C35:E35" si="6">C$57</f>
        <v>1029</v>
      </c>
      <c r="D35" s="17">
        <f>$D$67</f>
        <v>6070</v>
      </c>
      <c r="E35" s="29">
        <f t="shared" si="6"/>
        <v>0.16952224052718287</v>
      </c>
    </row>
    <row r="36" spans="1:5" x14ac:dyDescent="0.25">
      <c r="A36" s="225"/>
      <c r="B36" s="72" t="s">
        <v>18</v>
      </c>
      <c r="C36" s="12">
        <f>C27-C29</f>
        <v>82</v>
      </c>
      <c r="D36" s="13">
        <f>D27-D29</f>
        <v>734</v>
      </c>
      <c r="E36" s="4">
        <f t="shared" ref="E36" si="7">E27-E29</f>
        <v>-2.3116199289959713E-2</v>
      </c>
    </row>
    <row r="37" spans="1:5" ht="15.75" thickBot="1" x14ac:dyDescent="0.3">
      <c r="A37" s="226"/>
      <c r="B37" s="73" t="s">
        <v>19</v>
      </c>
      <c r="C37" s="14">
        <f>C27-C28</f>
        <v>32</v>
      </c>
      <c r="D37" s="15">
        <f>D27-D28</f>
        <v>296</v>
      </c>
      <c r="E37" s="32">
        <f t="shared" ref="E37" si="8">E27-E28</f>
        <v>-4.6836884046186494E-3</v>
      </c>
    </row>
    <row r="38" spans="1:5" ht="15" customHeight="1" x14ac:dyDescent="0.25">
      <c r="A38" s="227" t="s">
        <v>35</v>
      </c>
      <c r="B38" s="67" t="s">
        <v>4</v>
      </c>
      <c r="C38" s="68">
        <v>96</v>
      </c>
      <c r="D38" s="25">
        <v>1533</v>
      </c>
      <c r="E38" s="26">
        <f>C38/D38</f>
        <v>6.262230919765166E-2</v>
      </c>
    </row>
    <row r="39" spans="1:5" x14ac:dyDescent="0.25">
      <c r="A39" s="228"/>
      <c r="B39" s="69" t="s">
        <v>5</v>
      </c>
      <c r="C39" s="12">
        <v>40</v>
      </c>
      <c r="D39" s="13">
        <v>583</v>
      </c>
      <c r="E39" s="27">
        <f t="shared" ref="E39:E40" si="9">C39/D39</f>
        <v>6.86106346483705E-2</v>
      </c>
    </row>
    <row r="40" spans="1:5" x14ac:dyDescent="0.25">
      <c r="A40" s="228"/>
      <c r="B40" s="69" t="s">
        <v>6</v>
      </c>
      <c r="C40" s="12">
        <v>32</v>
      </c>
      <c r="D40" s="13">
        <v>591</v>
      </c>
      <c r="E40" s="27">
        <f t="shared" si="9"/>
        <v>5.4145516074450083E-2</v>
      </c>
    </row>
    <row r="41" spans="1:5" x14ac:dyDescent="0.25">
      <c r="A41" s="228"/>
      <c r="B41" s="69" t="s">
        <v>7</v>
      </c>
      <c r="C41" s="12" t="s">
        <v>58</v>
      </c>
      <c r="D41" s="13">
        <v>136</v>
      </c>
      <c r="E41" s="27" t="s">
        <v>32</v>
      </c>
    </row>
    <row r="42" spans="1:5" x14ac:dyDescent="0.25">
      <c r="A42" s="228"/>
      <c r="B42" s="69" t="s">
        <v>8</v>
      </c>
      <c r="C42" s="12" t="s">
        <v>58</v>
      </c>
      <c r="D42" s="13">
        <v>65</v>
      </c>
      <c r="E42" s="27" t="s">
        <v>32</v>
      </c>
    </row>
    <row r="43" spans="1:5" x14ac:dyDescent="0.25">
      <c r="A43" s="228"/>
      <c r="B43" s="69" t="s">
        <v>9</v>
      </c>
      <c r="C43" s="12" t="s">
        <v>58</v>
      </c>
      <c r="D43" s="13">
        <v>14</v>
      </c>
      <c r="E43" s="27" t="s">
        <v>32</v>
      </c>
    </row>
    <row r="44" spans="1:5" x14ac:dyDescent="0.25">
      <c r="A44" s="228"/>
      <c r="B44" s="69" t="s">
        <v>10</v>
      </c>
      <c r="C44" s="12"/>
      <c r="D44" s="13"/>
      <c r="E44" s="27"/>
    </row>
    <row r="45" spans="1:5" x14ac:dyDescent="0.25">
      <c r="A45" s="228"/>
      <c r="B45" s="70" t="s">
        <v>55</v>
      </c>
      <c r="C45" s="18">
        <f t="shared" ref="C45:E45" si="10">C$56</f>
        <v>412</v>
      </c>
      <c r="D45" s="16">
        <f>$D$56</f>
        <v>4901</v>
      </c>
      <c r="E45" s="28">
        <f t="shared" si="10"/>
        <v>8.4064476637420935E-2</v>
      </c>
    </row>
    <row r="46" spans="1:5" x14ac:dyDescent="0.25">
      <c r="A46" s="228"/>
      <c r="B46" s="71" t="s">
        <v>13</v>
      </c>
      <c r="C46" s="19">
        <f t="shared" ref="C46:E46" si="11">C$57</f>
        <v>1029</v>
      </c>
      <c r="D46" s="17">
        <f>$D$67</f>
        <v>6070</v>
      </c>
      <c r="E46" s="29">
        <f t="shared" si="11"/>
        <v>0.16952224052718287</v>
      </c>
    </row>
    <row r="47" spans="1:5" x14ac:dyDescent="0.25">
      <c r="A47" s="228"/>
      <c r="B47" s="72" t="s">
        <v>18</v>
      </c>
      <c r="C47" s="12">
        <f>C38-C40</f>
        <v>64</v>
      </c>
      <c r="D47" s="13">
        <f>D38-D40</f>
        <v>942</v>
      </c>
      <c r="E47" s="4">
        <f t="shared" ref="E47" si="12">E38-E40</f>
        <v>8.4767931232015772E-3</v>
      </c>
    </row>
    <row r="48" spans="1:5" ht="15.75" thickBot="1" x14ac:dyDescent="0.3">
      <c r="A48" s="228"/>
      <c r="B48" s="73" t="s">
        <v>19</v>
      </c>
      <c r="C48" s="14">
        <f>C38-C39</f>
        <v>56</v>
      </c>
      <c r="D48" s="15">
        <f>D38-D39</f>
        <v>950</v>
      </c>
      <c r="E48" s="32">
        <f t="shared" ref="E48" si="13">E38-E39</f>
        <v>-5.9883254507188399E-3</v>
      </c>
    </row>
    <row r="49" spans="1:5" ht="15" customHeight="1" x14ac:dyDescent="0.25">
      <c r="A49" s="215" t="s">
        <v>56</v>
      </c>
      <c r="B49" s="67" t="s">
        <v>4</v>
      </c>
      <c r="C49" s="68">
        <v>208</v>
      </c>
      <c r="D49" s="25">
        <v>2520</v>
      </c>
      <c r="E49" s="26">
        <f>C49/D49</f>
        <v>8.2539682539682538E-2</v>
      </c>
    </row>
    <row r="50" spans="1:5" x14ac:dyDescent="0.25">
      <c r="A50" s="225"/>
      <c r="B50" s="69" t="s">
        <v>5</v>
      </c>
      <c r="C50" s="12">
        <v>120</v>
      </c>
      <c r="D50" s="13">
        <v>1245</v>
      </c>
      <c r="E50" s="27">
        <f t="shared" ref="E50:E52" si="14">C50/D50</f>
        <v>9.6385542168674704E-2</v>
      </c>
    </row>
    <row r="51" spans="1:5" x14ac:dyDescent="0.25">
      <c r="A51" s="225"/>
      <c r="B51" s="69" t="s">
        <v>6</v>
      </c>
      <c r="C51" s="12">
        <v>62</v>
      </c>
      <c r="D51" s="13">
        <v>827</v>
      </c>
      <c r="E51" s="27">
        <f t="shared" si="14"/>
        <v>7.4969770253929868E-2</v>
      </c>
    </row>
    <row r="52" spans="1:5" x14ac:dyDescent="0.25">
      <c r="A52" s="225"/>
      <c r="B52" s="69" t="s">
        <v>7</v>
      </c>
      <c r="C52" s="12">
        <v>11</v>
      </c>
      <c r="D52" s="13">
        <v>199</v>
      </c>
      <c r="E52" s="27">
        <f t="shared" si="14"/>
        <v>5.5276381909547742E-2</v>
      </c>
    </row>
    <row r="53" spans="1:5" x14ac:dyDescent="0.25">
      <c r="A53" s="225"/>
      <c r="B53" s="69" t="s">
        <v>8</v>
      </c>
      <c r="C53" s="12" t="s">
        <v>58</v>
      </c>
      <c r="D53" s="13">
        <v>94</v>
      </c>
      <c r="E53" s="27" t="s">
        <v>32</v>
      </c>
    </row>
    <row r="54" spans="1:5" x14ac:dyDescent="0.25">
      <c r="A54" s="225"/>
      <c r="B54" s="69" t="s">
        <v>9</v>
      </c>
      <c r="C54" s="12" t="s">
        <v>58</v>
      </c>
      <c r="D54" s="13">
        <v>16</v>
      </c>
      <c r="E54" s="27" t="s">
        <v>32</v>
      </c>
    </row>
    <row r="55" spans="1:5" x14ac:dyDescent="0.25">
      <c r="A55" s="225"/>
      <c r="B55" s="69" t="s">
        <v>10</v>
      </c>
      <c r="C55" s="12"/>
      <c r="D55" s="13"/>
      <c r="E55" s="27"/>
    </row>
    <row r="56" spans="1:5" x14ac:dyDescent="0.25">
      <c r="A56" s="225"/>
      <c r="B56" s="70" t="s">
        <v>55</v>
      </c>
      <c r="C56" s="18">
        <v>412</v>
      </c>
      <c r="D56" s="16">
        <v>4901</v>
      </c>
      <c r="E56" s="28">
        <f>C56/D56</f>
        <v>8.4064476637420935E-2</v>
      </c>
    </row>
    <row r="57" spans="1:5" x14ac:dyDescent="0.25">
      <c r="A57" s="225"/>
      <c r="B57" s="71" t="s">
        <v>13</v>
      </c>
      <c r="C57" s="19">
        <f t="shared" ref="C57:E57" si="15">C$67</f>
        <v>1029</v>
      </c>
      <c r="D57" s="17">
        <f>$D$67</f>
        <v>6070</v>
      </c>
      <c r="E57" s="29">
        <f t="shared" si="15"/>
        <v>0.16952224052718287</v>
      </c>
    </row>
    <row r="58" spans="1:5" x14ac:dyDescent="0.25">
      <c r="A58" s="225"/>
      <c r="B58" s="72" t="s">
        <v>18</v>
      </c>
      <c r="C58" s="12">
        <f>C49-C51</f>
        <v>146</v>
      </c>
      <c r="D58" s="13">
        <f>D49-D51</f>
        <v>1693</v>
      </c>
      <c r="E58" s="4">
        <f t="shared" ref="E58:E59" si="16">E49-E51</f>
        <v>7.5699122857526696E-3</v>
      </c>
    </row>
    <row r="59" spans="1:5" ht="15.75" thickBot="1" x14ac:dyDescent="0.3">
      <c r="A59" s="226"/>
      <c r="B59" s="73" t="s">
        <v>19</v>
      </c>
      <c r="C59" s="14">
        <f>C49-C50</f>
        <v>88</v>
      </c>
      <c r="D59" s="15">
        <f>D49-D50</f>
        <v>1275</v>
      </c>
      <c r="E59" s="32">
        <f>E49-E50</f>
        <v>-1.3845859628992166E-2</v>
      </c>
    </row>
    <row r="60" spans="1:5" ht="15" customHeight="1" x14ac:dyDescent="0.25">
      <c r="A60" s="227" t="s">
        <v>63</v>
      </c>
      <c r="B60" s="67" t="s">
        <v>4</v>
      </c>
      <c r="C60" s="68">
        <f>'SS UA by Middle School'!C82</f>
        <v>563</v>
      </c>
      <c r="D60" s="25">
        <f>'SS UA by Middle School'!D82</f>
        <v>3071</v>
      </c>
      <c r="E60" s="26">
        <f>'SS UA by Middle School'!E82</f>
        <v>0.18332790621947248</v>
      </c>
    </row>
    <row r="61" spans="1:5" x14ac:dyDescent="0.25">
      <c r="A61" s="228"/>
      <c r="B61" s="69" t="s">
        <v>5</v>
      </c>
      <c r="C61" s="12">
        <f>'SS UA by Middle School'!C83</f>
        <v>274</v>
      </c>
      <c r="D61" s="13">
        <f>'SS UA by Middle School'!D83</f>
        <v>1562</v>
      </c>
      <c r="E61" s="27">
        <f>'SS UA by Middle School'!E83</f>
        <v>0.17541613316261204</v>
      </c>
    </row>
    <row r="62" spans="1:5" x14ac:dyDescent="0.25">
      <c r="A62" s="228"/>
      <c r="B62" s="69" t="s">
        <v>6</v>
      </c>
      <c r="C62" s="12">
        <f>'SS UA by Middle School'!C84</f>
        <v>141</v>
      </c>
      <c r="D62" s="13">
        <f>'SS UA by Middle School'!D84</f>
        <v>1055</v>
      </c>
      <c r="E62" s="27">
        <f>'SS UA by Middle School'!E84</f>
        <v>0.13364928909952606</v>
      </c>
    </row>
    <row r="63" spans="1:5" x14ac:dyDescent="0.25">
      <c r="A63" s="228"/>
      <c r="B63" s="69" t="s">
        <v>7</v>
      </c>
      <c r="C63" s="12">
        <f>'SS UA by Middle School'!C85</f>
        <v>30</v>
      </c>
      <c r="D63" s="13">
        <f>'SS UA by Middle School'!D85</f>
        <v>251</v>
      </c>
      <c r="E63" s="27">
        <f>'SS UA by Middle School'!E85</f>
        <v>0.11952191235059761</v>
      </c>
    </row>
    <row r="64" spans="1:5" x14ac:dyDescent="0.25">
      <c r="A64" s="228"/>
      <c r="B64" s="69" t="s">
        <v>8</v>
      </c>
      <c r="C64" s="12">
        <f>'SS UA by Middle School'!C86</f>
        <v>17</v>
      </c>
      <c r="D64" s="13">
        <f>'SS UA by Middle School'!D86</f>
        <v>113</v>
      </c>
      <c r="E64" s="27">
        <f>'SS UA by Middle School'!E86</f>
        <v>0.15044247787610621</v>
      </c>
    </row>
    <row r="65" spans="1:5" x14ac:dyDescent="0.25">
      <c r="A65" s="228"/>
      <c r="B65" s="69" t="s">
        <v>9</v>
      </c>
      <c r="C65" s="12" t="str">
        <f>'SS UA by Middle School'!C87</f>
        <v>&lt;10</v>
      </c>
      <c r="D65" s="13">
        <f>'SS UA by Middle School'!D87</f>
        <v>18</v>
      </c>
      <c r="E65" s="27" t="str">
        <f>'SS UA by Middle School'!E87</f>
        <v>**</v>
      </c>
    </row>
    <row r="66" spans="1:5" x14ac:dyDescent="0.25">
      <c r="A66" s="228"/>
      <c r="B66" s="69" t="s">
        <v>10</v>
      </c>
      <c r="C66" s="12" t="str">
        <f>'SS UA by Middle School'!C88</f>
        <v>&lt;10</v>
      </c>
      <c r="D66" s="13" t="str">
        <f>'SS UA by Middle School'!D88</f>
        <v>&lt;10</v>
      </c>
      <c r="E66" s="27" t="str">
        <f>'SS UA by Middle School'!E88</f>
        <v>**</v>
      </c>
    </row>
    <row r="67" spans="1:5" x14ac:dyDescent="0.25">
      <c r="A67" s="228"/>
      <c r="B67" s="71" t="s">
        <v>13</v>
      </c>
      <c r="C67" s="19">
        <f>'SS UA by Middle School'!C89</f>
        <v>1029</v>
      </c>
      <c r="D67" s="17">
        <f>'SS UA by Middle School'!D89</f>
        <v>6070</v>
      </c>
      <c r="E67" s="29">
        <f>'SS UA by Middle School'!E89</f>
        <v>0.16952224052718287</v>
      </c>
    </row>
    <row r="68" spans="1:5" x14ac:dyDescent="0.25">
      <c r="A68" s="228"/>
      <c r="B68" s="72" t="s">
        <v>18</v>
      </c>
      <c r="C68" s="12">
        <f>'SS UA by Middle School'!C90</f>
        <v>422</v>
      </c>
      <c r="D68" s="13">
        <f>'SS UA by Middle School'!D90</f>
        <v>2016</v>
      </c>
      <c r="E68" s="4">
        <f>'SS UA by Middle School'!E90</f>
        <v>4.9678617119946422E-2</v>
      </c>
    </row>
    <row r="69" spans="1:5" ht="15.75" thickBot="1" x14ac:dyDescent="0.3">
      <c r="A69" s="228"/>
      <c r="B69" s="74" t="s">
        <v>19</v>
      </c>
      <c r="C69" s="14">
        <f>'SS UA by Middle School'!C91</f>
        <v>289</v>
      </c>
      <c r="D69" s="15">
        <f>'SS UA by Middle School'!D91</f>
        <v>1509</v>
      </c>
      <c r="E69" s="32">
        <f>'SS UA by Middle School'!E91</f>
        <v>7.9117730568604439E-3</v>
      </c>
    </row>
    <row r="70" spans="1:5" ht="15.75" thickBot="1" x14ac:dyDescent="0.3">
      <c r="A70" s="217" t="s">
        <v>53</v>
      </c>
      <c r="B70" s="218"/>
      <c r="C70" s="218"/>
      <c r="D70" s="218"/>
      <c r="E70" s="219"/>
    </row>
    <row r="71" spans="1:5" ht="60" customHeight="1" thickBot="1" x14ac:dyDescent="0.3">
      <c r="A71" s="236" t="s">
        <v>62</v>
      </c>
      <c r="B71" s="237"/>
      <c r="C71" s="237"/>
      <c r="D71" s="237"/>
      <c r="E71" s="238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2" customWidth="1"/>
    <col min="5" max="5" width="10.7109375" style="76" customWidth="1"/>
  </cols>
  <sheetData>
    <row r="1" spans="1:5" ht="15" customHeight="1" x14ac:dyDescent="0.25">
      <c r="A1" s="242" t="s">
        <v>28</v>
      </c>
      <c r="B1" s="161" t="s">
        <v>38</v>
      </c>
      <c r="C1" s="164" t="s">
        <v>68</v>
      </c>
      <c r="D1" s="165"/>
      <c r="E1" s="166"/>
    </row>
    <row r="2" spans="1:5" x14ac:dyDescent="0.25">
      <c r="A2" s="243"/>
      <c r="B2" s="162"/>
      <c r="C2" s="230"/>
      <c r="D2" s="231"/>
      <c r="E2" s="232"/>
    </row>
    <row r="3" spans="1:5" ht="30" customHeight="1" thickBot="1" x14ac:dyDescent="0.3">
      <c r="A3" s="243"/>
      <c r="B3" s="223"/>
      <c r="C3" s="233"/>
      <c r="D3" s="234"/>
      <c r="E3" s="235"/>
    </row>
    <row r="4" spans="1:5" ht="15.75" customHeight="1" thickBot="1" x14ac:dyDescent="0.3">
      <c r="A4" s="244"/>
      <c r="B4" s="77" t="s">
        <v>0</v>
      </c>
      <c r="C4" s="78" t="s">
        <v>61</v>
      </c>
      <c r="D4" s="79" t="s">
        <v>20</v>
      </c>
      <c r="E4" s="80" t="s">
        <v>31</v>
      </c>
    </row>
    <row r="5" spans="1:5" x14ac:dyDescent="0.25">
      <c r="A5" s="250">
        <v>7</v>
      </c>
      <c r="B5" s="67" t="s">
        <v>4</v>
      </c>
      <c r="C5" s="68">
        <v>399</v>
      </c>
      <c r="D5" s="25">
        <v>551</v>
      </c>
      <c r="E5" s="26">
        <f>C5/D5</f>
        <v>0.72413793103448276</v>
      </c>
    </row>
    <row r="6" spans="1:5" x14ac:dyDescent="0.25">
      <c r="A6" s="251"/>
      <c r="B6" s="69" t="s">
        <v>5</v>
      </c>
      <c r="C6" s="12">
        <v>177</v>
      </c>
      <c r="D6" s="13">
        <v>317</v>
      </c>
      <c r="E6" s="27">
        <f t="shared" ref="E6:E8" si="0">C6/D6</f>
        <v>0.55835962145110407</v>
      </c>
    </row>
    <row r="7" spans="1:5" x14ac:dyDescent="0.25">
      <c r="A7" s="251"/>
      <c r="B7" s="69" t="s">
        <v>6</v>
      </c>
      <c r="C7" s="12">
        <v>104</v>
      </c>
      <c r="D7" s="13">
        <v>228</v>
      </c>
      <c r="E7" s="27">
        <f t="shared" si="0"/>
        <v>0.45614035087719296</v>
      </c>
    </row>
    <row r="8" spans="1:5" x14ac:dyDescent="0.25">
      <c r="A8" s="251"/>
      <c r="B8" s="69" t="s">
        <v>7</v>
      </c>
      <c r="C8" s="12">
        <v>28</v>
      </c>
      <c r="D8" s="13">
        <v>52</v>
      </c>
      <c r="E8" s="27">
        <f t="shared" si="0"/>
        <v>0.53846153846153844</v>
      </c>
    </row>
    <row r="9" spans="1:5" x14ac:dyDescent="0.25">
      <c r="A9" s="251"/>
      <c r="B9" s="69" t="s">
        <v>8</v>
      </c>
      <c r="C9" s="12">
        <v>11</v>
      </c>
      <c r="D9" s="13">
        <v>19</v>
      </c>
      <c r="E9" s="27">
        <f>C9/D9</f>
        <v>0.57894736842105265</v>
      </c>
    </row>
    <row r="10" spans="1:5" x14ac:dyDescent="0.25">
      <c r="A10" s="251"/>
      <c r="B10" s="69" t="s">
        <v>9</v>
      </c>
      <c r="C10" s="12"/>
      <c r="D10" s="13" t="s">
        <v>58</v>
      </c>
      <c r="E10" s="27"/>
    </row>
    <row r="11" spans="1:5" x14ac:dyDescent="0.25">
      <c r="A11" s="251"/>
      <c r="B11" s="69" t="s">
        <v>10</v>
      </c>
      <c r="C11" s="12" t="s">
        <v>58</v>
      </c>
      <c r="D11" s="13" t="s">
        <v>58</v>
      </c>
      <c r="E11" s="27" t="s">
        <v>32</v>
      </c>
    </row>
    <row r="12" spans="1:5" x14ac:dyDescent="0.25">
      <c r="A12" s="251"/>
      <c r="B12" s="70" t="s">
        <v>22</v>
      </c>
      <c r="C12" s="18">
        <f>C$23</f>
        <v>720</v>
      </c>
      <c r="D12" s="16">
        <f>'SS UA by Middle School'!D67</f>
        <v>1169</v>
      </c>
      <c r="E12" s="28">
        <f>E$23</f>
        <v>0.61591103507271172</v>
      </c>
    </row>
    <row r="13" spans="1:5" x14ac:dyDescent="0.25">
      <c r="A13" s="251"/>
      <c r="B13" s="71" t="s">
        <v>13</v>
      </c>
      <c r="C13" s="19">
        <f>C$24</f>
        <v>1029</v>
      </c>
      <c r="D13" s="17">
        <f>'SS UA by Middle School'!D68</f>
        <v>6070</v>
      </c>
      <c r="E13" s="29">
        <f>E$24</f>
        <v>0.16952224052718287</v>
      </c>
    </row>
    <row r="14" spans="1:5" x14ac:dyDescent="0.25">
      <c r="A14" s="251"/>
      <c r="B14" s="72" t="s">
        <v>18</v>
      </c>
      <c r="C14" s="12">
        <f>C5-C7</f>
        <v>295</v>
      </c>
      <c r="D14" s="13">
        <f>D5-D7</f>
        <v>323</v>
      </c>
      <c r="E14" s="4">
        <f t="shared" ref="E14" si="1">E5-E7</f>
        <v>0.26799758015728981</v>
      </c>
    </row>
    <row r="15" spans="1:5" ht="15.75" thickBot="1" x14ac:dyDescent="0.3">
      <c r="A15" s="252"/>
      <c r="B15" s="73" t="s">
        <v>19</v>
      </c>
      <c r="C15" s="14">
        <f>C5-C6</f>
        <v>222</v>
      </c>
      <c r="D15" s="15">
        <f>D5-D6</f>
        <v>234</v>
      </c>
      <c r="E15" s="32">
        <f t="shared" ref="E15" si="2">E5-E6</f>
        <v>0.16577830958337869</v>
      </c>
    </row>
    <row r="16" spans="1:5" x14ac:dyDescent="0.25">
      <c r="A16" s="224" t="s">
        <v>27</v>
      </c>
      <c r="B16" s="67" t="s">
        <v>4</v>
      </c>
      <c r="C16" s="24">
        <f>'SS UA by Middle School'!C71</f>
        <v>399</v>
      </c>
      <c r="D16" s="25">
        <f>'SS UA by Middle School'!D71</f>
        <v>551</v>
      </c>
      <c r="E16" s="26">
        <f>'SS UA by Middle School'!E71</f>
        <v>0.72413793103448276</v>
      </c>
    </row>
    <row r="17" spans="1:5" x14ac:dyDescent="0.25">
      <c r="A17" s="225"/>
      <c r="B17" s="69" t="s">
        <v>5</v>
      </c>
      <c r="C17" s="22">
        <f>'SS UA by Middle School'!C72</f>
        <v>177</v>
      </c>
      <c r="D17" s="13">
        <f>'SS UA by Middle School'!D72</f>
        <v>317</v>
      </c>
      <c r="E17" s="27">
        <f>'SS UA by Middle School'!E72</f>
        <v>0.55835962145110407</v>
      </c>
    </row>
    <row r="18" spans="1:5" x14ac:dyDescent="0.25">
      <c r="A18" s="225"/>
      <c r="B18" s="69" t="s">
        <v>6</v>
      </c>
      <c r="C18" s="22">
        <f>'SS UA by Middle School'!C73</f>
        <v>104</v>
      </c>
      <c r="D18" s="13">
        <f>'SS UA by Middle School'!D73</f>
        <v>228</v>
      </c>
      <c r="E18" s="27">
        <f>'SS UA by Middle School'!E73</f>
        <v>0.45614035087719296</v>
      </c>
    </row>
    <row r="19" spans="1:5" x14ac:dyDescent="0.25">
      <c r="A19" s="225"/>
      <c r="B19" s="69" t="s">
        <v>7</v>
      </c>
      <c r="C19" s="22">
        <f>'SS UA by Middle School'!C74</f>
        <v>28</v>
      </c>
      <c r="D19" s="13">
        <f>'SS UA by Middle School'!D74</f>
        <v>52</v>
      </c>
      <c r="E19" s="27">
        <f>'SS UA by Middle School'!E74</f>
        <v>0.53846153846153844</v>
      </c>
    </row>
    <row r="20" spans="1:5" x14ac:dyDescent="0.25">
      <c r="A20" s="225"/>
      <c r="B20" s="69" t="s">
        <v>8</v>
      </c>
      <c r="C20" s="22">
        <f>'SS UA by Middle School'!C75</f>
        <v>11</v>
      </c>
      <c r="D20" s="13">
        <f>'SS UA by Middle School'!D75</f>
        <v>19</v>
      </c>
      <c r="E20" s="27">
        <f>'SS UA by Middle School'!E75</f>
        <v>0.57894736842105265</v>
      </c>
    </row>
    <row r="21" spans="1:5" x14ac:dyDescent="0.25">
      <c r="A21" s="225"/>
      <c r="B21" s="69" t="s">
        <v>9</v>
      </c>
      <c r="C21" s="22"/>
      <c r="D21" s="13" t="str">
        <f>'SS UA by Middle School'!D76</f>
        <v>&lt;10</v>
      </c>
      <c r="E21" s="27"/>
    </row>
    <row r="22" spans="1:5" x14ac:dyDescent="0.25">
      <c r="A22" s="225"/>
      <c r="B22" s="69" t="s">
        <v>10</v>
      </c>
      <c r="C22" s="22" t="str">
        <f>'SS UA by Middle School'!C77</f>
        <v>&lt;10</v>
      </c>
      <c r="D22" s="13" t="str">
        <f>'SS UA by Middle School'!D77</f>
        <v>&lt;10</v>
      </c>
      <c r="E22" s="27" t="str">
        <f>'SS UA by Middle School'!E77</f>
        <v>**</v>
      </c>
    </row>
    <row r="23" spans="1:5" x14ac:dyDescent="0.25">
      <c r="A23" s="225"/>
      <c r="B23" s="70" t="s">
        <v>22</v>
      </c>
      <c r="C23" s="20">
        <f>'SS UA by Middle School'!C78</f>
        <v>720</v>
      </c>
      <c r="D23" s="16">
        <f>'SS UA by Middle School'!D78</f>
        <v>1169</v>
      </c>
      <c r="E23" s="28">
        <f>'SS UA by Middle School'!E78</f>
        <v>0.61591103507271172</v>
      </c>
    </row>
    <row r="24" spans="1:5" x14ac:dyDescent="0.25">
      <c r="A24" s="225"/>
      <c r="B24" s="71" t="s">
        <v>13</v>
      </c>
      <c r="C24" s="21">
        <f>'SS UA by Middle School'!C79</f>
        <v>1029</v>
      </c>
      <c r="D24" s="17">
        <f>'SS UA by Middle School'!D79</f>
        <v>6070</v>
      </c>
      <c r="E24" s="29">
        <f>'SS UA by Middle School'!E79</f>
        <v>0.16952224052718287</v>
      </c>
    </row>
    <row r="25" spans="1:5" x14ac:dyDescent="0.25">
      <c r="A25" s="225"/>
      <c r="B25" s="72" t="s">
        <v>18</v>
      </c>
      <c r="C25" s="22">
        <f>'SS UA by Middle School'!C80</f>
        <v>295</v>
      </c>
      <c r="D25" s="13">
        <f>D16-D18</f>
        <v>323</v>
      </c>
      <c r="E25" s="4">
        <f>'SS UA by Middle School'!E80</f>
        <v>0.26799758015728981</v>
      </c>
    </row>
    <row r="26" spans="1:5" ht="15.75" thickBot="1" x14ac:dyDescent="0.3">
      <c r="A26" s="226"/>
      <c r="B26" s="73" t="s">
        <v>19</v>
      </c>
      <c r="C26" s="23">
        <f>'SS UA by Middle School'!C81</f>
        <v>222</v>
      </c>
      <c r="D26" s="15">
        <f>D16-D17</f>
        <v>234</v>
      </c>
      <c r="E26" s="32">
        <f>'SS UA by Middle School'!E81</f>
        <v>0.16577830958337869</v>
      </c>
    </row>
    <row r="27" spans="1:5" x14ac:dyDescent="0.25">
      <c r="A27" s="250">
        <v>9</v>
      </c>
      <c r="B27" s="67" t="s">
        <v>4</v>
      </c>
      <c r="C27" s="68"/>
      <c r="D27" s="25">
        <v>699</v>
      </c>
      <c r="E27" s="26"/>
    </row>
    <row r="28" spans="1:5" x14ac:dyDescent="0.25">
      <c r="A28" s="251"/>
      <c r="B28" s="69" t="s">
        <v>5</v>
      </c>
      <c r="C28" s="12"/>
      <c r="D28" s="13">
        <v>344</v>
      </c>
      <c r="E28" s="27"/>
    </row>
    <row r="29" spans="1:5" x14ac:dyDescent="0.25">
      <c r="A29" s="251"/>
      <c r="B29" s="69" t="s">
        <v>6</v>
      </c>
      <c r="C29" s="12"/>
      <c r="D29" s="13">
        <v>276</v>
      </c>
      <c r="E29" s="27"/>
    </row>
    <row r="30" spans="1:5" x14ac:dyDescent="0.25">
      <c r="A30" s="251"/>
      <c r="B30" s="69" t="s">
        <v>7</v>
      </c>
      <c r="C30" s="12"/>
      <c r="D30" s="13">
        <v>65</v>
      </c>
      <c r="E30" s="27"/>
    </row>
    <row r="31" spans="1:5" x14ac:dyDescent="0.25">
      <c r="A31" s="251"/>
      <c r="B31" s="69" t="s">
        <v>8</v>
      </c>
      <c r="C31" s="12"/>
      <c r="D31" s="13">
        <v>20</v>
      </c>
      <c r="E31" s="27"/>
    </row>
    <row r="32" spans="1:5" x14ac:dyDescent="0.25">
      <c r="A32" s="251"/>
      <c r="B32" s="69" t="s">
        <v>9</v>
      </c>
      <c r="C32" s="12"/>
      <c r="D32" s="13" t="s">
        <v>58</v>
      </c>
      <c r="E32" s="27"/>
    </row>
    <row r="33" spans="1:5" x14ac:dyDescent="0.25">
      <c r="A33" s="251"/>
      <c r="B33" s="69" t="s">
        <v>10</v>
      </c>
      <c r="C33" s="12"/>
      <c r="D33" s="13"/>
      <c r="E33" s="27"/>
    </row>
    <row r="34" spans="1:5" x14ac:dyDescent="0.25">
      <c r="A34" s="251"/>
      <c r="B34" s="70" t="s">
        <v>57</v>
      </c>
      <c r="C34" s="18">
        <f>C$78</f>
        <v>412</v>
      </c>
      <c r="D34" s="16">
        <f>'SS UA by High School'!D12</f>
        <v>4901</v>
      </c>
      <c r="E34" s="28">
        <f t="shared" ref="E34" si="3">E$78</f>
        <v>8.4064476637420935E-2</v>
      </c>
    </row>
    <row r="35" spans="1:5" x14ac:dyDescent="0.25">
      <c r="A35" s="251"/>
      <c r="B35" s="71" t="s">
        <v>13</v>
      </c>
      <c r="C35" s="19">
        <f>C$89</f>
        <v>1029</v>
      </c>
      <c r="D35" s="17">
        <f>'SS UA by High School'!D13</f>
        <v>6070</v>
      </c>
      <c r="E35" s="29">
        <f t="shared" ref="E35" si="4">E$89</f>
        <v>0.16952224052718287</v>
      </c>
    </row>
    <row r="36" spans="1:5" x14ac:dyDescent="0.25">
      <c r="A36" s="251"/>
      <c r="B36" s="72" t="s">
        <v>18</v>
      </c>
      <c r="C36" s="12"/>
      <c r="D36" s="13">
        <f>D27-D29</f>
        <v>423</v>
      </c>
      <c r="E36" s="4"/>
    </row>
    <row r="37" spans="1:5" ht="15.75" thickBot="1" x14ac:dyDescent="0.3">
      <c r="A37" s="252"/>
      <c r="B37" s="73" t="s">
        <v>19</v>
      </c>
      <c r="C37" s="14"/>
      <c r="D37" s="15">
        <f>D27-D28</f>
        <v>355</v>
      </c>
      <c r="E37" s="32"/>
    </row>
    <row r="38" spans="1:5" x14ac:dyDescent="0.25">
      <c r="A38" s="253">
        <v>10</v>
      </c>
      <c r="B38" s="67" t="s">
        <v>4</v>
      </c>
      <c r="C38" s="68">
        <v>19</v>
      </c>
      <c r="D38" s="25">
        <v>340</v>
      </c>
      <c r="E38" s="26">
        <f>C38/D38</f>
        <v>5.5882352941176473E-2</v>
      </c>
    </row>
    <row r="39" spans="1:5" x14ac:dyDescent="0.25">
      <c r="A39" s="254"/>
      <c r="B39" s="69" t="s">
        <v>5</v>
      </c>
      <c r="C39" s="86">
        <v>10</v>
      </c>
      <c r="D39" s="87">
        <v>318</v>
      </c>
      <c r="E39" s="27">
        <f>C39/D39</f>
        <v>3.1446540880503145E-2</v>
      </c>
    </row>
    <row r="40" spans="1:5" x14ac:dyDescent="0.25">
      <c r="A40" s="254"/>
      <c r="B40" s="69" t="s">
        <v>6</v>
      </c>
      <c r="C40" s="86" t="s">
        <v>58</v>
      </c>
      <c r="D40" s="87">
        <v>193</v>
      </c>
      <c r="E40" s="27" t="s">
        <v>32</v>
      </c>
    </row>
    <row r="41" spans="1:5" x14ac:dyDescent="0.25">
      <c r="A41" s="254"/>
      <c r="B41" s="69" t="s">
        <v>7</v>
      </c>
      <c r="C41" s="86" t="s">
        <v>58</v>
      </c>
      <c r="D41" s="87">
        <v>42</v>
      </c>
      <c r="E41" s="27" t="s">
        <v>32</v>
      </c>
    </row>
    <row r="42" spans="1:5" x14ac:dyDescent="0.25">
      <c r="A42" s="254"/>
      <c r="B42" s="69" t="s">
        <v>8</v>
      </c>
      <c r="C42" s="86"/>
      <c r="D42" s="87">
        <v>19</v>
      </c>
      <c r="E42" s="27"/>
    </row>
    <row r="43" spans="1:5" x14ac:dyDescent="0.25">
      <c r="A43" s="254"/>
      <c r="B43" s="69" t="s">
        <v>9</v>
      </c>
      <c r="C43" s="86"/>
      <c r="D43" s="87" t="s">
        <v>58</v>
      </c>
      <c r="E43" s="27"/>
    </row>
    <row r="44" spans="1:5" x14ac:dyDescent="0.25">
      <c r="A44" s="254"/>
      <c r="B44" s="69" t="s">
        <v>10</v>
      </c>
      <c r="C44" s="86"/>
      <c r="D44" s="87"/>
      <c r="E44" s="27"/>
    </row>
    <row r="45" spans="1:5" x14ac:dyDescent="0.25">
      <c r="A45" s="254"/>
      <c r="B45" s="70" t="s">
        <v>57</v>
      </c>
      <c r="C45" s="18">
        <f>C$78</f>
        <v>412</v>
      </c>
      <c r="D45" s="16">
        <f>'SS UA by High School'!D23</f>
        <v>4901</v>
      </c>
      <c r="E45" s="28">
        <f t="shared" ref="E45" si="5">E$78</f>
        <v>8.4064476637420935E-2</v>
      </c>
    </row>
    <row r="46" spans="1:5" x14ac:dyDescent="0.25">
      <c r="A46" s="254"/>
      <c r="B46" s="71" t="s">
        <v>13</v>
      </c>
      <c r="C46" s="19">
        <f>C$89</f>
        <v>1029</v>
      </c>
      <c r="D46" s="17">
        <f>'SS UA by High School'!D24</f>
        <v>6070</v>
      </c>
      <c r="E46" s="29">
        <f t="shared" ref="E46" si="6">E$89</f>
        <v>0.16952224052718287</v>
      </c>
    </row>
    <row r="47" spans="1:5" x14ac:dyDescent="0.25">
      <c r="A47" s="254"/>
      <c r="B47" s="72" t="s">
        <v>18</v>
      </c>
      <c r="C47" s="86" t="s">
        <v>32</v>
      </c>
      <c r="D47" s="87">
        <f>D38-D40</f>
        <v>147</v>
      </c>
      <c r="E47" s="4" t="s">
        <v>32</v>
      </c>
    </row>
    <row r="48" spans="1:5" ht="15.75" thickBot="1" x14ac:dyDescent="0.3">
      <c r="A48" s="255"/>
      <c r="B48" s="73" t="s">
        <v>19</v>
      </c>
      <c r="C48" s="14">
        <f>C38-C39</f>
        <v>9</v>
      </c>
      <c r="D48" s="15">
        <f>D38-D39</f>
        <v>22</v>
      </c>
      <c r="E48" s="32">
        <f>E38-E39</f>
        <v>2.4435812060673329E-2</v>
      </c>
    </row>
    <row r="49" spans="1:5" x14ac:dyDescent="0.25">
      <c r="A49" s="250">
        <v>11</v>
      </c>
      <c r="B49" s="67" t="s">
        <v>4</v>
      </c>
      <c r="C49" s="68">
        <v>184</v>
      </c>
      <c r="D49" s="25">
        <v>557</v>
      </c>
      <c r="E49" s="26">
        <f>C49/D49</f>
        <v>0.33034111310592462</v>
      </c>
    </row>
    <row r="50" spans="1:5" x14ac:dyDescent="0.25">
      <c r="A50" s="251"/>
      <c r="B50" s="69" t="s">
        <v>5</v>
      </c>
      <c r="C50" s="12">
        <v>106</v>
      </c>
      <c r="D50" s="13">
        <v>290</v>
      </c>
      <c r="E50" s="27">
        <f t="shared" ref="E50:E51" si="7">C50/D50</f>
        <v>0.36551724137931035</v>
      </c>
    </row>
    <row r="51" spans="1:5" x14ac:dyDescent="0.25">
      <c r="A51" s="251"/>
      <c r="B51" s="69" t="s">
        <v>6</v>
      </c>
      <c r="C51" s="12">
        <v>58</v>
      </c>
      <c r="D51" s="13">
        <v>190</v>
      </c>
      <c r="E51" s="27">
        <f t="shared" si="7"/>
        <v>0.30526315789473685</v>
      </c>
    </row>
    <row r="52" spans="1:5" x14ac:dyDescent="0.25">
      <c r="A52" s="251"/>
      <c r="B52" s="69" t="s">
        <v>7</v>
      </c>
      <c r="C52" s="12">
        <v>10</v>
      </c>
      <c r="D52" s="13">
        <v>48</v>
      </c>
      <c r="E52" s="27">
        <f>C52/D52</f>
        <v>0.20833333333333334</v>
      </c>
    </row>
    <row r="53" spans="1:5" x14ac:dyDescent="0.25">
      <c r="A53" s="251"/>
      <c r="B53" s="69" t="s">
        <v>8</v>
      </c>
      <c r="C53" s="12" t="s">
        <v>58</v>
      </c>
      <c r="D53" s="13">
        <v>27</v>
      </c>
      <c r="E53" s="27" t="s">
        <v>32</v>
      </c>
    </row>
    <row r="54" spans="1:5" x14ac:dyDescent="0.25">
      <c r="A54" s="251"/>
      <c r="B54" s="69" t="s">
        <v>9</v>
      </c>
      <c r="C54" s="12" t="s">
        <v>58</v>
      </c>
      <c r="D54" s="13" t="s">
        <v>58</v>
      </c>
      <c r="E54" s="27" t="s">
        <v>32</v>
      </c>
    </row>
    <row r="55" spans="1:5" x14ac:dyDescent="0.25">
      <c r="A55" s="251"/>
      <c r="B55" s="69" t="s">
        <v>10</v>
      </c>
      <c r="C55" s="12"/>
      <c r="D55" s="13"/>
      <c r="E55" s="27"/>
    </row>
    <row r="56" spans="1:5" x14ac:dyDescent="0.25">
      <c r="A56" s="251"/>
      <c r="B56" s="70" t="s">
        <v>57</v>
      </c>
      <c r="C56" s="18">
        <f>C$78</f>
        <v>412</v>
      </c>
      <c r="D56" s="16">
        <f>'SS UA by High School'!D34</f>
        <v>4901</v>
      </c>
      <c r="E56" s="28">
        <f t="shared" ref="E56" si="8">E$78</f>
        <v>8.4064476637420935E-2</v>
      </c>
    </row>
    <row r="57" spans="1:5" x14ac:dyDescent="0.25">
      <c r="A57" s="251"/>
      <c r="B57" s="71" t="s">
        <v>13</v>
      </c>
      <c r="C57" s="19">
        <f>C$89</f>
        <v>1029</v>
      </c>
      <c r="D57" s="17">
        <f>'SS UA by High School'!D35</f>
        <v>6070</v>
      </c>
      <c r="E57" s="29">
        <f t="shared" ref="E57" si="9">E$89</f>
        <v>0.16952224052718287</v>
      </c>
    </row>
    <row r="58" spans="1:5" x14ac:dyDescent="0.25">
      <c r="A58" s="251"/>
      <c r="B58" s="72" t="s">
        <v>18</v>
      </c>
      <c r="C58" s="12">
        <f>C49-C51</f>
        <v>126</v>
      </c>
      <c r="D58" s="13">
        <f>D49-D51</f>
        <v>367</v>
      </c>
      <c r="E58" s="4">
        <f t="shared" ref="E58" si="10">E49-E51</f>
        <v>2.5077955211187775E-2</v>
      </c>
    </row>
    <row r="59" spans="1:5" ht="15.75" thickBot="1" x14ac:dyDescent="0.3">
      <c r="A59" s="252"/>
      <c r="B59" s="73" t="s">
        <v>19</v>
      </c>
      <c r="C59" s="14">
        <f>C49-C50</f>
        <v>78</v>
      </c>
      <c r="D59" s="15">
        <f>D49-D50</f>
        <v>267</v>
      </c>
      <c r="E59" s="32">
        <f t="shared" ref="E59" si="11">E49-E50</f>
        <v>-3.5176128273385732E-2</v>
      </c>
    </row>
    <row r="60" spans="1:5" x14ac:dyDescent="0.25">
      <c r="A60" s="245">
        <v>12</v>
      </c>
      <c r="B60" s="67" t="s">
        <v>4</v>
      </c>
      <c r="C60" s="68" t="s">
        <v>58</v>
      </c>
      <c r="D60" s="25">
        <v>624</v>
      </c>
      <c r="E60" s="26" t="s">
        <v>32</v>
      </c>
    </row>
    <row r="61" spans="1:5" x14ac:dyDescent="0.25">
      <c r="A61" s="246"/>
      <c r="B61" s="69" t="s">
        <v>5</v>
      </c>
      <c r="C61" s="12" t="s">
        <v>58</v>
      </c>
      <c r="D61" s="13">
        <v>293</v>
      </c>
      <c r="E61" s="27" t="s">
        <v>32</v>
      </c>
    </row>
    <row r="62" spans="1:5" x14ac:dyDescent="0.25">
      <c r="A62" s="246"/>
      <c r="B62" s="69" t="s">
        <v>6</v>
      </c>
      <c r="C62" s="12" t="s">
        <v>58</v>
      </c>
      <c r="D62" s="13">
        <v>168</v>
      </c>
      <c r="E62" s="27" t="s">
        <v>32</v>
      </c>
    </row>
    <row r="63" spans="1:5" x14ac:dyDescent="0.25">
      <c r="A63" s="246"/>
      <c r="B63" s="69" t="s">
        <v>7</v>
      </c>
      <c r="C63" s="12"/>
      <c r="D63" s="13">
        <v>44</v>
      </c>
      <c r="E63" s="27"/>
    </row>
    <row r="64" spans="1:5" x14ac:dyDescent="0.25">
      <c r="A64" s="246"/>
      <c r="B64" s="69" t="s">
        <v>8</v>
      </c>
      <c r="C64" s="12" t="s">
        <v>58</v>
      </c>
      <c r="D64" s="13">
        <v>28</v>
      </c>
      <c r="E64" s="27" t="s">
        <v>32</v>
      </c>
    </row>
    <row r="65" spans="1:5" x14ac:dyDescent="0.25">
      <c r="A65" s="246"/>
      <c r="B65" s="69" t="s">
        <v>9</v>
      </c>
      <c r="C65" s="12" t="s">
        <v>58</v>
      </c>
      <c r="D65" s="13" t="s">
        <v>58</v>
      </c>
      <c r="E65" s="27" t="s">
        <v>32</v>
      </c>
    </row>
    <row r="66" spans="1:5" x14ac:dyDescent="0.25">
      <c r="A66" s="246"/>
      <c r="B66" s="69" t="s">
        <v>10</v>
      </c>
      <c r="C66" s="12"/>
      <c r="D66" s="13"/>
      <c r="E66" s="27"/>
    </row>
    <row r="67" spans="1:5" x14ac:dyDescent="0.25">
      <c r="A67" s="246"/>
      <c r="B67" s="70" t="s">
        <v>57</v>
      </c>
      <c r="C67" s="18">
        <f>C$78</f>
        <v>412</v>
      </c>
      <c r="D67" s="16">
        <f>'SS UA by High School'!D45</f>
        <v>4901</v>
      </c>
      <c r="E67" s="28">
        <f t="shared" ref="E67" si="12">E$78</f>
        <v>8.4064476637420935E-2</v>
      </c>
    </row>
    <row r="68" spans="1:5" x14ac:dyDescent="0.25">
      <c r="A68" s="246"/>
      <c r="B68" s="71" t="s">
        <v>13</v>
      </c>
      <c r="C68" s="19">
        <f>C$89</f>
        <v>1029</v>
      </c>
      <c r="D68" s="17">
        <f>'SS UA by High School'!D46</f>
        <v>6070</v>
      </c>
      <c r="E68" s="29">
        <f t="shared" ref="E68" si="13">E$89</f>
        <v>0.16952224052718287</v>
      </c>
    </row>
    <row r="69" spans="1:5" x14ac:dyDescent="0.25">
      <c r="A69" s="246"/>
      <c r="B69" s="72" t="s">
        <v>18</v>
      </c>
      <c r="C69" s="12" t="s">
        <v>32</v>
      </c>
      <c r="D69" s="13">
        <f>D60-D62</f>
        <v>456</v>
      </c>
      <c r="E69" s="4" t="s">
        <v>32</v>
      </c>
    </row>
    <row r="70" spans="1:5" ht="15.75" thickBot="1" x14ac:dyDescent="0.3">
      <c r="A70" s="247"/>
      <c r="B70" s="73" t="s">
        <v>19</v>
      </c>
      <c r="C70" s="65" t="s">
        <v>32</v>
      </c>
      <c r="D70" s="66">
        <f>D60-D61</f>
        <v>331</v>
      </c>
      <c r="E70" s="75" t="s">
        <v>32</v>
      </c>
    </row>
    <row r="71" spans="1:5" ht="15" customHeight="1" x14ac:dyDescent="0.25">
      <c r="A71" s="227" t="s">
        <v>36</v>
      </c>
      <c r="B71" s="67" t="s">
        <v>4</v>
      </c>
      <c r="C71" s="24">
        <f>'SS UA by High School'!C49</f>
        <v>208</v>
      </c>
      <c r="D71" s="25">
        <f>'SS UA by High School'!D49</f>
        <v>2520</v>
      </c>
      <c r="E71" s="26">
        <f>'SS UA by High School'!E49</f>
        <v>8.2539682539682538E-2</v>
      </c>
    </row>
    <row r="72" spans="1:5" x14ac:dyDescent="0.25">
      <c r="A72" s="248"/>
      <c r="B72" s="69" t="s">
        <v>5</v>
      </c>
      <c r="C72" s="22">
        <f>'SS UA by High School'!C50</f>
        <v>120</v>
      </c>
      <c r="D72" s="13">
        <f>'SS UA by High School'!D50</f>
        <v>1245</v>
      </c>
      <c r="E72" s="27">
        <f>'SS UA by High School'!E50</f>
        <v>9.6385542168674704E-2</v>
      </c>
    </row>
    <row r="73" spans="1:5" x14ac:dyDescent="0.25">
      <c r="A73" s="248"/>
      <c r="B73" s="69" t="s">
        <v>6</v>
      </c>
      <c r="C73" s="22">
        <f>'SS UA by High School'!C51</f>
        <v>62</v>
      </c>
      <c r="D73" s="13">
        <f>'SS UA by High School'!D51</f>
        <v>827</v>
      </c>
      <c r="E73" s="27">
        <f>'SS UA by High School'!E51</f>
        <v>7.4969770253929868E-2</v>
      </c>
    </row>
    <row r="74" spans="1:5" x14ac:dyDescent="0.25">
      <c r="A74" s="248"/>
      <c r="B74" s="69" t="s">
        <v>7</v>
      </c>
      <c r="C74" s="22">
        <f>'SS UA by High School'!C52</f>
        <v>11</v>
      </c>
      <c r="D74" s="13">
        <f>'SS UA by High School'!D52</f>
        <v>199</v>
      </c>
      <c r="E74" s="27">
        <f>'SS UA by High School'!E52</f>
        <v>5.5276381909547742E-2</v>
      </c>
    </row>
    <row r="75" spans="1:5" x14ac:dyDescent="0.25">
      <c r="A75" s="248"/>
      <c r="B75" s="69" t="s">
        <v>8</v>
      </c>
      <c r="C75" s="22" t="str">
        <f>'SS UA by High School'!C53</f>
        <v>&lt;10</v>
      </c>
      <c r="D75" s="13">
        <f>'SS UA by High School'!D53</f>
        <v>94</v>
      </c>
      <c r="E75" s="27" t="str">
        <f>'SS UA by High School'!E53</f>
        <v>**</v>
      </c>
    </row>
    <row r="76" spans="1:5" x14ac:dyDescent="0.25">
      <c r="A76" s="248"/>
      <c r="B76" s="69" t="s">
        <v>9</v>
      </c>
      <c r="C76" s="22" t="str">
        <f>'SS UA by High School'!C54</f>
        <v>&lt;10</v>
      </c>
      <c r="D76" s="13">
        <f>'SS UA by High School'!D54</f>
        <v>16</v>
      </c>
      <c r="E76" s="27" t="str">
        <f>'SS UA by High School'!E54</f>
        <v>**</v>
      </c>
    </row>
    <row r="77" spans="1:5" x14ac:dyDescent="0.25">
      <c r="A77" s="248"/>
      <c r="B77" s="69" t="s">
        <v>10</v>
      </c>
      <c r="C77" s="22"/>
      <c r="D77" s="13"/>
      <c r="E77" s="27"/>
    </row>
    <row r="78" spans="1:5" x14ac:dyDescent="0.25">
      <c r="A78" s="248"/>
      <c r="B78" s="70" t="s">
        <v>57</v>
      </c>
      <c r="C78" s="20">
        <f>'SS UA by High School'!C56</f>
        <v>412</v>
      </c>
      <c r="D78" s="16">
        <f>'SS UA by High School'!D56</f>
        <v>4901</v>
      </c>
      <c r="E78" s="28">
        <f>'SS UA by High School'!E56</f>
        <v>8.4064476637420935E-2</v>
      </c>
    </row>
    <row r="79" spans="1:5" x14ac:dyDescent="0.25">
      <c r="A79" s="248"/>
      <c r="B79" s="71" t="s">
        <v>13</v>
      </c>
      <c r="C79" s="21">
        <f>'SS UA by High School'!C57</f>
        <v>1029</v>
      </c>
      <c r="D79" s="17">
        <f>'SS UA by High School'!D57</f>
        <v>6070</v>
      </c>
      <c r="E79" s="29">
        <f>'SS UA by High School'!E57</f>
        <v>0.16952224052718287</v>
      </c>
    </row>
    <row r="80" spans="1:5" x14ac:dyDescent="0.25">
      <c r="A80" s="248"/>
      <c r="B80" s="72" t="s">
        <v>18</v>
      </c>
      <c r="C80" s="22">
        <f>'SS UA by High School'!C58</f>
        <v>146</v>
      </c>
      <c r="D80" s="13">
        <f>'SS UA by High School'!D58</f>
        <v>1693</v>
      </c>
      <c r="E80" s="4">
        <f>'SS UA by High School'!E58</f>
        <v>7.5699122857526696E-3</v>
      </c>
    </row>
    <row r="81" spans="1:5" ht="15.75" thickBot="1" x14ac:dyDescent="0.3">
      <c r="A81" s="249"/>
      <c r="B81" s="73" t="s">
        <v>19</v>
      </c>
      <c r="C81" s="23">
        <f>'SS UA by High School'!C59</f>
        <v>88</v>
      </c>
      <c r="D81" s="15">
        <f>'SS UA by High School'!D59</f>
        <v>1275</v>
      </c>
      <c r="E81" s="32">
        <f>'SS UA by High School'!E59</f>
        <v>-1.3845859628992166E-2</v>
      </c>
    </row>
    <row r="82" spans="1:5" ht="15" customHeight="1" x14ac:dyDescent="0.25">
      <c r="A82" s="215" t="s">
        <v>63</v>
      </c>
      <c r="B82" s="67" t="s">
        <v>4</v>
      </c>
      <c r="C82" s="24">
        <f>'SS UA by High School'!C60</f>
        <v>563</v>
      </c>
      <c r="D82" s="25">
        <f>'SS UA by High School'!D60</f>
        <v>3071</v>
      </c>
      <c r="E82" s="26">
        <f>'SS UA by High School'!E60</f>
        <v>0.18332790621947248</v>
      </c>
    </row>
    <row r="83" spans="1:5" x14ac:dyDescent="0.25">
      <c r="A83" s="225"/>
      <c r="B83" s="69" t="s">
        <v>5</v>
      </c>
      <c r="C83" s="22">
        <f>'SS UA by High School'!C61</f>
        <v>274</v>
      </c>
      <c r="D83" s="13">
        <f>'SS UA by High School'!D61</f>
        <v>1562</v>
      </c>
      <c r="E83" s="27">
        <f>'SS UA by High School'!E61</f>
        <v>0.17541613316261204</v>
      </c>
    </row>
    <row r="84" spans="1:5" x14ac:dyDescent="0.25">
      <c r="A84" s="225"/>
      <c r="B84" s="69" t="s">
        <v>6</v>
      </c>
      <c r="C84" s="22">
        <f>'SS UA by High School'!C62</f>
        <v>141</v>
      </c>
      <c r="D84" s="13">
        <f>'SS UA by High School'!D62</f>
        <v>1055</v>
      </c>
      <c r="E84" s="27">
        <f>'SS UA by High School'!E62</f>
        <v>0.13364928909952606</v>
      </c>
    </row>
    <row r="85" spans="1:5" x14ac:dyDescent="0.25">
      <c r="A85" s="225"/>
      <c r="B85" s="69" t="s">
        <v>7</v>
      </c>
      <c r="C85" s="22">
        <f>'SS UA by High School'!C63</f>
        <v>30</v>
      </c>
      <c r="D85" s="13">
        <f>'SS UA by High School'!D63</f>
        <v>251</v>
      </c>
      <c r="E85" s="27">
        <f>'SS UA by High School'!E63</f>
        <v>0.11952191235059761</v>
      </c>
    </row>
    <row r="86" spans="1:5" x14ac:dyDescent="0.25">
      <c r="A86" s="225"/>
      <c r="B86" s="69" t="s">
        <v>8</v>
      </c>
      <c r="C86" s="22">
        <f>'SS UA by High School'!C64</f>
        <v>17</v>
      </c>
      <c r="D86" s="13">
        <f>'SS UA by High School'!D64</f>
        <v>113</v>
      </c>
      <c r="E86" s="27">
        <f>'SS UA by High School'!E64</f>
        <v>0.15044247787610621</v>
      </c>
    </row>
    <row r="87" spans="1:5" x14ac:dyDescent="0.25">
      <c r="A87" s="225"/>
      <c r="B87" s="69" t="s">
        <v>9</v>
      </c>
      <c r="C87" s="22" t="str">
        <f>'SS UA by High School'!C65</f>
        <v>&lt;10</v>
      </c>
      <c r="D87" s="13">
        <f>'SS UA by High School'!D65</f>
        <v>18</v>
      </c>
      <c r="E87" s="27" t="str">
        <f>'SS UA by High School'!E65</f>
        <v>**</v>
      </c>
    </row>
    <row r="88" spans="1:5" x14ac:dyDescent="0.25">
      <c r="A88" s="225"/>
      <c r="B88" s="69" t="s">
        <v>10</v>
      </c>
      <c r="C88" s="22" t="str">
        <f>'SS UA by High School'!C66</f>
        <v>&lt;10</v>
      </c>
      <c r="D88" s="13" t="str">
        <f>'SS UA by High School'!D66</f>
        <v>&lt;10</v>
      </c>
      <c r="E88" s="27" t="str">
        <f>'SS UA by High School'!E66</f>
        <v>**</v>
      </c>
    </row>
    <row r="89" spans="1:5" x14ac:dyDescent="0.25">
      <c r="A89" s="225"/>
      <c r="B89" s="71" t="s">
        <v>13</v>
      </c>
      <c r="C89" s="21">
        <f>'SS UA by High School'!C67</f>
        <v>1029</v>
      </c>
      <c r="D89" s="17">
        <f>'SS UA by High School'!D67</f>
        <v>6070</v>
      </c>
      <c r="E89" s="29">
        <f>'SS UA by High School'!E67</f>
        <v>0.16952224052718287</v>
      </c>
    </row>
    <row r="90" spans="1:5" x14ac:dyDescent="0.25">
      <c r="A90" s="225"/>
      <c r="B90" s="72" t="s">
        <v>18</v>
      </c>
      <c r="C90" s="22">
        <f>'SS UA by High School'!C68</f>
        <v>422</v>
      </c>
      <c r="D90" s="13">
        <f>'SS UA by High School'!D68</f>
        <v>2016</v>
      </c>
      <c r="E90" s="4">
        <f>'SS UA by High School'!E68</f>
        <v>4.9678617119946422E-2</v>
      </c>
    </row>
    <row r="91" spans="1:5" ht="15.75" thickBot="1" x14ac:dyDescent="0.3">
      <c r="A91" s="225"/>
      <c r="B91" s="74" t="s">
        <v>19</v>
      </c>
      <c r="C91" s="23">
        <f>'SS UA by High School'!C69</f>
        <v>289</v>
      </c>
      <c r="D91" s="15">
        <f>'SS UA by High School'!D69</f>
        <v>1509</v>
      </c>
      <c r="E91" s="32">
        <f>'SS UA by High School'!E69</f>
        <v>7.9117730568604439E-3</v>
      </c>
    </row>
    <row r="92" spans="1:5" ht="15.75" thickBot="1" x14ac:dyDescent="0.3">
      <c r="A92" s="239" t="s">
        <v>53</v>
      </c>
      <c r="B92" s="240"/>
      <c r="C92" s="240"/>
      <c r="D92" s="240"/>
      <c r="E92" s="241"/>
    </row>
    <row r="93" spans="1:5" ht="42.75" customHeight="1" thickBot="1" x14ac:dyDescent="0.3">
      <c r="A93" s="236" t="s">
        <v>62</v>
      </c>
      <c r="B93" s="237"/>
      <c r="C93" s="237"/>
      <c r="D93" s="237"/>
      <c r="E93" s="238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2020-12-03T20:36:09Z</cp:lastPrinted>
  <dcterms:created xsi:type="dcterms:W3CDTF">2020-06-19T14:25:36Z</dcterms:created>
  <dcterms:modified xsi:type="dcterms:W3CDTF">2021-04-26T14:24:03Z</dcterms:modified>
</cp:coreProperties>
</file>