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A6E48181-5597-486F-B75C-6CC9FEF9BA30}" xr6:coauthVersionLast="46" xr6:coauthVersionMax="46" xr10:uidLastSave="{00000000-0000-0000-0000-000000000000}"/>
  <bookViews>
    <workbookView xWindow="-54930" yWindow="-1230" windowWidth="20490" windowHeight="930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externalReferences>
    <externalReference r:id="rId6"/>
  </externalReference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9" l="1"/>
  <c r="D59" i="6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I18" i="1" l="1"/>
  <c r="I17" i="1"/>
  <c r="H18" i="1"/>
  <c r="H17" i="1"/>
  <c r="F18" i="1"/>
  <c r="F17" i="1"/>
  <c r="E18" i="1"/>
  <c r="E17" i="1"/>
  <c r="C18" i="1"/>
  <c r="C17" i="1"/>
  <c r="B18" i="1"/>
  <c r="B17" i="1"/>
  <c r="E64" i="8" l="1"/>
  <c r="D124" i="8" l="1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31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D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137" i="8" s="1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D5" i="7"/>
  <c r="D7" i="7"/>
  <c r="D14" i="7"/>
  <c r="E16" i="7"/>
  <c r="D20" i="7"/>
  <c r="D54" i="7"/>
  <c r="D76" i="7"/>
  <c r="D77" i="7"/>
  <c r="C82" i="7"/>
  <c r="C83" i="7"/>
  <c r="C84" i="7"/>
  <c r="C85" i="7"/>
  <c r="C86" i="7"/>
  <c r="C87" i="7"/>
  <c r="D87" i="7"/>
  <c r="E87" i="7"/>
  <c r="C88" i="7"/>
  <c r="E88" i="7"/>
  <c r="C89" i="7"/>
  <c r="D31" i="6"/>
  <c r="D41" i="6"/>
  <c r="D64" i="6"/>
  <c r="D108" i="6"/>
  <c r="D130" i="6"/>
  <c r="D141" i="6"/>
  <c r="D153" i="6"/>
  <c r="D164" i="6"/>
  <c r="D165" i="6"/>
  <c r="D60" i="9"/>
  <c r="D83" i="7"/>
  <c r="D84" i="7"/>
  <c r="D63" i="9"/>
  <c r="D86" i="7"/>
  <c r="D65" i="9"/>
  <c r="D176" i="6"/>
  <c r="D88" i="7" s="1"/>
  <c r="D89" i="7"/>
  <c r="D79" i="7" s="1"/>
  <c r="D68" i="7" s="1"/>
  <c r="D57" i="7" s="1"/>
  <c r="D46" i="7" s="1"/>
  <c r="D68" i="9"/>
  <c r="D91" i="7"/>
  <c r="D122" i="8" l="1"/>
  <c r="D133" i="8"/>
  <c r="C122" i="8"/>
  <c r="C133" i="8"/>
  <c r="E12" i="9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D154" i="8" s="1"/>
  <c r="E147" i="8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E122" i="8" l="1"/>
  <c r="E133" i="8"/>
  <c r="D145" i="8"/>
  <c r="D24" i="9"/>
  <c r="D13" i="9"/>
  <c r="D46" i="9"/>
  <c r="D35" i="9"/>
  <c r="D155" i="8"/>
  <c r="D134" i="8" s="1"/>
  <c r="C155" i="8"/>
  <c r="C134" i="8" s="1"/>
  <c r="C79" i="7"/>
  <c r="C35" i="7" s="1"/>
  <c r="C12" i="7"/>
  <c r="D46" i="8"/>
  <c r="D123" i="8" s="1"/>
  <c r="C167" i="6"/>
  <c r="C179" i="6"/>
  <c r="C178" i="6"/>
  <c r="E177" i="6"/>
  <c r="E174" i="6"/>
  <c r="E173" i="6"/>
  <c r="E172" i="6"/>
  <c r="E171" i="6"/>
  <c r="E170" i="6"/>
  <c r="C46" i="8" l="1"/>
  <c r="C123" i="8" s="1"/>
  <c r="C79" i="6"/>
  <c r="C69" i="9"/>
  <c r="C157" i="8" s="1"/>
  <c r="C91" i="7"/>
  <c r="C68" i="9"/>
  <c r="C156" i="8" s="1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E46" i="8" l="1"/>
  <c r="E123" i="8" s="1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E134" i="8" s="1"/>
  <c r="D15" i="1"/>
  <c r="D16" i="1"/>
  <c r="D114" i="8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E114" i="8" l="1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56" i="8" s="1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J8" i="1"/>
  <c r="J9" i="1"/>
  <c r="J10" i="1"/>
  <c r="J11" i="1"/>
  <c r="J7" i="1"/>
  <c r="D112" i="8" l="1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35" i="8"/>
  <c r="J18" i="1"/>
  <c r="J17" i="1"/>
</calcChain>
</file>

<file path=xl/sharedStrings.xml><?xml version="1.0" encoding="utf-8"?>
<sst xmlns="http://schemas.openxmlformats.org/spreadsheetml/2006/main" count="848" uniqueCount="91">
  <si>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</si>
  <si>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</si>
  <si>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</si>
  <si>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</si>
  <si>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</si>
  <si>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</si>
  <si>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</si>
  <si>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</si>
  <si>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</si>
  <si>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</si>
  <si>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</si>
  <si>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</si>
  <si>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</si>
  <si>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</si>
  <si>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</si>
  <si>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</si>
  <si>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</si>
  <si>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</si>
  <si>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</si>
  <si>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</si>
  <si>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</si>
  <si>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</si>
  <si>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</si>
  <si>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</si>
  <si>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</si>
  <si>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</si>
  <si>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</si>
  <si>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</si>
  <si>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</si>
  <si>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</si>
  <si>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</si>
  <si>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</si>
  <si>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</si>
  <si>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</si>
  <si>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</si>
  <si>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</si>
  <si>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</si>
  <si>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</si>
  <si>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</si>
  <si>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</si>
  <si>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</si>
  <si>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</si>
  <si>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</si>
  <si>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</si>
  <si>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</si>
  <si>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</si>
  <si>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</si>
  <si>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</si>
  <si>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</si>
  <si>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</si>
  <si>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</si>
  <si>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</si>
  <si>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</si>
  <si>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18-19***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</si>
  <si>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</si>
  <si>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</si>
  <si>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</si>
  <si>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</si>
  <si>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</si>
  <si>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</si>
  <si>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</si>
  <si>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</si>
  <si>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</si>
  <si>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</si>
  <si>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</si>
  <si>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</si>
  <si>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</si>
  <si>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</si>
  <si>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</si>
  <si>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</si>
  <si>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</si>
  <si>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</si>
  <si>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</si>
  <si>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</si>
  <si>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</si>
  <si>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</si>
  <si>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</si>
  <si>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</si>
  <si>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</si>
  <si>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</si>
  <si>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</si>
  <si>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</si>
  <si>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</si>
  <si>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Grades 3-5</t>
  </si>
  <si>
    <t>Science Grades 6-8</t>
  </si>
  <si>
    <t>Biology Grades 9-12</t>
  </si>
  <si>
    <t>Science Unit Assessments - 3rd - 5th Grade as of January 26, 2021**
Administered 8x/Year</t>
  </si>
  <si>
    <t>Science Unit Assessments by Middle School as of  January 26, 2021**</t>
  </si>
  <si>
    <t>Science Unit Assessments by High School as of January 26, 2021**
Administered 8x/Year</t>
  </si>
  <si>
    <t>ALL Science Unit Assessments by Grade as of January 26, 2021**</t>
  </si>
  <si>
    <r>
      <t xml:space="preserve">2020-21 Progress Measure Data as of January 26,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</si>
</sst>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center" vertical="center" wrapText="1"/>
    </xf>
    <xf numFmtId="1" fontId="3" fillId="9" borderId="20" xfId="0" applyNumberFormat="1" applyFont="1" applyFill="1" applyBorder="1" applyAlignment="1">
      <alignment horizontal="center" vertical="center"/>
    </xf>
    <xf numFmtId="1" fontId="3" fillId="9" borderId="6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 vertical="center" textRotation="90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274</v>
          </cell>
        </row>
        <row r="31">
          <cell r="D31" t="str">
            <v>&lt;10</v>
          </cell>
        </row>
        <row r="41">
          <cell r="D41" t="str">
            <v>&lt;10</v>
          </cell>
        </row>
        <row r="64">
          <cell r="D64" t="str">
            <v>&lt;10</v>
          </cell>
        </row>
        <row r="97">
          <cell r="D97" t="str">
            <v>&lt;10</v>
          </cell>
        </row>
        <row r="119">
          <cell r="D119" t="str">
            <v>&lt;10</v>
          </cell>
        </row>
        <row r="130">
          <cell r="D130" t="str">
            <v>&lt;10</v>
          </cell>
        </row>
        <row r="142">
          <cell r="D142" t="str">
            <v>&lt;10</v>
          </cell>
        </row>
        <row r="153">
          <cell r="D153" t="str">
            <v>&lt;10</v>
          </cell>
        </row>
        <row r="154">
          <cell r="D154" t="str">
            <v>&lt;10</v>
          </cell>
        </row>
        <row r="165">
          <cell r="D165" t="str">
            <v>&lt;10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4">
          <cell r="D14" t="str">
            <v>**</v>
          </cell>
        </row>
        <row r="20">
          <cell r="D20" t="str">
            <v>&lt;10</v>
          </cell>
        </row>
        <row r="43">
          <cell r="D43" t="str">
            <v>&lt;10</v>
          </cell>
        </row>
        <row r="65">
          <cell r="D65" t="str">
            <v>&lt;10</v>
          </cell>
        </row>
        <row r="66">
          <cell r="D66" t="str">
            <v>&lt;10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94" t="s">
        <v>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3.75" customHeight="1" thickBot="1" x14ac:dyDescent="0.3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25">
      <c r="A3" s="195" t="s">
        <v>54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1:16" ht="7.5" customHeight="1" thickBo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x14ac:dyDescent="0.25">
      <c r="A5" s="210" t="s">
        <v>0</v>
      </c>
      <c r="B5" s="202" t="s">
        <v>17</v>
      </c>
      <c r="C5" s="203"/>
      <c r="D5" s="204"/>
      <c r="E5" s="202" t="s">
        <v>1</v>
      </c>
      <c r="F5" s="203"/>
      <c r="G5" s="204"/>
      <c r="H5" s="202" t="s">
        <v>2</v>
      </c>
      <c r="I5" s="203"/>
      <c r="J5" s="204"/>
      <c r="K5" s="202" t="s">
        <v>53</v>
      </c>
      <c r="L5" s="203"/>
      <c r="M5" s="204"/>
      <c r="N5" s="205" t="s">
        <v>16</v>
      </c>
      <c r="O5" s="205"/>
      <c r="P5" s="206"/>
    </row>
    <row r="6" spans="1:16" ht="15.75" thickBot="1" x14ac:dyDescent="0.3">
      <c r="A6" s="211"/>
      <c r="B6" s="66" t="s">
        <v>11</v>
      </c>
      <c r="C6" s="62" t="s">
        <v>12</v>
      </c>
      <c r="D6" s="68" t="s">
        <v>3</v>
      </c>
      <c r="E6" s="66" t="s">
        <v>11</v>
      </c>
      <c r="F6" s="62" t="s">
        <v>12</v>
      </c>
      <c r="G6" s="68" t="s">
        <v>3</v>
      </c>
      <c r="H6" s="66" t="s">
        <v>11</v>
      </c>
      <c r="I6" s="62" t="s">
        <v>12</v>
      </c>
      <c r="J6" s="68" t="s">
        <v>3</v>
      </c>
      <c r="K6" s="66" t="s">
        <v>11</v>
      </c>
      <c r="L6" s="62" t="s">
        <v>12</v>
      </c>
      <c r="M6" s="68" t="s">
        <v>3</v>
      </c>
      <c r="N6" s="61" t="s">
        <v>11</v>
      </c>
      <c r="O6" s="11" t="s">
        <v>12</v>
      </c>
      <c r="P6" s="12" t="s">
        <v>3</v>
      </c>
    </row>
    <row r="7" spans="1:16" ht="15" customHeight="1" x14ac:dyDescent="0.25">
      <c r="A7" s="8" t="s">
        <v>4</v>
      </c>
      <c r="B7" s="54">
        <v>1451</v>
      </c>
      <c r="C7" s="55">
        <v>2212</v>
      </c>
      <c r="D7" s="56">
        <f>B7/C7</f>
        <v>0.6559674502712477</v>
      </c>
      <c r="E7" s="67">
        <v>1391</v>
      </c>
      <c r="F7" s="55">
        <v>2178</v>
      </c>
      <c r="G7" s="56">
        <f>E7/F7</f>
        <v>0.63865932047750229</v>
      </c>
      <c r="H7" s="54">
        <v>1405</v>
      </c>
      <c r="I7" s="55">
        <v>2086</v>
      </c>
      <c r="J7" s="56">
        <f>H7/I7</f>
        <v>0.67353787152444866</v>
      </c>
      <c r="K7" s="69">
        <v>1398</v>
      </c>
      <c r="L7" s="60">
        <v>2107</v>
      </c>
      <c r="M7" s="56">
        <v>0.66350261034646418</v>
      </c>
      <c r="N7" s="182" t="s">
        <v>47</v>
      </c>
      <c r="O7" s="183"/>
      <c r="P7" s="184"/>
    </row>
    <row r="8" spans="1:16" x14ac:dyDescent="0.25">
      <c r="A8" s="8" t="s">
        <v>5</v>
      </c>
      <c r="B8" s="57">
        <v>372</v>
      </c>
      <c r="C8" s="43">
        <v>851</v>
      </c>
      <c r="D8" s="9">
        <f t="shared" ref="D8:D11" si="0">B8/C8</f>
        <v>0.43713278495887192</v>
      </c>
      <c r="E8" s="53">
        <v>420</v>
      </c>
      <c r="F8" s="43">
        <v>1001</v>
      </c>
      <c r="G8" s="9">
        <f t="shared" ref="G8:G11" si="1">E8/F8</f>
        <v>0.41958041958041958</v>
      </c>
      <c r="H8" s="57">
        <v>493</v>
      </c>
      <c r="I8" s="43">
        <v>1021</v>
      </c>
      <c r="J8" s="9">
        <f t="shared" ref="J8:J11" si="2">H8/I8</f>
        <v>0.48285994123408421</v>
      </c>
      <c r="K8" s="70">
        <v>450</v>
      </c>
      <c r="L8" s="42">
        <v>975</v>
      </c>
      <c r="M8" s="9">
        <v>0.46153846153846156</v>
      </c>
      <c r="N8" s="185"/>
      <c r="O8" s="186"/>
      <c r="P8" s="187"/>
    </row>
    <row r="9" spans="1:16" x14ac:dyDescent="0.25">
      <c r="A9" s="8" t="s">
        <v>6</v>
      </c>
      <c r="B9" s="57">
        <v>160</v>
      </c>
      <c r="C9" s="43">
        <v>645</v>
      </c>
      <c r="D9" s="9">
        <f t="shared" si="0"/>
        <v>0.24806201550387597</v>
      </c>
      <c r="E9" s="53">
        <v>158</v>
      </c>
      <c r="F9" s="43">
        <v>633</v>
      </c>
      <c r="G9" s="9">
        <f t="shared" si="1"/>
        <v>0.24960505529225907</v>
      </c>
      <c r="H9" s="57">
        <v>184</v>
      </c>
      <c r="I9" s="43">
        <v>620</v>
      </c>
      <c r="J9" s="9">
        <f t="shared" si="2"/>
        <v>0.29677419354838708</v>
      </c>
      <c r="K9" s="70">
        <v>177</v>
      </c>
      <c r="L9" s="42">
        <v>599</v>
      </c>
      <c r="M9" s="9">
        <v>0.29549248747913187</v>
      </c>
      <c r="N9" s="185"/>
      <c r="O9" s="186"/>
      <c r="P9" s="187"/>
    </row>
    <row r="10" spans="1:16" x14ac:dyDescent="0.25">
      <c r="A10" s="8" t="s">
        <v>7</v>
      </c>
      <c r="B10" s="57">
        <v>69</v>
      </c>
      <c r="C10" s="43">
        <v>130</v>
      </c>
      <c r="D10" s="9">
        <f t="shared" si="0"/>
        <v>0.53076923076923077</v>
      </c>
      <c r="E10" s="53">
        <v>68</v>
      </c>
      <c r="F10" s="43">
        <v>141</v>
      </c>
      <c r="G10" s="9">
        <f t="shared" si="1"/>
        <v>0.48226950354609927</v>
      </c>
      <c r="H10" s="57">
        <v>92</v>
      </c>
      <c r="I10" s="43">
        <v>154</v>
      </c>
      <c r="J10" s="9">
        <f t="shared" si="2"/>
        <v>0.59740259740259738</v>
      </c>
      <c r="K10" s="70">
        <v>75</v>
      </c>
      <c r="L10" s="42">
        <v>149</v>
      </c>
      <c r="M10" s="9">
        <v>0.50335570469798663</v>
      </c>
      <c r="N10" s="185"/>
      <c r="O10" s="186"/>
      <c r="P10" s="187"/>
    </row>
    <row r="11" spans="1:16" x14ac:dyDescent="0.25">
      <c r="A11" s="8" t="s">
        <v>8</v>
      </c>
      <c r="B11" s="57">
        <v>30</v>
      </c>
      <c r="C11" s="43">
        <v>53</v>
      </c>
      <c r="D11" s="9">
        <f t="shared" si="0"/>
        <v>0.56603773584905659</v>
      </c>
      <c r="E11" s="53">
        <v>40</v>
      </c>
      <c r="F11" s="43">
        <v>69</v>
      </c>
      <c r="G11" s="9">
        <f t="shared" si="1"/>
        <v>0.57971014492753625</v>
      </c>
      <c r="H11" s="57">
        <v>49</v>
      </c>
      <c r="I11" s="43">
        <v>63</v>
      </c>
      <c r="J11" s="9">
        <f t="shared" si="2"/>
        <v>0.77777777777777779</v>
      </c>
      <c r="K11" s="70">
        <v>40</v>
      </c>
      <c r="L11" s="42">
        <v>59</v>
      </c>
      <c r="M11" s="9">
        <v>0.67796610169491522</v>
      </c>
      <c r="N11" s="185"/>
      <c r="O11" s="186"/>
      <c r="P11" s="187"/>
    </row>
    <row r="12" spans="1:16" x14ac:dyDescent="0.25">
      <c r="A12" s="8" t="s">
        <v>9</v>
      </c>
      <c r="B12" s="57" t="s">
        <v>46</v>
      </c>
      <c r="C12" s="43">
        <v>10</v>
      </c>
      <c r="D12" s="63" t="s">
        <v>46</v>
      </c>
      <c r="E12" s="53" t="s">
        <v>46</v>
      </c>
      <c r="F12" s="43" t="s">
        <v>46</v>
      </c>
      <c r="G12" s="63" t="s">
        <v>46</v>
      </c>
      <c r="H12" s="57" t="s">
        <v>46</v>
      </c>
      <c r="I12" s="43" t="s">
        <v>46</v>
      </c>
      <c r="J12" s="63" t="s">
        <v>46</v>
      </c>
      <c r="K12" s="57" t="s">
        <v>46</v>
      </c>
      <c r="L12" s="43" t="s">
        <v>46</v>
      </c>
      <c r="M12" s="63" t="s">
        <v>46</v>
      </c>
      <c r="N12" s="185"/>
      <c r="O12" s="186"/>
      <c r="P12" s="187"/>
    </row>
    <row r="13" spans="1:16" x14ac:dyDescent="0.25">
      <c r="A13" s="8" t="s">
        <v>10</v>
      </c>
      <c r="B13" s="57" t="s">
        <v>46</v>
      </c>
      <c r="C13" s="43" t="s">
        <v>46</v>
      </c>
      <c r="D13" s="63" t="s">
        <v>46</v>
      </c>
      <c r="E13" s="53" t="s">
        <v>46</v>
      </c>
      <c r="F13" s="43" t="s">
        <v>46</v>
      </c>
      <c r="G13" s="63" t="s">
        <v>46</v>
      </c>
      <c r="H13" s="57" t="s">
        <v>46</v>
      </c>
      <c r="I13" s="43" t="s">
        <v>46</v>
      </c>
      <c r="J13" s="63" t="s">
        <v>46</v>
      </c>
      <c r="K13" s="57" t="s">
        <v>46</v>
      </c>
      <c r="L13" s="43" t="s">
        <v>46</v>
      </c>
      <c r="M13" s="63" t="s">
        <v>46</v>
      </c>
      <c r="N13" s="185"/>
      <c r="O13" s="186"/>
      <c r="P13" s="187"/>
    </row>
    <row r="14" spans="1:16" ht="15.75" thickBot="1" x14ac:dyDescent="0.3">
      <c r="A14" s="13" t="s">
        <v>52</v>
      </c>
      <c r="B14" s="58" t="s">
        <v>46</v>
      </c>
      <c r="C14" s="59" t="s">
        <v>46</v>
      </c>
      <c r="D14" s="64" t="s">
        <v>46</v>
      </c>
      <c r="E14" s="65" t="s">
        <v>46</v>
      </c>
      <c r="F14" s="59" t="s">
        <v>46</v>
      </c>
      <c r="G14" s="64" t="s">
        <v>46</v>
      </c>
      <c r="H14" s="58" t="s">
        <v>46</v>
      </c>
      <c r="I14" s="59" t="s">
        <v>46</v>
      </c>
      <c r="J14" s="64" t="s">
        <v>46</v>
      </c>
      <c r="K14" s="58" t="s">
        <v>46</v>
      </c>
      <c r="L14" s="59" t="s">
        <v>46</v>
      </c>
      <c r="M14" s="64" t="s">
        <v>46</v>
      </c>
      <c r="N14" s="185"/>
      <c r="O14" s="186"/>
      <c r="P14" s="187"/>
    </row>
    <row r="15" spans="1:16" ht="15.75" thickBot="1" x14ac:dyDescent="0.3">
      <c r="A15" s="17" t="s">
        <v>15</v>
      </c>
      <c r="B15" s="71">
        <v>325413</v>
      </c>
      <c r="C15" s="72">
        <v>597841</v>
      </c>
      <c r="D15" s="47">
        <f>B15/C15</f>
        <v>0.54431362184928767</v>
      </c>
      <c r="E15" s="48">
        <v>328786</v>
      </c>
      <c r="F15" s="49">
        <v>605915</v>
      </c>
      <c r="G15" s="50">
        <f>E15/F15</f>
        <v>0.54262726620070467</v>
      </c>
      <c r="H15" s="51">
        <v>342818</v>
      </c>
      <c r="I15" s="52">
        <v>605006</v>
      </c>
      <c r="J15" s="47">
        <f>H15/I15</f>
        <v>0.56663570278641862</v>
      </c>
      <c r="K15" s="48">
        <v>347127</v>
      </c>
      <c r="L15" s="49">
        <v>619447</v>
      </c>
      <c r="M15" s="50">
        <v>0.56038208272862733</v>
      </c>
      <c r="N15" s="185"/>
      <c r="O15" s="186"/>
      <c r="P15" s="187"/>
    </row>
    <row r="16" spans="1:16" ht="15.75" thickBot="1" x14ac:dyDescent="0.3">
      <c r="A16" s="15" t="s">
        <v>13</v>
      </c>
      <c r="B16" s="44">
        <v>2092</v>
      </c>
      <c r="C16" s="45">
        <v>3930</v>
      </c>
      <c r="D16" s="16">
        <f>B16/C16</f>
        <v>0.53231552162849871</v>
      </c>
      <c r="E16" s="46">
        <v>2092</v>
      </c>
      <c r="F16" s="45">
        <v>4057</v>
      </c>
      <c r="G16" s="16">
        <f>E16/F16</f>
        <v>0.51565195957604137</v>
      </c>
      <c r="H16" s="46">
        <v>2240</v>
      </c>
      <c r="I16" s="45">
        <v>3989</v>
      </c>
      <c r="J16" s="16">
        <f>H16/I16</f>
        <v>0.56154424667836556</v>
      </c>
      <c r="K16" s="46">
        <v>2158</v>
      </c>
      <c r="L16" s="45">
        <v>3930</v>
      </c>
      <c r="M16" s="16">
        <v>0.54910941475826969</v>
      </c>
      <c r="N16" s="185"/>
      <c r="O16" s="186"/>
      <c r="P16" s="187"/>
    </row>
    <row r="17" spans="1:16" ht="15" customHeight="1" x14ac:dyDescent="0.25">
      <c r="A17" s="112" t="s">
        <v>18</v>
      </c>
      <c r="B17" s="114">
        <f t="shared" ref="B17:K17" si="3">B7-B9</f>
        <v>1291</v>
      </c>
      <c r="C17" s="115">
        <f t="shared" si="3"/>
        <v>1567</v>
      </c>
      <c r="D17" s="14">
        <f t="shared" si="3"/>
        <v>0.40790543476737173</v>
      </c>
      <c r="E17" s="114">
        <f t="shared" si="3"/>
        <v>1233</v>
      </c>
      <c r="F17" s="115">
        <f t="shared" si="3"/>
        <v>1545</v>
      </c>
      <c r="G17" s="14">
        <f t="shared" si="3"/>
        <v>0.38905426518524322</v>
      </c>
      <c r="H17" s="114">
        <f t="shared" si="3"/>
        <v>1221</v>
      </c>
      <c r="I17" s="115">
        <f t="shared" si="3"/>
        <v>1466</v>
      </c>
      <c r="J17" s="14">
        <f t="shared" si="3"/>
        <v>0.37676367797606158</v>
      </c>
      <c r="K17" s="118">
        <v>1221</v>
      </c>
      <c r="L17" s="120">
        <v>1508</v>
      </c>
      <c r="M17" s="14">
        <v>0.36801012286733231</v>
      </c>
      <c r="N17" s="185"/>
      <c r="O17" s="186"/>
      <c r="P17" s="187"/>
    </row>
    <row r="18" spans="1:16" ht="15.75" customHeight="1" thickBot="1" x14ac:dyDescent="0.3">
      <c r="A18" s="113" t="s">
        <v>19</v>
      </c>
      <c r="B18" s="116">
        <f t="shared" ref="B18:K18" si="4">B7-B8</f>
        <v>1079</v>
      </c>
      <c r="C18" s="117">
        <f t="shared" si="4"/>
        <v>1361</v>
      </c>
      <c r="D18" s="10">
        <f t="shared" si="4"/>
        <v>0.21883466531237578</v>
      </c>
      <c r="E18" s="116">
        <f t="shared" si="4"/>
        <v>971</v>
      </c>
      <c r="F18" s="117">
        <f t="shared" si="4"/>
        <v>1177</v>
      </c>
      <c r="G18" s="10">
        <f t="shared" si="4"/>
        <v>0.21907890089708271</v>
      </c>
      <c r="H18" s="116">
        <f t="shared" si="4"/>
        <v>912</v>
      </c>
      <c r="I18" s="117">
        <f t="shared" si="4"/>
        <v>1065</v>
      </c>
      <c r="J18" s="10">
        <f t="shared" si="4"/>
        <v>0.19067793029036445</v>
      </c>
      <c r="K18" s="119">
        <v>948</v>
      </c>
      <c r="L18" s="121">
        <v>1132</v>
      </c>
      <c r="M18" s="10">
        <v>0.20196414880800262</v>
      </c>
      <c r="N18" s="188"/>
      <c r="O18" s="189"/>
      <c r="P18" s="190"/>
    </row>
    <row r="19" spans="1:16" ht="15" customHeight="1" x14ac:dyDescent="0.25">
      <c r="A19" s="167" t="s">
        <v>75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1:16" ht="15" customHeight="1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ht="6.75" customHeight="1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ht="15" customHeight="1" x14ac:dyDescent="0.2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</row>
    <row r="23" spans="1:16" x14ac:dyDescent="0.25">
      <c r="A23" s="166" t="s">
        <v>48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212" t="s">
        <v>90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</row>
    <row r="26" spans="1:16" ht="15" customHeight="1" thickBot="1" x14ac:dyDescent="0.3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7"/>
    </row>
    <row r="27" spans="1:16" x14ac:dyDescent="0.25">
      <c r="A27" s="218" t="s">
        <v>55</v>
      </c>
      <c r="B27" s="176" t="s">
        <v>77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</row>
    <row r="28" spans="1:16" ht="15.75" thickBot="1" x14ac:dyDescent="0.3">
      <c r="A28" s="21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</row>
    <row r="29" spans="1:16" ht="15.75" thickBot="1" x14ac:dyDescent="0.3">
      <c r="A29" s="220"/>
      <c r="B29" s="221" t="s">
        <v>83</v>
      </c>
      <c r="C29" s="222"/>
      <c r="D29" s="222"/>
      <c r="E29" s="223"/>
      <c r="F29" s="221" t="s">
        <v>84</v>
      </c>
      <c r="G29" s="222"/>
      <c r="H29" s="222"/>
      <c r="I29" s="223"/>
      <c r="J29" s="221" t="s">
        <v>85</v>
      </c>
      <c r="K29" s="222"/>
      <c r="L29" s="222"/>
      <c r="M29" s="223"/>
      <c r="N29" s="221" t="s">
        <v>57</v>
      </c>
      <c r="O29" s="222"/>
      <c r="P29" s="223"/>
    </row>
    <row r="30" spans="1:16" x14ac:dyDescent="0.25">
      <c r="A30" s="111" t="s">
        <v>0</v>
      </c>
      <c r="B30" s="124" t="s">
        <v>58</v>
      </c>
      <c r="C30" s="125"/>
      <c r="D30" s="125"/>
      <c r="E30" s="126"/>
      <c r="F30" s="124" t="s">
        <v>58</v>
      </c>
      <c r="G30" s="125"/>
      <c r="H30" s="125"/>
      <c r="I30" s="126"/>
      <c r="J30" s="124" t="s">
        <v>58</v>
      </c>
      <c r="K30" s="125"/>
      <c r="L30" s="125"/>
      <c r="M30" s="126"/>
      <c r="N30" s="124" t="s">
        <v>56</v>
      </c>
      <c r="O30" s="125"/>
      <c r="P30" s="126"/>
    </row>
    <row r="31" spans="1:16" x14ac:dyDescent="0.25">
      <c r="A31" s="94" t="s">
        <v>4</v>
      </c>
      <c r="B31" s="127">
        <v>76</v>
      </c>
      <c r="C31" s="128"/>
      <c r="D31" s="128"/>
      <c r="E31" s="129"/>
      <c r="F31" s="127">
        <v>70</v>
      </c>
      <c r="G31" s="128"/>
      <c r="H31" s="128"/>
      <c r="I31" s="129"/>
      <c r="J31" s="127">
        <v>60</v>
      </c>
      <c r="K31" s="128"/>
      <c r="L31" s="128"/>
      <c r="M31" s="129"/>
      <c r="N31" s="145">
        <v>67</v>
      </c>
      <c r="O31" s="146"/>
      <c r="P31" s="147"/>
    </row>
    <row r="32" spans="1:16" x14ac:dyDescent="0.25">
      <c r="A32" s="94" t="s">
        <v>5</v>
      </c>
      <c r="B32" s="127">
        <v>69</v>
      </c>
      <c r="C32" s="128"/>
      <c r="D32" s="128"/>
      <c r="E32" s="129"/>
      <c r="F32" s="127">
        <v>62</v>
      </c>
      <c r="G32" s="128"/>
      <c r="H32" s="128"/>
      <c r="I32" s="129"/>
      <c r="J32" s="127">
        <v>56</v>
      </c>
      <c r="K32" s="128"/>
      <c r="L32" s="128"/>
      <c r="M32" s="129"/>
      <c r="N32" s="145">
        <v>61</v>
      </c>
      <c r="O32" s="146"/>
      <c r="P32" s="147"/>
    </row>
    <row r="33" spans="1:16" x14ac:dyDescent="0.25">
      <c r="A33" s="94" t="s">
        <v>6</v>
      </c>
      <c r="B33" s="127">
        <v>66</v>
      </c>
      <c r="C33" s="128"/>
      <c r="D33" s="128"/>
      <c r="E33" s="129"/>
      <c r="F33" s="127">
        <v>55</v>
      </c>
      <c r="G33" s="128"/>
      <c r="H33" s="128"/>
      <c r="I33" s="129"/>
      <c r="J33" s="127">
        <v>50</v>
      </c>
      <c r="K33" s="128"/>
      <c r="L33" s="128"/>
      <c r="M33" s="129"/>
      <c r="N33" s="145">
        <v>55</v>
      </c>
      <c r="O33" s="146"/>
      <c r="P33" s="147"/>
    </row>
    <row r="34" spans="1:16" x14ac:dyDescent="0.25">
      <c r="A34" s="94" t="s">
        <v>7</v>
      </c>
      <c r="B34" s="127">
        <v>72</v>
      </c>
      <c r="C34" s="128"/>
      <c r="D34" s="128"/>
      <c r="E34" s="129"/>
      <c r="F34" s="127">
        <v>64</v>
      </c>
      <c r="G34" s="128"/>
      <c r="H34" s="128"/>
      <c r="I34" s="129"/>
      <c r="J34" s="127">
        <v>58</v>
      </c>
      <c r="K34" s="128"/>
      <c r="L34" s="128"/>
      <c r="M34" s="129"/>
      <c r="N34" s="145">
        <v>63</v>
      </c>
      <c r="O34" s="146"/>
      <c r="P34" s="147"/>
    </row>
    <row r="35" spans="1:16" ht="15.75" customHeight="1" x14ac:dyDescent="0.25">
      <c r="A35" s="94" t="s">
        <v>8</v>
      </c>
      <c r="B35" s="127">
        <v>79</v>
      </c>
      <c r="C35" s="128"/>
      <c r="D35" s="128"/>
      <c r="E35" s="129"/>
      <c r="F35" s="127">
        <v>75</v>
      </c>
      <c r="G35" s="128"/>
      <c r="H35" s="128"/>
      <c r="I35" s="129"/>
      <c r="J35" s="127">
        <v>69</v>
      </c>
      <c r="K35" s="128"/>
      <c r="L35" s="128"/>
      <c r="M35" s="129"/>
      <c r="N35" s="145">
        <v>73</v>
      </c>
      <c r="O35" s="146"/>
      <c r="P35" s="147"/>
    </row>
    <row r="36" spans="1:16" x14ac:dyDescent="0.25">
      <c r="A36" s="94" t="s">
        <v>9</v>
      </c>
      <c r="B36" s="127">
        <v>64</v>
      </c>
      <c r="C36" s="128"/>
      <c r="D36" s="128"/>
      <c r="E36" s="129"/>
      <c r="F36" s="127">
        <v>58</v>
      </c>
      <c r="G36" s="128"/>
      <c r="H36" s="128"/>
      <c r="I36" s="129"/>
      <c r="J36" s="127">
        <v>50</v>
      </c>
      <c r="K36" s="128"/>
      <c r="L36" s="128"/>
      <c r="M36" s="129"/>
      <c r="N36" s="145">
        <v>56</v>
      </c>
      <c r="O36" s="146"/>
      <c r="P36" s="147"/>
    </row>
    <row r="37" spans="1:16" ht="15.75" thickBot="1" x14ac:dyDescent="0.3">
      <c r="A37" s="122" t="s">
        <v>10</v>
      </c>
      <c r="B37" s="133">
        <v>50</v>
      </c>
      <c r="C37" s="134"/>
      <c r="D37" s="134"/>
      <c r="E37" s="135"/>
      <c r="F37" s="133">
        <v>46</v>
      </c>
      <c r="G37" s="134"/>
      <c r="H37" s="134"/>
      <c r="I37" s="135"/>
      <c r="J37" s="133">
        <v>43</v>
      </c>
      <c r="K37" s="134"/>
      <c r="L37" s="134"/>
      <c r="M37" s="135"/>
      <c r="N37" s="148">
        <v>46</v>
      </c>
      <c r="O37" s="149"/>
      <c r="P37" s="150"/>
    </row>
    <row r="38" spans="1:16" ht="15" customHeight="1" thickBot="1" x14ac:dyDescent="0.3">
      <c r="A38" s="15" t="s">
        <v>13</v>
      </c>
      <c r="B38" s="136">
        <v>72</v>
      </c>
      <c r="C38" s="137"/>
      <c r="D38" s="137"/>
      <c r="E38" s="138"/>
      <c r="F38" s="136">
        <v>65</v>
      </c>
      <c r="G38" s="137"/>
      <c r="H38" s="137"/>
      <c r="I38" s="138"/>
      <c r="J38" s="136">
        <v>58</v>
      </c>
      <c r="K38" s="137"/>
      <c r="L38" s="137"/>
      <c r="M38" s="138"/>
      <c r="N38" s="136">
        <v>63</v>
      </c>
      <c r="O38" s="137"/>
      <c r="P38" s="138"/>
    </row>
    <row r="39" spans="1:16" ht="13.5" customHeight="1" x14ac:dyDescent="0.25">
      <c r="A39" s="123" t="s">
        <v>18</v>
      </c>
      <c r="B39" s="142">
        <f>B31-B33</f>
        <v>10</v>
      </c>
      <c r="C39" s="143"/>
      <c r="D39" s="143"/>
      <c r="E39" s="144"/>
      <c r="F39" s="142">
        <f>F31-F33</f>
        <v>15</v>
      </c>
      <c r="G39" s="143"/>
      <c r="H39" s="143"/>
      <c r="I39" s="144"/>
      <c r="J39" s="142">
        <f>J31-J33</f>
        <v>10</v>
      </c>
      <c r="K39" s="143"/>
      <c r="L39" s="143"/>
      <c r="M39" s="144"/>
      <c r="N39" s="139">
        <f>N31-N33</f>
        <v>12</v>
      </c>
      <c r="O39" s="140"/>
      <c r="P39" s="141"/>
    </row>
    <row r="40" spans="1:16" ht="13.5" customHeight="1" thickBot="1" x14ac:dyDescent="0.3">
      <c r="A40" s="95" t="s">
        <v>19</v>
      </c>
      <c r="B40" s="130">
        <f>B31-B32</f>
        <v>7</v>
      </c>
      <c r="C40" s="131"/>
      <c r="D40" s="131"/>
      <c r="E40" s="132"/>
      <c r="F40" s="130">
        <f>F31-F32</f>
        <v>8</v>
      </c>
      <c r="G40" s="131"/>
      <c r="H40" s="131"/>
      <c r="I40" s="132"/>
      <c r="J40" s="130">
        <f>J31-J32</f>
        <v>4</v>
      </c>
      <c r="K40" s="131"/>
      <c r="L40" s="131"/>
      <c r="M40" s="132"/>
      <c r="N40" s="130">
        <f>N31-N32</f>
        <v>6</v>
      </c>
      <c r="O40" s="131"/>
      <c r="P40" s="132"/>
    </row>
    <row r="41" spans="1:16" ht="13.5" customHeight="1" thickBot="1" x14ac:dyDescent="0.3">
      <c r="A41" s="191" t="s">
        <v>67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</row>
    <row r="42" spans="1:16" ht="33.75" customHeight="1" thickBot="1" x14ac:dyDescent="0.3">
      <c r="A42" s="207" t="s">
        <v>76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</row>
    <row r="43" spans="1:16" ht="4.5" customHeight="1" thickBot="1" x14ac:dyDescent="0.3"/>
    <row r="44" spans="1:16" ht="15" customHeight="1" x14ac:dyDescent="0.25">
      <c r="A44" s="159" t="s">
        <v>14</v>
      </c>
      <c r="B44" s="160"/>
      <c r="C44" s="160"/>
      <c r="D44" s="160"/>
      <c r="E44" s="160"/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2"/>
    </row>
    <row r="45" spans="1:16" ht="15" customHeight="1" x14ac:dyDescent="0.25">
      <c r="A45" s="155" t="s">
        <v>59</v>
      </c>
      <c r="B45" s="156"/>
      <c r="C45" s="156"/>
      <c r="D45" s="156"/>
      <c r="E45" s="156"/>
      <c r="F45" s="156"/>
      <c r="G45" s="156"/>
      <c r="H45" s="157"/>
      <c r="I45" s="157"/>
      <c r="J45" s="157"/>
      <c r="K45" s="157"/>
      <c r="L45" s="157"/>
      <c r="M45" s="157"/>
      <c r="N45" s="157"/>
      <c r="O45" s="157"/>
      <c r="P45" s="158"/>
    </row>
    <row r="46" spans="1:16" ht="15" customHeight="1" x14ac:dyDescent="0.25">
      <c r="A46" s="155" t="s">
        <v>60</v>
      </c>
      <c r="B46" s="156"/>
      <c r="C46" s="156"/>
      <c r="D46" s="156"/>
      <c r="E46" s="156"/>
      <c r="F46" s="156"/>
      <c r="G46" s="156"/>
      <c r="H46" s="157"/>
      <c r="I46" s="157"/>
      <c r="J46" s="157"/>
      <c r="K46" s="157"/>
      <c r="L46" s="157"/>
      <c r="M46" s="157"/>
      <c r="N46" s="157"/>
      <c r="O46" s="157"/>
      <c r="P46" s="158"/>
    </row>
    <row r="47" spans="1:16" ht="15" customHeight="1" x14ac:dyDescent="0.25">
      <c r="A47" s="155" t="s">
        <v>61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8"/>
    </row>
    <row r="48" spans="1:16" ht="15" customHeight="1" x14ac:dyDescent="0.25">
      <c r="A48" s="155" t="s">
        <v>62</v>
      </c>
      <c r="B48" s="156"/>
      <c r="C48" s="156"/>
      <c r="D48" s="156"/>
      <c r="E48" s="156"/>
      <c r="F48" s="156"/>
      <c r="G48" s="156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1:16" ht="15" customHeight="1" x14ac:dyDescent="0.25">
      <c r="A49" s="155" t="s">
        <v>63</v>
      </c>
      <c r="B49" s="156"/>
      <c r="C49" s="156"/>
      <c r="D49" s="156"/>
      <c r="E49" s="156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ht="15" customHeight="1" x14ac:dyDescent="0.25">
      <c r="A50" s="155" t="s">
        <v>64</v>
      </c>
      <c r="B50" s="156"/>
      <c r="C50" s="156"/>
      <c r="D50" s="156"/>
      <c r="E50" s="156"/>
      <c r="F50" s="156"/>
      <c r="G50" s="156"/>
      <c r="H50" s="157"/>
      <c r="I50" s="157"/>
      <c r="J50" s="157"/>
      <c r="K50" s="157"/>
      <c r="L50" s="157"/>
      <c r="M50" s="157"/>
      <c r="N50" s="157"/>
      <c r="O50" s="157"/>
      <c r="P50" s="158"/>
    </row>
    <row r="51" spans="1:16" ht="15" customHeight="1" x14ac:dyDescent="0.25">
      <c r="A51" s="163" t="s">
        <v>65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52" spans="1:16" ht="15" customHeight="1" thickBot="1" x14ac:dyDescent="0.3">
      <c r="A52" s="151" t="s">
        <v>66</v>
      </c>
      <c r="B52" s="152"/>
      <c r="C52" s="152"/>
      <c r="D52" s="152"/>
      <c r="E52" s="152"/>
      <c r="F52" s="152"/>
      <c r="G52" s="152"/>
      <c r="H52" s="153"/>
      <c r="I52" s="153"/>
      <c r="J52" s="153"/>
      <c r="K52" s="153"/>
      <c r="L52" s="153"/>
      <c r="M52" s="153"/>
      <c r="N52" s="153"/>
      <c r="O52" s="153"/>
      <c r="P52" s="154"/>
    </row>
    <row r="53" spans="1:16" ht="4.5" customHeight="1" x14ac:dyDescent="0.25">
      <c r="O53" s="6"/>
      <c r="P53" s="7"/>
    </row>
  </sheetData>
  <mergeCells count="74"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5:P26"/>
    <mergeCell ref="A27:A29"/>
    <mergeCell ref="B29:E29"/>
    <mergeCell ref="F29:I29"/>
    <mergeCell ref="J29:M29"/>
    <mergeCell ref="N29:P29"/>
    <mergeCell ref="A1:P1"/>
    <mergeCell ref="A3:P4"/>
    <mergeCell ref="A2:P2"/>
    <mergeCell ref="H5:J5"/>
    <mergeCell ref="K5:M5"/>
    <mergeCell ref="N5:P5"/>
    <mergeCell ref="A23:P23"/>
    <mergeCell ref="A19:P22"/>
    <mergeCell ref="B27:P28"/>
    <mergeCell ref="N7:P18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52:P52"/>
    <mergeCell ref="A49:P49"/>
    <mergeCell ref="A44:P44"/>
    <mergeCell ref="A45:P45"/>
    <mergeCell ref="A47:P47"/>
    <mergeCell ref="A46:P46"/>
    <mergeCell ref="A51:P51"/>
    <mergeCell ref="A48:P48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F35:I35"/>
    <mergeCell ref="J35:M35"/>
    <mergeCell ref="J33:M33"/>
    <mergeCell ref="J34:M34"/>
    <mergeCell ref="B32:E32"/>
    <mergeCell ref="B33:E33"/>
    <mergeCell ref="B34:E34"/>
    <mergeCell ref="B30:E30"/>
    <mergeCell ref="F30:I30"/>
    <mergeCell ref="J30:M30"/>
    <mergeCell ref="J31:M31"/>
    <mergeCell ref="J32:M32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8" customWidth="1"/>
  </cols>
  <sheetData>
    <row r="1" spans="1:5" ht="15" customHeight="1" x14ac:dyDescent="0.25">
      <c r="A1" s="236" t="s">
        <v>21</v>
      </c>
      <c r="B1" s="230" t="s">
        <v>55</v>
      </c>
      <c r="C1" s="176" t="s">
        <v>86</v>
      </c>
      <c r="D1" s="177"/>
      <c r="E1" s="178"/>
    </row>
    <row r="2" spans="1:5" x14ac:dyDescent="0.25">
      <c r="A2" s="237"/>
      <c r="B2" s="231"/>
      <c r="C2" s="179"/>
      <c r="D2" s="180"/>
      <c r="E2" s="181"/>
    </row>
    <row r="3" spans="1:5" ht="15.75" thickBot="1" x14ac:dyDescent="0.3">
      <c r="A3" s="237"/>
      <c r="B3" s="232"/>
      <c r="C3" s="224"/>
      <c r="D3" s="225"/>
      <c r="E3" s="226"/>
    </row>
    <row r="4" spans="1:5" ht="15.75" customHeight="1" thickBot="1" x14ac:dyDescent="0.3">
      <c r="A4" s="238"/>
      <c r="B4" s="83" t="s">
        <v>0</v>
      </c>
      <c r="C4" s="87" t="s">
        <v>44</v>
      </c>
      <c r="D4" s="88" t="s">
        <v>20</v>
      </c>
      <c r="E4" s="89" t="s">
        <v>45</v>
      </c>
    </row>
    <row r="5" spans="1:5" x14ac:dyDescent="0.25">
      <c r="A5" s="227" t="s">
        <v>22</v>
      </c>
      <c r="B5" s="74" t="s">
        <v>4</v>
      </c>
      <c r="C5" s="73">
        <v>91</v>
      </c>
      <c r="D5" s="32">
        <v>124</v>
      </c>
      <c r="E5" s="33">
        <f>C5/D5</f>
        <v>0.7338709677419355</v>
      </c>
    </row>
    <row r="6" spans="1:5" x14ac:dyDescent="0.25">
      <c r="A6" s="228"/>
      <c r="B6" s="75" t="s">
        <v>5</v>
      </c>
      <c r="C6" s="19">
        <v>38</v>
      </c>
      <c r="D6" s="20">
        <v>60</v>
      </c>
      <c r="E6" s="34">
        <f t="shared" ref="E6:E7" si="0">C6/D6</f>
        <v>0.6333333333333333</v>
      </c>
    </row>
    <row r="7" spans="1:5" x14ac:dyDescent="0.25">
      <c r="A7" s="228"/>
      <c r="B7" s="75" t="s">
        <v>6</v>
      </c>
      <c r="C7" s="19">
        <v>29</v>
      </c>
      <c r="D7" s="20">
        <v>45</v>
      </c>
      <c r="E7" s="34">
        <f t="shared" si="0"/>
        <v>0.64444444444444449</v>
      </c>
    </row>
    <row r="8" spans="1:5" x14ac:dyDescent="0.25">
      <c r="A8" s="228"/>
      <c r="B8" s="75" t="s">
        <v>7</v>
      </c>
      <c r="C8" s="19" t="s">
        <v>74</v>
      </c>
      <c r="D8" s="20">
        <v>14</v>
      </c>
      <c r="E8" s="34" t="s">
        <v>46</v>
      </c>
    </row>
    <row r="9" spans="1:5" x14ac:dyDescent="0.25">
      <c r="A9" s="228"/>
      <c r="B9" s="75" t="s">
        <v>8</v>
      </c>
      <c r="C9" s="19" t="s">
        <v>74</v>
      </c>
      <c r="D9" s="20" t="s">
        <v>74</v>
      </c>
      <c r="E9" s="34" t="s">
        <v>46</v>
      </c>
    </row>
    <row r="10" spans="1:5" x14ac:dyDescent="0.25">
      <c r="A10" s="228"/>
      <c r="B10" s="75" t="s">
        <v>9</v>
      </c>
      <c r="C10" s="19"/>
      <c r="D10" s="20"/>
      <c r="E10" s="34"/>
    </row>
    <row r="11" spans="1:5" x14ac:dyDescent="0.25">
      <c r="A11" s="228"/>
      <c r="B11" s="75" t="s">
        <v>10</v>
      </c>
      <c r="C11" s="19"/>
      <c r="D11" s="20"/>
      <c r="E11" s="34"/>
    </row>
    <row r="12" spans="1:5" x14ac:dyDescent="0.25">
      <c r="A12" s="228"/>
      <c r="B12" s="76" t="s">
        <v>24</v>
      </c>
      <c r="C12" s="25">
        <f t="shared" ref="C12:E12" si="1">C$166</f>
        <v>2315</v>
      </c>
      <c r="D12" s="23">
        <f>$D$166</f>
        <v>3359</v>
      </c>
      <c r="E12" s="35">
        <f t="shared" si="1"/>
        <v>0.68919321226555519</v>
      </c>
    </row>
    <row r="13" spans="1:5" x14ac:dyDescent="0.25">
      <c r="A13" s="228"/>
      <c r="B13" s="77" t="s">
        <v>13</v>
      </c>
      <c r="C13" s="26">
        <f t="shared" ref="C13:E13" si="2">C$167</f>
        <v>4763</v>
      </c>
      <c r="D13" s="24">
        <f>$D$177</f>
        <v>11772</v>
      </c>
      <c r="E13" s="36">
        <f t="shared" si="2"/>
        <v>0.40460414542983353</v>
      </c>
    </row>
    <row r="14" spans="1:5" x14ac:dyDescent="0.25">
      <c r="A14" s="228"/>
      <c r="B14" s="78" t="s">
        <v>18</v>
      </c>
      <c r="C14" s="19">
        <f t="shared" ref="C14:E14" si="3">C5-C7</f>
        <v>62</v>
      </c>
      <c r="D14" s="20">
        <f>D5-D7</f>
        <v>79</v>
      </c>
      <c r="E14" s="37">
        <f t="shared" si="3"/>
        <v>8.9426523297491012E-2</v>
      </c>
    </row>
    <row r="15" spans="1:5" ht="15.75" thickBot="1" x14ac:dyDescent="0.3">
      <c r="A15" s="229"/>
      <c r="B15" s="79" t="s">
        <v>19</v>
      </c>
      <c r="C15" s="21">
        <f>C5-C6</f>
        <v>53</v>
      </c>
      <c r="D15" s="22">
        <f>D5-D6</f>
        <v>64</v>
      </c>
      <c r="E15" s="38">
        <f>E5-E6</f>
        <v>0.10053763440860219</v>
      </c>
    </row>
    <row r="16" spans="1:5" x14ac:dyDescent="0.25">
      <c r="A16" s="233" t="s">
        <v>23</v>
      </c>
      <c r="B16" s="74" t="s">
        <v>4</v>
      </c>
      <c r="C16" s="73">
        <v>107</v>
      </c>
      <c r="D16" s="32">
        <v>151</v>
      </c>
      <c r="E16" s="33">
        <f>C16/D16</f>
        <v>0.70860927152317876</v>
      </c>
    </row>
    <row r="17" spans="1:5" x14ac:dyDescent="0.25">
      <c r="A17" s="234"/>
      <c r="B17" s="75" t="s">
        <v>5</v>
      </c>
      <c r="C17" s="19">
        <v>61</v>
      </c>
      <c r="D17" s="20">
        <v>106</v>
      </c>
      <c r="E17" s="34">
        <f t="shared" ref="E17:E19" si="4">C17/D17</f>
        <v>0.57547169811320753</v>
      </c>
    </row>
    <row r="18" spans="1:5" x14ac:dyDescent="0.25">
      <c r="A18" s="234"/>
      <c r="B18" s="75" t="s">
        <v>6</v>
      </c>
      <c r="C18" s="19">
        <v>33</v>
      </c>
      <c r="D18" s="20">
        <v>73</v>
      </c>
      <c r="E18" s="34">
        <f t="shared" si="4"/>
        <v>0.45205479452054792</v>
      </c>
    </row>
    <row r="19" spans="1:5" x14ac:dyDescent="0.25">
      <c r="A19" s="234"/>
      <c r="B19" s="75" t="s">
        <v>7</v>
      </c>
      <c r="C19" s="19">
        <v>12</v>
      </c>
      <c r="D19" s="20">
        <v>20</v>
      </c>
      <c r="E19" s="34">
        <f t="shared" si="4"/>
        <v>0.6</v>
      </c>
    </row>
    <row r="20" spans="1:5" x14ac:dyDescent="0.25">
      <c r="A20" s="234"/>
      <c r="B20" s="75" t="s">
        <v>8</v>
      </c>
      <c r="C20" s="19"/>
      <c r="D20" s="20" t="s">
        <v>74</v>
      </c>
      <c r="E20" s="34"/>
    </row>
    <row r="21" spans="1:5" x14ac:dyDescent="0.25">
      <c r="A21" s="234"/>
      <c r="B21" s="75" t="s">
        <v>9</v>
      </c>
      <c r="C21" s="19" t="s">
        <v>74</v>
      </c>
      <c r="D21" s="20" t="s">
        <v>74</v>
      </c>
      <c r="E21" s="34" t="s">
        <v>46</v>
      </c>
    </row>
    <row r="22" spans="1:5" x14ac:dyDescent="0.25">
      <c r="A22" s="234"/>
      <c r="B22" s="75" t="s">
        <v>10</v>
      </c>
      <c r="C22" s="19"/>
      <c r="D22" s="20"/>
      <c r="E22" s="34"/>
    </row>
    <row r="23" spans="1:5" x14ac:dyDescent="0.25">
      <c r="A23" s="234"/>
      <c r="B23" s="76" t="s">
        <v>24</v>
      </c>
      <c r="C23" s="25">
        <f t="shared" ref="C23:E23" si="5">C$166</f>
        <v>2315</v>
      </c>
      <c r="D23" s="23">
        <f>$D$166</f>
        <v>3359</v>
      </c>
      <c r="E23" s="35">
        <f t="shared" si="5"/>
        <v>0.68919321226555519</v>
      </c>
    </row>
    <row r="24" spans="1:5" x14ac:dyDescent="0.25">
      <c r="A24" s="234"/>
      <c r="B24" s="77" t="s">
        <v>13</v>
      </c>
      <c r="C24" s="26">
        <f t="shared" ref="C24:E24" si="6">C$167</f>
        <v>4763</v>
      </c>
      <c r="D24" s="24">
        <f>$D$177</f>
        <v>11772</v>
      </c>
      <c r="E24" s="36">
        <f t="shared" si="6"/>
        <v>0.40460414542983353</v>
      </c>
    </row>
    <row r="25" spans="1:5" x14ac:dyDescent="0.25">
      <c r="A25" s="234"/>
      <c r="B25" s="78" t="s">
        <v>18</v>
      </c>
      <c r="C25" s="19">
        <f>C16-C18</f>
        <v>74</v>
      </c>
      <c r="D25" s="20">
        <f>D16-D18</f>
        <v>78</v>
      </c>
      <c r="E25" s="37">
        <f t="shared" ref="E25" si="7">E16-E18</f>
        <v>0.25655447700263084</v>
      </c>
    </row>
    <row r="26" spans="1:5" ht="15.75" thickBot="1" x14ac:dyDescent="0.3">
      <c r="A26" s="235"/>
      <c r="B26" s="79" t="s">
        <v>19</v>
      </c>
      <c r="C26" s="21">
        <f t="shared" ref="C26:E26" si="8">C16-C17</f>
        <v>46</v>
      </c>
      <c r="D26" s="22">
        <f>D16-D17</f>
        <v>45</v>
      </c>
      <c r="E26" s="38">
        <f t="shared" si="8"/>
        <v>0.13313757340997123</v>
      </c>
    </row>
    <row r="27" spans="1:5" x14ac:dyDescent="0.25">
      <c r="A27" s="227" t="s">
        <v>25</v>
      </c>
      <c r="B27" s="74" t="s">
        <v>4</v>
      </c>
      <c r="C27" s="73">
        <v>15</v>
      </c>
      <c r="D27" s="32">
        <v>26</v>
      </c>
      <c r="E27" s="33">
        <f>C27/D27</f>
        <v>0.57692307692307687</v>
      </c>
    </row>
    <row r="28" spans="1:5" x14ac:dyDescent="0.25">
      <c r="A28" s="228"/>
      <c r="B28" s="75" t="s">
        <v>5</v>
      </c>
      <c r="C28" s="19">
        <v>22</v>
      </c>
      <c r="D28" s="20">
        <v>34</v>
      </c>
      <c r="E28" s="34">
        <f t="shared" ref="E28:E29" si="9">C28/D28</f>
        <v>0.6470588235294118</v>
      </c>
    </row>
    <row r="29" spans="1:5" x14ac:dyDescent="0.25">
      <c r="A29" s="228"/>
      <c r="B29" s="75" t="s">
        <v>6</v>
      </c>
      <c r="C29" s="19">
        <v>63</v>
      </c>
      <c r="D29" s="20">
        <v>99</v>
      </c>
      <c r="E29" s="34">
        <f t="shared" si="9"/>
        <v>0.63636363636363635</v>
      </c>
    </row>
    <row r="30" spans="1:5" x14ac:dyDescent="0.25">
      <c r="A30" s="228"/>
      <c r="B30" s="75" t="s">
        <v>7</v>
      </c>
      <c r="C30" s="19" t="s">
        <v>74</v>
      </c>
      <c r="D30" s="20">
        <v>10</v>
      </c>
      <c r="E30" s="34" t="s">
        <v>46</v>
      </c>
    </row>
    <row r="31" spans="1:5" x14ac:dyDescent="0.25">
      <c r="A31" s="228"/>
      <c r="B31" s="75" t="s">
        <v>8</v>
      </c>
      <c r="C31" s="19" t="s">
        <v>74</v>
      </c>
      <c r="D31" s="20" t="str">
        <f>'[1]ELA UA By Elementary School'!D31</f>
        <v>&lt;10</v>
      </c>
      <c r="E31" s="34" t="s">
        <v>46</v>
      </c>
    </row>
    <row r="32" spans="1:5" x14ac:dyDescent="0.25">
      <c r="A32" s="228"/>
      <c r="B32" s="75" t="s">
        <v>9</v>
      </c>
      <c r="C32" s="19"/>
      <c r="D32" s="20"/>
      <c r="E32" s="34"/>
    </row>
    <row r="33" spans="1:5" x14ac:dyDescent="0.25">
      <c r="A33" s="228"/>
      <c r="B33" s="75" t="s">
        <v>10</v>
      </c>
      <c r="C33" s="19" t="s">
        <v>74</v>
      </c>
      <c r="D33" s="20" t="s">
        <v>74</v>
      </c>
      <c r="E33" s="34" t="s">
        <v>46</v>
      </c>
    </row>
    <row r="34" spans="1:5" x14ac:dyDescent="0.25">
      <c r="A34" s="228"/>
      <c r="B34" s="76" t="s">
        <v>24</v>
      </c>
      <c r="C34" s="25">
        <f t="shared" ref="C34:E34" si="10">C$166</f>
        <v>2315</v>
      </c>
      <c r="D34" s="23">
        <f>$D$166</f>
        <v>3359</v>
      </c>
      <c r="E34" s="35">
        <f t="shared" si="10"/>
        <v>0.68919321226555519</v>
      </c>
    </row>
    <row r="35" spans="1:5" x14ac:dyDescent="0.25">
      <c r="A35" s="228"/>
      <c r="B35" s="77" t="s">
        <v>13</v>
      </c>
      <c r="C35" s="26">
        <f t="shared" ref="C35:E35" si="11">C$167</f>
        <v>4763</v>
      </c>
      <c r="D35" s="24">
        <f>$D$177</f>
        <v>11772</v>
      </c>
      <c r="E35" s="36">
        <f t="shared" si="11"/>
        <v>0.40460414542983353</v>
      </c>
    </row>
    <row r="36" spans="1:5" x14ac:dyDescent="0.25">
      <c r="A36" s="228"/>
      <c r="B36" s="78" t="s">
        <v>18</v>
      </c>
      <c r="C36" s="19">
        <f t="shared" ref="C36:E36" si="12">C27-C29</f>
        <v>-48</v>
      </c>
      <c r="D36" s="20">
        <f>D27-D29</f>
        <v>-73</v>
      </c>
      <c r="E36" s="37">
        <f t="shared" si="12"/>
        <v>-5.9440559440559482E-2</v>
      </c>
    </row>
    <row r="37" spans="1:5" ht="15.75" thickBot="1" x14ac:dyDescent="0.3">
      <c r="A37" s="229"/>
      <c r="B37" s="79" t="s">
        <v>19</v>
      </c>
      <c r="C37" s="21">
        <f t="shared" ref="C37:E37" si="13">C27-C28</f>
        <v>-7</v>
      </c>
      <c r="D37" s="22">
        <f>D27-D28</f>
        <v>-8</v>
      </c>
      <c r="E37" s="38">
        <f t="shared" si="13"/>
        <v>-7.0135746606334926E-2</v>
      </c>
    </row>
    <row r="38" spans="1:5" x14ac:dyDescent="0.25">
      <c r="A38" s="233" t="s">
        <v>26</v>
      </c>
      <c r="B38" s="74" t="s">
        <v>4</v>
      </c>
      <c r="C38" s="73">
        <v>14</v>
      </c>
      <c r="D38" s="32">
        <v>19</v>
      </c>
      <c r="E38" s="33">
        <f>C38/D38</f>
        <v>0.73684210526315785</v>
      </c>
    </row>
    <row r="39" spans="1:5" x14ac:dyDescent="0.25">
      <c r="A39" s="234"/>
      <c r="B39" s="75" t="s">
        <v>5</v>
      </c>
      <c r="C39" s="19">
        <v>184</v>
      </c>
      <c r="D39" s="20">
        <v>245</v>
      </c>
      <c r="E39" s="34">
        <f t="shared" ref="E39" si="14">C39/D39</f>
        <v>0.75102040816326532</v>
      </c>
    </row>
    <row r="40" spans="1:5" x14ac:dyDescent="0.25">
      <c r="A40" s="234"/>
      <c r="B40" s="75" t="s">
        <v>6</v>
      </c>
      <c r="C40" s="19" t="s">
        <v>74</v>
      </c>
      <c r="D40" s="20" t="s">
        <v>74</v>
      </c>
      <c r="E40" s="34" t="s">
        <v>46</v>
      </c>
    </row>
    <row r="41" spans="1:5" x14ac:dyDescent="0.25">
      <c r="A41" s="234"/>
      <c r="B41" s="75" t="s">
        <v>7</v>
      </c>
      <c r="C41" s="19"/>
      <c r="D41" s="20" t="str">
        <f>'[1]ELA UA By Elementary School'!D41</f>
        <v>&lt;10</v>
      </c>
      <c r="E41" s="34"/>
    </row>
    <row r="42" spans="1:5" x14ac:dyDescent="0.25">
      <c r="A42" s="234"/>
      <c r="B42" s="75" t="s">
        <v>8</v>
      </c>
      <c r="C42" s="19"/>
      <c r="D42" s="20"/>
      <c r="E42" s="34"/>
    </row>
    <row r="43" spans="1:5" x14ac:dyDescent="0.25">
      <c r="A43" s="234"/>
      <c r="B43" s="75" t="s">
        <v>9</v>
      </c>
      <c r="C43" s="19"/>
      <c r="D43" s="20"/>
      <c r="E43" s="34"/>
    </row>
    <row r="44" spans="1:5" x14ac:dyDescent="0.25">
      <c r="A44" s="234"/>
      <c r="B44" s="75" t="s">
        <v>10</v>
      </c>
      <c r="C44" s="19"/>
      <c r="D44" s="20"/>
      <c r="E44" s="34"/>
    </row>
    <row r="45" spans="1:5" x14ac:dyDescent="0.25">
      <c r="A45" s="234"/>
      <c r="B45" s="76" t="s">
        <v>24</v>
      </c>
      <c r="C45" s="25">
        <f t="shared" ref="C45:E45" si="15">C$166</f>
        <v>2315</v>
      </c>
      <c r="D45" s="23">
        <f>$D$166</f>
        <v>3359</v>
      </c>
      <c r="E45" s="35">
        <f t="shared" si="15"/>
        <v>0.68919321226555519</v>
      </c>
    </row>
    <row r="46" spans="1:5" x14ac:dyDescent="0.25">
      <c r="A46" s="234"/>
      <c r="B46" s="77" t="s">
        <v>13</v>
      </c>
      <c r="C46" s="26">
        <f t="shared" ref="C46:E46" si="16">C$167</f>
        <v>4763</v>
      </c>
      <c r="D46" s="24">
        <f>$D$177</f>
        <v>11772</v>
      </c>
      <c r="E46" s="36">
        <f t="shared" si="16"/>
        <v>0.40460414542983353</v>
      </c>
    </row>
    <row r="47" spans="1:5" x14ac:dyDescent="0.25">
      <c r="A47" s="234"/>
      <c r="B47" s="78" t="s">
        <v>18</v>
      </c>
      <c r="C47" s="19" t="s">
        <v>46</v>
      </c>
      <c r="D47" s="20" t="s">
        <v>46</v>
      </c>
      <c r="E47" s="37" t="s">
        <v>46</v>
      </c>
    </row>
    <row r="48" spans="1:5" ht="15.75" thickBot="1" x14ac:dyDescent="0.3">
      <c r="A48" s="235"/>
      <c r="B48" s="79" t="s">
        <v>19</v>
      </c>
      <c r="C48" s="21">
        <f>C38-C39</f>
        <v>-170</v>
      </c>
      <c r="D48" s="22">
        <f>D38-D39</f>
        <v>-226</v>
      </c>
      <c r="E48" s="38">
        <f>E38-E39</f>
        <v>-1.4178302900107465E-2</v>
      </c>
    </row>
    <row r="49" spans="1:5" x14ac:dyDescent="0.25">
      <c r="A49" s="227" t="s">
        <v>27</v>
      </c>
      <c r="B49" s="74" t="s">
        <v>4</v>
      </c>
      <c r="C49" s="73">
        <v>120</v>
      </c>
      <c r="D49" s="32">
        <v>156</v>
      </c>
      <c r="E49" s="33">
        <f>C49/D49</f>
        <v>0.76923076923076927</v>
      </c>
    </row>
    <row r="50" spans="1:5" x14ac:dyDescent="0.25">
      <c r="A50" s="228"/>
      <c r="B50" s="75" t="s">
        <v>5</v>
      </c>
      <c r="C50" s="19">
        <v>35</v>
      </c>
      <c r="D50" s="20">
        <v>50</v>
      </c>
      <c r="E50" s="34">
        <f t="shared" ref="E50:E51" si="17">C50/D50</f>
        <v>0.7</v>
      </c>
    </row>
    <row r="51" spans="1:5" x14ac:dyDescent="0.25">
      <c r="A51" s="228"/>
      <c r="B51" s="75" t="s">
        <v>6</v>
      </c>
      <c r="C51" s="19">
        <v>23</v>
      </c>
      <c r="D51" s="20">
        <v>48</v>
      </c>
      <c r="E51" s="34">
        <f t="shared" si="17"/>
        <v>0.47916666666666669</v>
      </c>
    </row>
    <row r="52" spans="1:5" x14ac:dyDescent="0.25">
      <c r="A52" s="228"/>
      <c r="B52" s="75" t="s">
        <v>7</v>
      </c>
      <c r="C52" s="19" t="s">
        <v>74</v>
      </c>
      <c r="D52" s="20" t="s">
        <v>74</v>
      </c>
      <c r="E52" s="34" t="s">
        <v>46</v>
      </c>
    </row>
    <row r="53" spans="1:5" x14ac:dyDescent="0.25">
      <c r="A53" s="228"/>
      <c r="B53" s="75" t="s">
        <v>8</v>
      </c>
      <c r="C53" s="19" t="s">
        <v>74</v>
      </c>
      <c r="D53" s="20">
        <v>11</v>
      </c>
      <c r="E53" s="34" t="s">
        <v>46</v>
      </c>
    </row>
    <row r="54" spans="1:5" x14ac:dyDescent="0.25">
      <c r="A54" s="228"/>
      <c r="B54" s="75" t="s">
        <v>9</v>
      </c>
      <c r="C54" s="19"/>
      <c r="D54" s="20"/>
      <c r="E54" s="34"/>
    </row>
    <row r="55" spans="1:5" x14ac:dyDescent="0.25">
      <c r="A55" s="228"/>
      <c r="B55" s="75" t="s">
        <v>10</v>
      </c>
      <c r="C55" s="19"/>
      <c r="D55" s="20"/>
      <c r="E55" s="34"/>
    </row>
    <row r="56" spans="1:5" x14ac:dyDescent="0.25">
      <c r="A56" s="228"/>
      <c r="B56" s="76" t="s">
        <v>24</v>
      </c>
      <c r="C56" s="25">
        <f t="shared" ref="C56:E56" si="18">C$166</f>
        <v>2315</v>
      </c>
      <c r="D56" s="23">
        <f>$D$166</f>
        <v>3359</v>
      </c>
      <c r="E56" s="35">
        <f t="shared" si="18"/>
        <v>0.68919321226555519</v>
      </c>
    </row>
    <row r="57" spans="1:5" x14ac:dyDescent="0.25">
      <c r="A57" s="228"/>
      <c r="B57" s="77" t="s">
        <v>13</v>
      </c>
      <c r="C57" s="26">
        <f t="shared" ref="C57:E57" si="19">C$167</f>
        <v>4763</v>
      </c>
      <c r="D57" s="24">
        <f>$D$177</f>
        <v>11772</v>
      </c>
      <c r="E57" s="36">
        <f t="shared" si="19"/>
        <v>0.40460414542983353</v>
      </c>
    </row>
    <row r="58" spans="1:5" x14ac:dyDescent="0.25">
      <c r="A58" s="228"/>
      <c r="B58" s="78" t="s">
        <v>18</v>
      </c>
      <c r="C58" s="19">
        <f t="shared" ref="C58:E58" si="20">C49-C51</f>
        <v>97</v>
      </c>
      <c r="D58" s="20">
        <f>D49-D51</f>
        <v>108</v>
      </c>
      <c r="E58" s="37">
        <f t="shared" si="20"/>
        <v>0.29006410256410259</v>
      </c>
    </row>
    <row r="59" spans="1:5" ht="15.75" thickBot="1" x14ac:dyDescent="0.3">
      <c r="A59" s="229"/>
      <c r="B59" s="79" t="s">
        <v>19</v>
      </c>
      <c r="C59" s="21">
        <f>C49-C50</f>
        <v>85</v>
      </c>
      <c r="D59" s="22">
        <f>D49-D50</f>
        <v>106</v>
      </c>
      <c r="E59" s="38">
        <f>E49-E50</f>
        <v>6.9230769230769318E-2</v>
      </c>
    </row>
    <row r="60" spans="1:5" x14ac:dyDescent="0.25">
      <c r="A60" s="233" t="s">
        <v>28</v>
      </c>
      <c r="B60" s="74" t="s">
        <v>4</v>
      </c>
      <c r="C60" s="73">
        <v>55</v>
      </c>
      <c r="D60" s="32">
        <v>79</v>
      </c>
      <c r="E60" s="33">
        <f>C60/D60</f>
        <v>0.69620253164556967</v>
      </c>
    </row>
    <row r="61" spans="1:5" x14ac:dyDescent="0.25">
      <c r="A61" s="234"/>
      <c r="B61" s="75" t="s">
        <v>5</v>
      </c>
      <c r="C61" s="19">
        <v>39</v>
      </c>
      <c r="D61" s="20">
        <v>68</v>
      </c>
      <c r="E61" s="34">
        <f t="shared" ref="E61:E62" si="21">C61/D61</f>
        <v>0.57352941176470584</v>
      </c>
    </row>
    <row r="62" spans="1:5" x14ac:dyDescent="0.25">
      <c r="A62" s="234"/>
      <c r="B62" s="75" t="s">
        <v>6</v>
      </c>
      <c r="C62" s="19">
        <v>36</v>
      </c>
      <c r="D62" s="20">
        <v>60</v>
      </c>
      <c r="E62" s="34">
        <f t="shared" si="21"/>
        <v>0.6</v>
      </c>
    </row>
    <row r="63" spans="1:5" x14ac:dyDescent="0.25">
      <c r="A63" s="234"/>
      <c r="B63" s="75" t="s">
        <v>7</v>
      </c>
      <c r="C63" s="19" t="s">
        <v>74</v>
      </c>
      <c r="D63" s="20">
        <v>13</v>
      </c>
      <c r="E63" s="34" t="s">
        <v>46</v>
      </c>
    </row>
    <row r="64" spans="1:5" x14ac:dyDescent="0.25">
      <c r="A64" s="234"/>
      <c r="B64" s="75" t="s">
        <v>8</v>
      </c>
      <c r="C64" s="19" t="s">
        <v>74</v>
      </c>
      <c r="D64" s="20" t="str">
        <f>'[1]ELA UA By Elementary School'!D64</f>
        <v>&lt;10</v>
      </c>
      <c r="E64" s="34" t="s">
        <v>46</v>
      </c>
    </row>
    <row r="65" spans="1:5" x14ac:dyDescent="0.25">
      <c r="A65" s="234"/>
      <c r="B65" s="75" t="s">
        <v>9</v>
      </c>
      <c r="C65" s="19"/>
      <c r="D65" s="20"/>
      <c r="E65" s="34"/>
    </row>
    <row r="66" spans="1:5" x14ac:dyDescent="0.25">
      <c r="A66" s="234"/>
      <c r="B66" s="75" t="s">
        <v>10</v>
      </c>
      <c r="C66" s="19"/>
      <c r="D66" s="20"/>
      <c r="E66" s="34"/>
    </row>
    <row r="67" spans="1:5" x14ac:dyDescent="0.25">
      <c r="A67" s="234"/>
      <c r="B67" s="76" t="s">
        <v>24</v>
      </c>
      <c r="C67" s="25">
        <f t="shared" ref="C67:E67" si="22">C$166</f>
        <v>2315</v>
      </c>
      <c r="D67" s="23">
        <f>$D$166</f>
        <v>3359</v>
      </c>
      <c r="E67" s="35">
        <f t="shared" si="22"/>
        <v>0.68919321226555519</v>
      </c>
    </row>
    <row r="68" spans="1:5" x14ac:dyDescent="0.25">
      <c r="A68" s="234"/>
      <c r="B68" s="77" t="s">
        <v>13</v>
      </c>
      <c r="C68" s="26">
        <f t="shared" ref="C68:E68" si="23">C$167</f>
        <v>4763</v>
      </c>
      <c r="D68" s="24">
        <f>$D$177</f>
        <v>11772</v>
      </c>
      <c r="E68" s="36">
        <f t="shared" si="23"/>
        <v>0.40460414542983353</v>
      </c>
    </row>
    <row r="69" spans="1:5" x14ac:dyDescent="0.25">
      <c r="A69" s="234"/>
      <c r="B69" s="78" t="s">
        <v>18</v>
      </c>
      <c r="C69" s="19">
        <f>C60-C62</f>
        <v>19</v>
      </c>
      <c r="D69" s="20">
        <f>D60-D62</f>
        <v>19</v>
      </c>
      <c r="E69" s="37">
        <f t="shared" ref="E69" si="24">E60-E62</f>
        <v>9.6202531645569689E-2</v>
      </c>
    </row>
    <row r="70" spans="1:5" ht="15.75" thickBot="1" x14ac:dyDescent="0.3">
      <c r="A70" s="235"/>
      <c r="B70" s="79" t="s">
        <v>19</v>
      </c>
      <c r="C70" s="21">
        <f>C60-C61</f>
        <v>16</v>
      </c>
      <c r="D70" s="22">
        <f>D60-D61</f>
        <v>11</v>
      </c>
      <c r="E70" s="38">
        <f>E60-E61</f>
        <v>0.12267311988086382</v>
      </c>
    </row>
    <row r="71" spans="1:5" x14ac:dyDescent="0.25">
      <c r="A71" s="239" t="s">
        <v>79</v>
      </c>
      <c r="B71" s="74" t="s">
        <v>4</v>
      </c>
      <c r="C71" s="73"/>
      <c r="D71" s="32" t="s">
        <v>74</v>
      </c>
      <c r="E71" s="33"/>
    </row>
    <row r="72" spans="1:5" x14ac:dyDescent="0.25">
      <c r="A72" s="228"/>
      <c r="B72" s="75" t="s">
        <v>5</v>
      </c>
      <c r="C72" s="19"/>
      <c r="D72" s="20" t="s">
        <v>74</v>
      </c>
      <c r="E72" s="34"/>
    </row>
    <row r="73" spans="1:5" x14ac:dyDescent="0.25">
      <c r="A73" s="228"/>
      <c r="B73" s="75" t="s">
        <v>6</v>
      </c>
      <c r="C73" s="19"/>
      <c r="D73" s="20"/>
      <c r="E73" s="34"/>
    </row>
    <row r="74" spans="1:5" x14ac:dyDescent="0.25">
      <c r="A74" s="228"/>
      <c r="B74" s="75" t="s">
        <v>7</v>
      </c>
      <c r="C74" s="19"/>
      <c r="D74" s="20" t="s">
        <v>74</v>
      </c>
      <c r="E74" s="34"/>
    </row>
    <row r="75" spans="1:5" x14ac:dyDescent="0.25">
      <c r="A75" s="228"/>
      <c r="B75" s="75" t="s">
        <v>8</v>
      </c>
      <c r="C75" s="19"/>
      <c r="D75" s="20"/>
      <c r="E75" s="34"/>
    </row>
    <row r="76" spans="1:5" x14ac:dyDescent="0.25">
      <c r="A76" s="228"/>
      <c r="B76" s="75" t="s">
        <v>9</v>
      </c>
      <c r="C76" s="19"/>
      <c r="D76" s="20"/>
      <c r="E76" s="34"/>
    </row>
    <row r="77" spans="1:5" x14ac:dyDescent="0.25">
      <c r="A77" s="228"/>
      <c r="B77" s="75" t="s">
        <v>10</v>
      </c>
      <c r="C77" s="19"/>
      <c r="D77" s="20"/>
      <c r="E77" s="34"/>
    </row>
    <row r="78" spans="1:5" x14ac:dyDescent="0.25">
      <c r="A78" s="228"/>
      <c r="B78" s="76" t="s">
        <v>24</v>
      </c>
      <c r="C78" s="25">
        <f t="shared" ref="C78:E78" si="25">C$166</f>
        <v>2315</v>
      </c>
      <c r="D78" s="23">
        <f>$D$166</f>
        <v>3359</v>
      </c>
      <c r="E78" s="35">
        <f t="shared" si="25"/>
        <v>0.68919321226555519</v>
      </c>
    </row>
    <row r="79" spans="1:5" x14ac:dyDescent="0.25">
      <c r="A79" s="228"/>
      <c r="B79" s="77" t="s">
        <v>13</v>
      </c>
      <c r="C79" s="26">
        <f t="shared" ref="C79:E79" si="26">C$167</f>
        <v>4763</v>
      </c>
      <c r="D79" s="24">
        <f>$D$177</f>
        <v>11772</v>
      </c>
      <c r="E79" s="36">
        <f t="shared" si="26"/>
        <v>0.40460414542983353</v>
      </c>
    </row>
    <row r="80" spans="1:5" x14ac:dyDescent="0.25">
      <c r="A80" s="228"/>
      <c r="B80" s="78" t="s">
        <v>18</v>
      </c>
      <c r="C80" s="19"/>
      <c r="D80" s="20"/>
      <c r="E80" s="37"/>
    </row>
    <row r="81" spans="1:5" ht="15.75" thickBot="1" x14ac:dyDescent="0.3">
      <c r="A81" s="229"/>
      <c r="B81" s="79" t="s">
        <v>19</v>
      </c>
      <c r="C81" s="21"/>
      <c r="D81" s="22" t="s">
        <v>46</v>
      </c>
      <c r="E81" s="38"/>
    </row>
    <row r="82" spans="1:5" ht="15" customHeight="1" x14ac:dyDescent="0.25">
      <c r="A82" s="233" t="s">
        <v>29</v>
      </c>
      <c r="B82" s="74" t="s">
        <v>4</v>
      </c>
      <c r="C82" s="73">
        <v>132</v>
      </c>
      <c r="D82" s="32">
        <v>165</v>
      </c>
      <c r="E82" s="33">
        <f>C82/D82</f>
        <v>0.8</v>
      </c>
    </row>
    <row r="83" spans="1:5" x14ac:dyDescent="0.25">
      <c r="A83" s="234"/>
      <c r="B83" s="75" t="s">
        <v>5</v>
      </c>
      <c r="C83" s="19">
        <v>30</v>
      </c>
      <c r="D83" s="20">
        <v>39</v>
      </c>
      <c r="E83" s="34">
        <f t="shared" ref="E83:E84" si="27">C83/D83</f>
        <v>0.76923076923076927</v>
      </c>
    </row>
    <row r="84" spans="1:5" x14ac:dyDescent="0.25">
      <c r="A84" s="234"/>
      <c r="B84" s="75" t="s">
        <v>6</v>
      </c>
      <c r="C84" s="19">
        <v>27</v>
      </c>
      <c r="D84" s="20">
        <v>39</v>
      </c>
      <c r="E84" s="34">
        <f t="shared" si="27"/>
        <v>0.69230769230769229</v>
      </c>
    </row>
    <row r="85" spans="1:5" x14ac:dyDescent="0.25">
      <c r="A85" s="234"/>
      <c r="B85" s="75" t="s">
        <v>7</v>
      </c>
      <c r="C85" s="19" t="s">
        <v>74</v>
      </c>
      <c r="D85" s="20" t="s">
        <v>74</v>
      </c>
      <c r="E85" s="34" t="s">
        <v>46</v>
      </c>
    </row>
    <row r="86" spans="1:5" x14ac:dyDescent="0.25">
      <c r="A86" s="234"/>
      <c r="B86" s="75" t="s">
        <v>8</v>
      </c>
      <c r="C86" s="19" t="s">
        <v>74</v>
      </c>
      <c r="D86" s="20" t="s">
        <v>74</v>
      </c>
      <c r="E86" s="34" t="s">
        <v>46</v>
      </c>
    </row>
    <row r="87" spans="1:5" x14ac:dyDescent="0.25">
      <c r="A87" s="234"/>
      <c r="B87" s="75" t="s">
        <v>9</v>
      </c>
      <c r="C87" s="19"/>
      <c r="D87" s="20"/>
      <c r="E87" s="34"/>
    </row>
    <row r="88" spans="1:5" x14ac:dyDescent="0.25">
      <c r="A88" s="234"/>
      <c r="B88" s="75" t="s">
        <v>10</v>
      </c>
      <c r="C88" s="19"/>
      <c r="D88" s="20"/>
      <c r="E88" s="34"/>
    </row>
    <row r="89" spans="1:5" x14ac:dyDescent="0.25">
      <c r="A89" s="234"/>
      <c r="B89" s="76" t="s">
        <v>24</v>
      </c>
      <c r="C89" s="25">
        <f t="shared" ref="C89:E89" si="28">C$166</f>
        <v>2315</v>
      </c>
      <c r="D89" s="23">
        <f>$D$166</f>
        <v>3359</v>
      </c>
      <c r="E89" s="35">
        <f t="shared" si="28"/>
        <v>0.68919321226555519</v>
      </c>
    </row>
    <row r="90" spans="1:5" x14ac:dyDescent="0.25">
      <c r="A90" s="234"/>
      <c r="B90" s="77" t="s">
        <v>13</v>
      </c>
      <c r="C90" s="26">
        <f t="shared" ref="C90:E90" si="29">C$167</f>
        <v>4763</v>
      </c>
      <c r="D90" s="24">
        <f>$D$177</f>
        <v>11772</v>
      </c>
      <c r="E90" s="36">
        <f t="shared" si="29"/>
        <v>0.40460414542983353</v>
      </c>
    </row>
    <row r="91" spans="1:5" x14ac:dyDescent="0.25">
      <c r="A91" s="234"/>
      <c r="B91" s="78" t="s">
        <v>18</v>
      </c>
      <c r="C91" s="19">
        <f t="shared" ref="C91:E91" si="30">C82-C84</f>
        <v>105</v>
      </c>
      <c r="D91" s="20">
        <f>D82-D84</f>
        <v>126</v>
      </c>
      <c r="E91" s="37">
        <f t="shared" si="30"/>
        <v>0.10769230769230775</v>
      </c>
    </row>
    <row r="92" spans="1:5" ht="15.75" thickBot="1" x14ac:dyDescent="0.3">
      <c r="A92" s="235"/>
      <c r="B92" s="79" t="s">
        <v>19</v>
      </c>
      <c r="C92" s="21">
        <f>C82-C83</f>
        <v>102</v>
      </c>
      <c r="D92" s="22">
        <f>D82-D83</f>
        <v>126</v>
      </c>
      <c r="E92" s="38">
        <f>E82-E83</f>
        <v>3.0769230769230771E-2</v>
      </c>
    </row>
    <row r="93" spans="1:5" ht="15" customHeight="1" x14ac:dyDescent="0.25">
      <c r="A93" s="239" t="s">
        <v>30</v>
      </c>
      <c r="B93" s="74" t="s">
        <v>4</v>
      </c>
      <c r="C93" s="73">
        <v>126</v>
      </c>
      <c r="D93" s="32">
        <v>146</v>
      </c>
      <c r="E93" s="33">
        <f>C93/D93</f>
        <v>0.86301369863013699</v>
      </c>
    </row>
    <row r="94" spans="1:5" x14ac:dyDescent="0.25">
      <c r="A94" s="228"/>
      <c r="B94" s="75" t="s">
        <v>5</v>
      </c>
      <c r="C94" s="19">
        <v>37</v>
      </c>
      <c r="D94" s="20">
        <v>43</v>
      </c>
      <c r="E94" s="34">
        <f t="shared" ref="E94:E95" si="31">C94/D94</f>
        <v>0.86046511627906974</v>
      </c>
    </row>
    <row r="95" spans="1:5" x14ac:dyDescent="0.25">
      <c r="A95" s="228"/>
      <c r="B95" s="75" t="s">
        <v>6</v>
      </c>
      <c r="C95" s="19">
        <v>35</v>
      </c>
      <c r="D95" s="20">
        <v>51</v>
      </c>
      <c r="E95" s="34">
        <f t="shared" si="31"/>
        <v>0.68627450980392157</v>
      </c>
    </row>
    <row r="96" spans="1:5" x14ac:dyDescent="0.25">
      <c r="A96" s="228"/>
      <c r="B96" s="75" t="s">
        <v>7</v>
      </c>
      <c r="C96" s="19" t="s">
        <v>74</v>
      </c>
      <c r="D96" s="20">
        <v>16</v>
      </c>
      <c r="E96" s="34" t="s">
        <v>46</v>
      </c>
    </row>
    <row r="97" spans="1:5" x14ac:dyDescent="0.25">
      <c r="A97" s="228"/>
      <c r="B97" s="75" t="s">
        <v>8</v>
      </c>
      <c r="C97" s="19" t="s">
        <v>74</v>
      </c>
      <c r="D97" s="20" t="s">
        <v>74</v>
      </c>
      <c r="E97" s="34" t="s">
        <v>46</v>
      </c>
    </row>
    <row r="98" spans="1:5" x14ac:dyDescent="0.25">
      <c r="A98" s="228"/>
      <c r="B98" s="75" t="s">
        <v>9</v>
      </c>
      <c r="C98" s="19"/>
      <c r="D98" s="20"/>
      <c r="E98" s="34"/>
    </row>
    <row r="99" spans="1:5" x14ac:dyDescent="0.25">
      <c r="A99" s="228"/>
      <c r="B99" s="75" t="s">
        <v>10</v>
      </c>
      <c r="C99" s="19" t="s">
        <v>74</v>
      </c>
      <c r="D99" s="20" t="s">
        <v>74</v>
      </c>
      <c r="E99" s="34" t="s">
        <v>46</v>
      </c>
    </row>
    <row r="100" spans="1:5" x14ac:dyDescent="0.25">
      <c r="A100" s="228"/>
      <c r="B100" s="76" t="s">
        <v>24</v>
      </c>
      <c r="C100" s="25">
        <f t="shared" ref="C100:E100" si="32">C$166</f>
        <v>2315</v>
      </c>
      <c r="D100" s="23">
        <f>$D$166</f>
        <v>3359</v>
      </c>
      <c r="E100" s="35">
        <f t="shared" si="32"/>
        <v>0.68919321226555519</v>
      </c>
    </row>
    <row r="101" spans="1:5" x14ac:dyDescent="0.25">
      <c r="A101" s="228"/>
      <c r="B101" s="77" t="s">
        <v>13</v>
      </c>
      <c r="C101" s="26">
        <f t="shared" ref="C101:E101" si="33">C$167</f>
        <v>4763</v>
      </c>
      <c r="D101" s="24">
        <f>$D$177</f>
        <v>11772</v>
      </c>
      <c r="E101" s="36">
        <f t="shared" si="33"/>
        <v>0.40460414542983353</v>
      </c>
    </row>
    <row r="102" spans="1:5" x14ac:dyDescent="0.25">
      <c r="A102" s="228"/>
      <c r="B102" s="78" t="s">
        <v>18</v>
      </c>
      <c r="C102" s="19">
        <f>C93-C95</f>
        <v>91</v>
      </c>
      <c r="D102" s="20">
        <f>D93-D95</f>
        <v>95</v>
      </c>
      <c r="E102" s="37">
        <f t="shared" ref="E102" si="34">E93-E95</f>
        <v>0.17673918882621542</v>
      </c>
    </row>
    <row r="103" spans="1:5" ht="15.75" thickBot="1" x14ac:dyDescent="0.3">
      <c r="A103" s="229"/>
      <c r="B103" s="79" t="s">
        <v>19</v>
      </c>
      <c r="C103" s="21">
        <f>C93-C94</f>
        <v>89</v>
      </c>
      <c r="D103" s="22">
        <f>D93-D94</f>
        <v>103</v>
      </c>
      <c r="E103" s="38">
        <f>E93-E94</f>
        <v>2.5485823510672523E-3</v>
      </c>
    </row>
    <row r="104" spans="1:5" ht="15" customHeight="1" x14ac:dyDescent="0.25">
      <c r="A104" s="233" t="s">
        <v>31</v>
      </c>
      <c r="B104" s="74" t="s">
        <v>4</v>
      </c>
      <c r="C104" s="73">
        <v>72</v>
      </c>
      <c r="D104" s="32">
        <v>99</v>
      </c>
      <c r="E104" s="33">
        <f>C104/D104</f>
        <v>0.72727272727272729</v>
      </c>
    </row>
    <row r="105" spans="1:5" x14ac:dyDescent="0.25">
      <c r="A105" s="234"/>
      <c r="B105" s="75" t="s">
        <v>5</v>
      </c>
      <c r="C105" s="19">
        <v>11</v>
      </c>
      <c r="D105" s="20">
        <v>22</v>
      </c>
      <c r="E105" s="34">
        <f t="shared" ref="E105:E106" si="35">C105/D105</f>
        <v>0.5</v>
      </c>
    </row>
    <row r="106" spans="1:5" x14ac:dyDescent="0.25">
      <c r="A106" s="234"/>
      <c r="B106" s="75" t="s">
        <v>6</v>
      </c>
      <c r="C106" s="19">
        <v>28</v>
      </c>
      <c r="D106" s="20">
        <v>47</v>
      </c>
      <c r="E106" s="34">
        <f t="shared" si="35"/>
        <v>0.5957446808510638</v>
      </c>
    </row>
    <row r="107" spans="1:5" x14ac:dyDescent="0.25">
      <c r="A107" s="234"/>
      <c r="B107" s="75" t="s">
        <v>7</v>
      </c>
      <c r="C107" s="19" t="s">
        <v>74</v>
      </c>
      <c r="D107" s="20" t="s">
        <v>74</v>
      </c>
      <c r="E107" s="34" t="s">
        <v>46</v>
      </c>
    </row>
    <row r="108" spans="1:5" x14ac:dyDescent="0.25">
      <c r="A108" s="234"/>
      <c r="B108" s="75" t="s">
        <v>8</v>
      </c>
      <c r="C108" s="19"/>
      <c r="D108" s="20" t="str">
        <f>'[1]ELA UA By Elementary School'!D97</f>
        <v>&lt;10</v>
      </c>
      <c r="E108" s="34"/>
    </row>
    <row r="109" spans="1:5" x14ac:dyDescent="0.25">
      <c r="A109" s="234"/>
      <c r="B109" s="75" t="s">
        <v>9</v>
      </c>
      <c r="C109" s="19"/>
      <c r="D109" s="20"/>
      <c r="E109" s="34"/>
    </row>
    <row r="110" spans="1:5" x14ac:dyDescent="0.25">
      <c r="A110" s="234"/>
      <c r="B110" s="75" t="s">
        <v>10</v>
      </c>
      <c r="C110" s="19"/>
      <c r="D110" s="20"/>
      <c r="E110" s="34"/>
    </row>
    <row r="111" spans="1:5" x14ac:dyDescent="0.25">
      <c r="A111" s="234"/>
      <c r="B111" s="76" t="s">
        <v>24</v>
      </c>
      <c r="C111" s="25">
        <f t="shared" ref="C111:E111" si="36">C$166</f>
        <v>2315</v>
      </c>
      <c r="D111" s="23">
        <f>$D$166</f>
        <v>3359</v>
      </c>
      <c r="E111" s="35">
        <f t="shared" si="36"/>
        <v>0.68919321226555519</v>
      </c>
    </row>
    <row r="112" spans="1:5" x14ac:dyDescent="0.25">
      <c r="A112" s="234"/>
      <c r="B112" s="77" t="s">
        <v>13</v>
      </c>
      <c r="C112" s="26">
        <f t="shared" ref="C112:E112" si="37">C$167</f>
        <v>4763</v>
      </c>
      <c r="D112" s="24">
        <f>$D$177</f>
        <v>11772</v>
      </c>
      <c r="E112" s="36">
        <f t="shared" si="37"/>
        <v>0.40460414542983353</v>
      </c>
    </row>
    <row r="113" spans="1:5" x14ac:dyDescent="0.25">
      <c r="A113" s="234"/>
      <c r="B113" s="78" t="s">
        <v>18</v>
      </c>
      <c r="C113" s="19">
        <f t="shared" ref="C113:E113" si="38">C104-C106</f>
        <v>44</v>
      </c>
      <c r="D113" s="20">
        <f>D104-D106</f>
        <v>52</v>
      </c>
      <c r="E113" s="37">
        <f t="shared" si="38"/>
        <v>0.13152804642166349</v>
      </c>
    </row>
    <row r="114" spans="1:5" ht="15.75" thickBot="1" x14ac:dyDescent="0.3">
      <c r="A114" s="235"/>
      <c r="B114" s="79" t="s">
        <v>19</v>
      </c>
      <c r="C114" s="21">
        <f>C104-C105</f>
        <v>61</v>
      </c>
      <c r="D114" s="22">
        <f>D104-D105</f>
        <v>77</v>
      </c>
      <c r="E114" s="38">
        <f>E104-E105</f>
        <v>0.22727272727272729</v>
      </c>
    </row>
    <row r="115" spans="1:5" ht="15" customHeight="1" x14ac:dyDescent="0.25">
      <c r="A115" s="239" t="s">
        <v>32</v>
      </c>
      <c r="B115" s="74" t="s">
        <v>4</v>
      </c>
      <c r="C115" s="73">
        <v>172</v>
      </c>
      <c r="D115" s="32">
        <v>183</v>
      </c>
      <c r="E115" s="33">
        <f>C115/D115</f>
        <v>0.93989071038251371</v>
      </c>
    </row>
    <row r="116" spans="1:5" x14ac:dyDescent="0.25">
      <c r="A116" s="228"/>
      <c r="B116" s="75" t="s">
        <v>5</v>
      </c>
      <c r="C116" s="19">
        <v>17</v>
      </c>
      <c r="D116" s="20">
        <v>21</v>
      </c>
      <c r="E116" s="34">
        <f t="shared" ref="E116:E117" si="39">C116/D116</f>
        <v>0.80952380952380953</v>
      </c>
    </row>
    <row r="117" spans="1:5" x14ac:dyDescent="0.25">
      <c r="A117" s="228"/>
      <c r="B117" s="75" t="s">
        <v>6</v>
      </c>
      <c r="C117" s="19">
        <v>26</v>
      </c>
      <c r="D117" s="20">
        <v>41</v>
      </c>
      <c r="E117" s="34">
        <f t="shared" si="39"/>
        <v>0.63414634146341464</v>
      </c>
    </row>
    <row r="118" spans="1:5" x14ac:dyDescent="0.25">
      <c r="A118" s="228"/>
      <c r="B118" s="75" t="s">
        <v>7</v>
      </c>
      <c r="C118" s="19" t="s">
        <v>74</v>
      </c>
      <c r="D118" s="20">
        <v>10</v>
      </c>
      <c r="E118" s="34" t="s">
        <v>46</v>
      </c>
    </row>
    <row r="119" spans="1:5" x14ac:dyDescent="0.25">
      <c r="A119" s="228"/>
      <c r="B119" s="75" t="s">
        <v>8</v>
      </c>
      <c r="C119" s="19" t="s">
        <v>74</v>
      </c>
      <c r="D119" s="20" t="s">
        <v>74</v>
      </c>
      <c r="E119" s="34" t="s">
        <v>46</v>
      </c>
    </row>
    <row r="120" spans="1:5" x14ac:dyDescent="0.25">
      <c r="A120" s="228"/>
      <c r="B120" s="75" t="s">
        <v>9</v>
      </c>
      <c r="C120" s="19"/>
      <c r="D120" s="20"/>
      <c r="E120" s="34"/>
    </row>
    <row r="121" spans="1:5" x14ac:dyDescent="0.25">
      <c r="A121" s="228"/>
      <c r="B121" s="75" t="s">
        <v>10</v>
      </c>
      <c r="C121" s="19"/>
      <c r="D121" s="20" t="s">
        <v>74</v>
      </c>
      <c r="E121" s="34"/>
    </row>
    <row r="122" spans="1:5" x14ac:dyDescent="0.25">
      <c r="A122" s="228"/>
      <c r="B122" s="76" t="s">
        <v>24</v>
      </c>
      <c r="C122" s="25">
        <f t="shared" ref="C122:E122" si="40">C$166</f>
        <v>2315</v>
      </c>
      <c r="D122" s="23">
        <f>$D$166</f>
        <v>3359</v>
      </c>
      <c r="E122" s="35">
        <f t="shared" si="40"/>
        <v>0.68919321226555519</v>
      </c>
    </row>
    <row r="123" spans="1:5" x14ac:dyDescent="0.25">
      <c r="A123" s="228"/>
      <c r="B123" s="77" t="s">
        <v>13</v>
      </c>
      <c r="C123" s="26">
        <f t="shared" ref="C123:E123" si="41">C$167</f>
        <v>4763</v>
      </c>
      <c r="D123" s="24">
        <f>$D$177</f>
        <v>11772</v>
      </c>
      <c r="E123" s="36">
        <f t="shared" si="41"/>
        <v>0.40460414542983353</v>
      </c>
    </row>
    <row r="124" spans="1:5" x14ac:dyDescent="0.25">
      <c r="A124" s="228"/>
      <c r="B124" s="78" t="s">
        <v>18</v>
      </c>
      <c r="C124" s="19">
        <f>C115-C117</f>
        <v>146</v>
      </c>
      <c r="D124" s="20">
        <f>D115-D117</f>
        <v>142</v>
      </c>
      <c r="E124" s="37">
        <f t="shared" ref="E124" si="42">E115-E117</f>
        <v>0.30574436891909906</v>
      </c>
    </row>
    <row r="125" spans="1:5" ht="15.75" thickBot="1" x14ac:dyDescent="0.3">
      <c r="A125" s="229"/>
      <c r="B125" s="79" t="s">
        <v>19</v>
      </c>
      <c r="C125" s="21">
        <f>C115-C116</f>
        <v>155</v>
      </c>
      <c r="D125" s="22">
        <f>D115-D116</f>
        <v>162</v>
      </c>
      <c r="E125" s="38">
        <f>E115-E116</f>
        <v>0.13036690085870417</v>
      </c>
    </row>
    <row r="126" spans="1:5" ht="15" customHeight="1" x14ac:dyDescent="0.25">
      <c r="A126" s="233" t="s">
        <v>33</v>
      </c>
      <c r="B126" s="74" t="s">
        <v>4</v>
      </c>
      <c r="C126" s="73">
        <v>65</v>
      </c>
      <c r="D126" s="32">
        <v>89</v>
      </c>
      <c r="E126" s="33">
        <f>C126/D126</f>
        <v>0.7303370786516854</v>
      </c>
    </row>
    <row r="127" spans="1:5" x14ac:dyDescent="0.25">
      <c r="A127" s="234"/>
      <c r="B127" s="75" t="s">
        <v>5</v>
      </c>
      <c r="C127" s="19">
        <v>15</v>
      </c>
      <c r="D127" s="20">
        <v>25</v>
      </c>
      <c r="E127" s="34">
        <f t="shared" ref="E127:E128" si="43">C127/D127</f>
        <v>0.6</v>
      </c>
    </row>
    <row r="128" spans="1:5" x14ac:dyDescent="0.25">
      <c r="A128" s="234"/>
      <c r="B128" s="75" t="s">
        <v>6</v>
      </c>
      <c r="C128" s="19">
        <v>26</v>
      </c>
      <c r="D128" s="20">
        <v>57</v>
      </c>
      <c r="E128" s="34">
        <f t="shared" si="43"/>
        <v>0.45614035087719296</v>
      </c>
    </row>
    <row r="129" spans="1:5" x14ac:dyDescent="0.25">
      <c r="A129" s="234"/>
      <c r="B129" s="75" t="s">
        <v>7</v>
      </c>
      <c r="C129" s="19" t="s">
        <v>74</v>
      </c>
      <c r="D129" s="20" t="s">
        <v>74</v>
      </c>
      <c r="E129" s="34" t="s">
        <v>46</v>
      </c>
    </row>
    <row r="130" spans="1:5" x14ac:dyDescent="0.25">
      <c r="A130" s="234"/>
      <c r="B130" s="75" t="s">
        <v>8</v>
      </c>
      <c r="C130" s="19" t="s">
        <v>74</v>
      </c>
      <c r="D130" s="20" t="str">
        <f>'[1]ELA UA By Elementary School'!D119</f>
        <v>&lt;10</v>
      </c>
      <c r="E130" s="34" t="s">
        <v>46</v>
      </c>
    </row>
    <row r="131" spans="1:5" x14ac:dyDescent="0.25">
      <c r="A131" s="234"/>
      <c r="B131" s="75" t="s">
        <v>9</v>
      </c>
      <c r="C131" s="19"/>
      <c r="D131" s="20"/>
      <c r="E131" s="34"/>
    </row>
    <row r="132" spans="1:5" x14ac:dyDescent="0.25">
      <c r="A132" s="234"/>
      <c r="B132" s="75" t="s">
        <v>10</v>
      </c>
      <c r="C132" s="19"/>
      <c r="D132" s="20"/>
      <c r="E132" s="34"/>
    </row>
    <row r="133" spans="1:5" x14ac:dyDescent="0.25">
      <c r="A133" s="234"/>
      <c r="B133" s="76" t="s">
        <v>24</v>
      </c>
      <c r="C133" s="25">
        <f t="shared" ref="C133:E133" si="44">C$166</f>
        <v>2315</v>
      </c>
      <c r="D133" s="23">
        <f>$D$166</f>
        <v>3359</v>
      </c>
      <c r="E133" s="35">
        <f t="shared" si="44"/>
        <v>0.68919321226555519</v>
      </c>
    </row>
    <row r="134" spans="1:5" x14ac:dyDescent="0.25">
      <c r="A134" s="234"/>
      <c r="B134" s="77" t="s">
        <v>13</v>
      </c>
      <c r="C134" s="26">
        <f t="shared" ref="C134:E134" si="45">C$167</f>
        <v>4763</v>
      </c>
      <c r="D134" s="24">
        <f>$D$177</f>
        <v>11772</v>
      </c>
      <c r="E134" s="36">
        <f t="shared" si="45"/>
        <v>0.40460414542983353</v>
      </c>
    </row>
    <row r="135" spans="1:5" x14ac:dyDescent="0.25">
      <c r="A135" s="234"/>
      <c r="B135" s="78" t="s">
        <v>18</v>
      </c>
      <c r="C135" s="19">
        <f t="shared" ref="C135:E135" si="46">C126-C128</f>
        <v>39</v>
      </c>
      <c r="D135" s="20">
        <f>D126-D128</f>
        <v>32</v>
      </c>
      <c r="E135" s="37">
        <f t="shared" si="46"/>
        <v>0.27419672777449244</v>
      </c>
    </row>
    <row r="136" spans="1:5" ht="15.75" thickBot="1" x14ac:dyDescent="0.3">
      <c r="A136" s="235"/>
      <c r="B136" s="79" t="s">
        <v>19</v>
      </c>
      <c r="C136" s="21">
        <f>C126-C127</f>
        <v>50</v>
      </c>
      <c r="D136" s="22">
        <f>D126-D127</f>
        <v>64</v>
      </c>
      <c r="E136" s="38">
        <f>E126-E127</f>
        <v>0.13033707865168542</v>
      </c>
    </row>
    <row r="137" spans="1:5" ht="15" customHeight="1" x14ac:dyDescent="0.25">
      <c r="A137" s="239" t="s">
        <v>34</v>
      </c>
      <c r="B137" s="74" t="s">
        <v>4</v>
      </c>
      <c r="C137" s="73">
        <v>194</v>
      </c>
      <c r="D137" s="32">
        <v>247</v>
      </c>
      <c r="E137" s="33">
        <f>C137/D137</f>
        <v>0.78542510121457487</v>
      </c>
    </row>
    <row r="138" spans="1:5" x14ac:dyDescent="0.25">
      <c r="A138" s="228"/>
      <c r="B138" s="75" t="s">
        <v>5</v>
      </c>
      <c r="C138" s="19">
        <v>51</v>
      </c>
      <c r="D138" s="20">
        <v>79</v>
      </c>
      <c r="E138" s="34">
        <f t="shared" ref="E138:E139" si="47">C138/D138</f>
        <v>0.64556962025316456</v>
      </c>
    </row>
    <row r="139" spans="1:5" x14ac:dyDescent="0.25">
      <c r="A139" s="228"/>
      <c r="B139" s="75" t="s">
        <v>6</v>
      </c>
      <c r="C139" s="19">
        <v>21</v>
      </c>
      <c r="D139" s="20">
        <v>42</v>
      </c>
      <c r="E139" s="34">
        <f t="shared" si="47"/>
        <v>0.5</v>
      </c>
    </row>
    <row r="140" spans="1:5" x14ac:dyDescent="0.25">
      <c r="A140" s="228"/>
      <c r="B140" s="75" t="s">
        <v>7</v>
      </c>
      <c r="C140" s="19" t="s">
        <v>74</v>
      </c>
      <c r="D140" s="20">
        <v>16</v>
      </c>
      <c r="E140" s="34" t="s">
        <v>46</v>
      </c>
    </row>
    <row r="141" spans="1:5" x14ac:dyDescent="0.25">
      <c r="A141" s="228"/>
      <c r="B141" s="75" t="s">
        <v>8</v>
      </c>
      <c r="C141" s="19" t="s">
        <v>74</v>
      </c>
      <c r="D141" s="20" t="str">
        <f>'[1]ELA UA By Elementary School'!D130</f>
        <v>&lt;10</v>
      </c>
      <c r="E141" s="34" t="s">
        <v>46</v>
      </c>
    </row>
    <row r="142" spans="1:5" x14ac:dyDescent="0.25">
      <c r="A142" s="228"/>
      <c r="B142" s="75" t="s">
        <v>9</v>
      </c>
      <c r="C142" s="19"/>
      <c r="D142" s="20"/>
      <c r="E142" s="34"/>
    </row>
    <row r="143" spans="1:5" x14ac:dyDescent="0.25">
      <c r="A143" s="228"/>
      <c r="B143" s="75" t="s">
        <v>10</v>
      </c>
      <c r="C143" s="19"/>
      <c r="D143" s="20"/>
      <c r="E143" s="34"/>
    </row>
    <row r="144" spans="1:5" x14ac:dyDescent="0.25">
      <c r="A144" s="228"/>
      <c r="B144" s="76" t="s">
        <v>24</v>
      </c>
      <c r="C144" s="25">
        <f t="shared" ref="C144:E144" si="48">C$166</f>
        <v>2315</v>
      </c>
      <c r="D144" s="23">
        <f>$D$166</f>
        <v>3359</v>
      </c>
      <c r="E144" s="35">
        <f t="shared" si="48"/>
        <v>0.68919321226555519</v>
      </c>
    </row>
    <row r="145" spans="1:5" x14ac:dyDescent="0.25">
      <c r="A145" s="228"/>
      <c r="B145" s="77" t="s">
        <v>13</v>
      </c>
      <c r="C145" s="26">
        <f t="shared" ref="C145:E145" si="49">C$167</f>
        <v>4763</v>
      </c>
      <c r="D145" s="24">
        <f>$D$177</f>
        <v>11772</v>
      </c>
      <c r="E145" s="36">
        <f t="shared" si="49"/>
        <v>0.40460414542983353</v>
      </c>
    </row>
    <row r="146" spans="1:5" x14ac:dyDescent="0.25">
      <c r="A146" s="228"/>
      <c r="B146" s="78" t="s">
        <v>18</v>
      </c>
      <c r="C146" s="19">
        <f>C137-C139</f>
        <v>173</v>
      </c>
      <c r="D146" s="20">
        <f>D137-D139</f>
        <v>205</v>
      </c>
      <c r="E146" s="37">
        <f t="shared" ref="E146" si="50">E137-E139</f>
        <v>0.28542510121457487</v>
      </c>
    </row>
    <row r="147" spans="1:5" ht="15.75" thickBot="1" x14ac:dyDescent="0.3">
      <c r="A147" s="229"/>
      <c r="B147" s="79" t="s">
        <v>19</v>
      </c>
      <c r="C147" s="21">
        <f>C137-C138</f>
        <v>143</v>
      </c>
      <c r="D147" s="22">
        <f>D137-D138</f>
        <v>168</v>
      </c>
      <c r="E147" s="38">
        <f>E137-E138</f>
        <v>0.13985548096141032</v>
      </c>
    </row>
    <row r="148" spans="1:5" ht="15" customHeight="1" x14ac:dyDescent="0.25">
      <c r="A148" s="233" t="s">
        <v>35</v>
      </c>
      <c r="B148" s="74" t="s">
        <v>4</v>
      </c>
      <c r="C148" s="73">
        <v>61</v>
      </c>
      <c r="D148" s="32">
        <v>96</v>
      </c>
      <c r="E148" s="33">
        <f>C148/D148</f>
        <v>0.63541666666666663</v>
      </c>
    </row>
    <row r="149" spans="1:5" x14ac:dyDescent="0.25">
      <c r="A149" s="234"/>
      <c r="B149" s="75" t="s">
        <v>5</v>
      </c>
      <c r="C149" s="19">
        <v>39</v>
      </c>
      <c r="D149" s="20">
        <v>74</v>
      </c>
      <c r="E149" s="34">
        <f t="shared" ref="E149:E150" si="51">C149/D149</f>
        <v>0.52702702702702697</v>
      </c>
    </row>
    <row r="150" spans="1:5" x14ac:dyDescent="0.25">
      <c r="A150" s="234"/>
      <c r="B150" s="75" t="s">
        <v>6</v>
      </c>
      <c r="C150" s="19">
        <v>32</v>
      </c>
      <c r="D150" s="20">
        <v>81</v>
      </c>
      <c r="E150" s="34">
        <f t="shared" si="51"/>
        <v>0.39506172839506171</v>
      </c>
    </row>
    <row r="151" spans="1:5" x14ac:dyDescent="0.25">
      <c r="A151" s="234"/>
      <c r="B151" s="75" t="s">
        <v>7</v>
      </c>
      <c r="C151" s="19" t="s">
        <v>74</v>
      </c>
      <c r="D151" s="20">
        <v>11</v>
      </c>
      <c r="E151" s="34" t="s">
        <v>46</v>
      </c>
    </row>
    <row r="152" spans="1:5" x14ac:dyDescent="0.25">
      <c r="A152" s="234"/>
      <c r="B152" s="75" t="s">
        <v>8</v>
      </c>
      <c r="C152" s="19" t="s">
        <v>74</v>
      </c>
      <c r="D152" s="20" t="s">
        <v>74</v>
      </c>
      <c r="E152" s="34" t="s">
        <v>46</v>
      </c>
    </row>
    <row r="153" spans="1:5" x14ac:dyDescent="0.25">
      <c r="A153" s="234"/>
      <c r="B153" s="75" t="s">
        <v>9</v>
      </c>
      <c r="C153" s="19" t="s">
        <v>74</v>
      </c>
      <c r="D153" s="20" t="str">
        <f>'[1]ELA UA By Elementary School'!D142</f>
        <v>&lt;10</v>
      </c>
      <c r="E153" s="34" t="s">
        <v>46</v>
      </c>
    </row>
    <row r="154" spans="1:5" x14ac:dyDescent="0.25">
      <c r="A154" s="234"/>
      <c r="B154" s="75" t="s">
        <v>10</v>
      </c>
      <c r="C154" s="19"/>
      <c r="D154" s="20"/>
      <c r="E154" s="34"/>
    </row>
    <row r="155" spans="1:5" x14ac:dyDescent="0.25">
      <c r="A155" s="234"/>
      <c r="B155" s="76" t="s">
        <v>24</v>
      </c>
      <c r="C155" s="25">
        <f t="shared" ref="C155:E155" si="52">C$166</f>
        <v>2315</v>
      </c>
      <c r="D155" s="23">
        <f>$D$166</f>
        <v>3359</v>
      </c>
      <c r="E155" s="35">
        <f t="shared" si="52"/>
        <v>0.68919321226555519</v>
      </c>
    </row>
    <row r="156" spans="1:5" x14ac:dyDescent="0.25">
      <c r="A156" s="234"/>
      <c r="B156" s="77" t="s">
        <v>13</v>
      </c>
      <c r="C156" s="26">
        <f t="shared" ref="C156:E156" si="53">C$167</f>
        <v>4763</v>
      </c>
      <c r="D156" s="24">
        <f>$D$177</f>
        <v>11772</v>
      </c>
      <c r="E156" s="36">
        <f t="shared" si="53"/>
        <v>0.40460414542983353</v>
      </c>
    </row>
    <row r="157" spans="1:5" x14ac:dyDescent="0.25">
      <c r="A157" s="234"/>
      <c r="B157" s="78" t="s">
        <v>18</v>
      </c>
      <c r="C157" s="19">
        <f t="shared" ref="C157:E157" si="54">C148-C150</f>
        <v>29</v>
      </c>
      <c r="D157" s="20">
        <f>D148-D150</f>
        <v>15</v>
      </c>
      <c r="E157" s="37">
        <f t="shared" si="54"/>
        <v>0.24035493827160492</v>
      </c>
    </row>
    <row r="158" spans="1:5" ht="15.75" thickBot="1" x14ac:dyDescent="0.3">
      <c r="A158" s="235"/>
      <c r="B158" s="79" t="s">
        <v>19</v>
      </c>
      <c r="C158" s="21">
        <f>C148-C149</f>
        <v>22</v>
      </c>
      <c r="D158" s="22">
        <f>D148-D149</f>
        <v>22</v>
      </c>
      <c r="E158" s="38">
        <f>E148-E149</f>
        <v>0.10838963963963966</v>
      </c>
    </row>
    <row r="159" spans="1:5" ht="15" customHeight="1" x14ac:dyDescent="0.25">
      <c r="A159" s="239" t="s">
        <v>36</v>
      </c>
      <c r="B159" s="105" t="s">
        <v>4</v>
      </c>
      <c r="C159" s="73">
        <v>1224</v>
      </c>
      <c r="D159" s="32">
        <v>1588</v>
      </c>
      <c r="E159" s="33">
        <f>C159/D159</f>
        <v>0.77078085642317384</v>
      </c>
    </row>
    <row r="160" spans="1:5" x14ac:dyDescent="0.25">
      <c r="A160" s="228"/>
      <c r="B160" s="106" t="s">
        <v>5</v>
      </c>
      <c r="C160" s="19">
        <v>579</v>
      </c>
      <c r="D160" s="20">
        <v>869</v>
      </c>
      <c r="E160" s="34">
        <f t="shared" ref="E160:E163" si="55">C160/D160</f>
        <v>0.66628308400460301</v>
      </c>
    </row>
    <row r="161" spans="1:5" x14ac:dyDescent="0.25">
      <c r="A161" s="228"/>
      <c r="B161" s="106" t="s">
        <v>6</v>
      </c>
      <c r="C161" s="19">
        <v>382</v>
      </c>
      <c r="D161" s="20">
        <v>694</v>
      </c>
      <c r="E161" s="34">
        <f t="shared" si="55"/>
        <v>0.55043227665706052</v>
      </c>
    </row>
    <row r="162" spans="1:5" x14ac:dyDescent="0.25">
      <c r="A162" s="228"/>
      <c r="B162" s="106" t="s">
        <v>7</v>
      </c>
      <c r="C162" s="19">
        <v>91</v>
      </c>
      <c r="D162" s="20">
        <v>141</v>
      </c>
      <c r="E162" s="34">
        <f t="shared" si="55"/>
        <v>0.64539007092198586</v>
      </c>
    </row>
    <row r="163" spans="1:5" x14ac:dyDescent="0.25">
      <c r="A163" s="228"/>
      <c r="B163" s="106" t="s">
        <v>8</v>
      </c>
      <c r="C163" s="19">
        <v>35</v>
      </c>
      <c r="D163" s="20">
        <v>65</v>
      </c>
      <c r="E163" s="34">
        <f t="shared" si="55"/>
        <v>0.53846153846153844</v>
      </c>
    </row>
    <row r="164" spans="1:5" x14ac:dyDescent="0.25">
      <c r="A164" s="228"/>
      <c r="B164" s="106" t="s">
        <v>9</v>
      </c>
      <c r="C164" s="19" t="s">
        <v>74</v>
      </c>
      <c r="D164" s="20" t="str">
        <f>'[1]ELA UA By Elementary School'!D153</f>
        <v>&lt;10</v>
      </c>
      <c r="E164" s="34" t="s">
        <v>46</v>
      </c>
    </row>
    <row r="165" spans="1:5" x14ac:dyDescent="0.25">
      <c r="A165" s="228"/>
      <c r="B165" s="106" t="s">
        <v>10</v>
      </c>
      <c r="C165" s="19" t="s">
        <v>74</v>
      </c>
      <c r="D165" s="20" t="str">
        <f>'[1]ELA UA By Elementary School'!D154</f>
        <v>&lt;10</v>
      </c>
      <c r="E165" s="34" t="s">
        <v>46</v>
      </c>
    </row>
    <row r="166" spans="1:5" x14ac:dyDescent="0.25">
      <c r="A166" s="228"/>
      <c r="B166" s="107" t="s">
        <v>24</v>
      </c>
      <c r="C166" s="25">
        <v>2315</v>
      </c>
      <c r="D166" s="23">
        <v>3359</v>
      </c>
      <c r="E166" s="35">
        <f>C166/D166</f>
        <v>0.68919321226555519</v>
      </c>
    </row>
    <row r="167" spans="1:5" x14ac:dyDescent="0.25">
      <c r="A167" s="228"/>
      <c r="B167" s="108" t="s">
        <v>13</v>
      </c>
      <c r="C167" s="26">
        <f t="shared" ref="C167:E167" si="56">C$177</f>
        <v>4763</v>
      </c>
      <c r="D167" s="24">
        <f>$D$177</f>
        <v>11772</v>
      </c>
      <c r="E167" s="36">
        <f t="shared" si="56"/>
        <v>0.40460414542983353</v>
      </c>
    </row>
    <row r="168" spans="1:5" x14ac:dyDescent="0.25">
      <c r="A168" s="228"/>
      <c r="B168" s="109" t="s">
        <v>18</v>
      </c>
      <c r="C168" s="19">
        <f>C159-C161</f>
        <v>842</v>
      </c>
      <c r="D168" s="20">
        <f>D159-D161</f>
        <v>894</v>
      </c>
      <c r="E168" s="37">
        <f t="shared" ref="E168" si="57">E159-E161</f>
        <v>0.22034857976611333</v>
      </c>
    </row>
    <row r="169" spans="1:5" ht="15.75" thickBot="1" x14ac:dyDescent="0.3">
      <c r="A169" s="229"/>
      <c r="B169" s="110" t="s">
        <v>19</v>
      </c>
      <c r="C169" s="21">
        <f>C159-C160</f>
        <v>645</v>
      </c>
      <c r="D169" s="22">
        <f>D159-D160</f>
        <v>719</v>
      </c>
      <c r="E169" s="38">
        <f>E159-E160</f>
        <v>0.10449777241857083</v>
      </c>
    </row>
    <row r="170" spans="1:5" ht="15" customHeight="1" x14ac:dyDescent="0.25">
      <c r="A170" s="233" t="s">
        <v>68</v>
      </c>
      <c r="B170" s="74" t="s">
        <v>4</v>
      </c>
      <c r="C170" s="73">
        <v>2630</v>
      </c>
      <c r="D170" s="32">
        <v>5773</v>
      </c>
      <c r="E170" s="33">
        <f>C170/D170</f>
        <v>0.45556902823488654</v>
      </c>
    </row>
    <row r="171" spans="1:5" x14ac:dyDescent="0.25">
      <c r="A171" s="234"/>
      <c r="B171" s="75" t="s">
        <v>5</v>
      </c>
      <c r="C171" s="19">
        <v>1181</v>
      </c>
      <c r="D171" s="20">
        <v>3055</v>
      </c>
      <c r="E171" s="34">
        <f t="shared" ref="E171:E174" si="58">C171/D171</f>
        <v>0.38657937806873977</v>
      </c>
    </row>
    <row r="172" spans="1:5" x14ac:dyDescent="0.25">
      <c r="A172" s="234"/>
      <c r="B172" s="75" t="s">
        <v>6</v>
      </c>
      <c r="C172" s="19">
        <v>679</v>
      </c>
      <c r="D172" s="20">
        <v>2212</v>
      </c>
      <c r="E172" s="34">
        <f t="shared" si="58"/>
        <v>0.30696202531645572</v>
      </c>
    </row>
    <row r="173" spans="1:5" x14ac:dyDescent="0.25">
      <c r="A173" s="234"/>
      <c r="B173" s="75" t="s">
        <v>7</v>
      </c>
      <c r="C173" s="19">
        <v>192</v>
      </c>
      <c r="D173" s="20">
        <v>501</v>
      </c>
      <c r="E173" s="34">
        <f t="shared" si="58"/>
        <v>0.38323353293413176</v>
      </c>
    </row>
    <row r="174" spans="1:5" x14ac:dyDescent="0.25">
      <c r="A174" s="234"/>
      <c r="B174" s="75" t="s">
        <v>8</v>
      </c>
      <c r="C174" s="19">
        <v>74</v>
      </c>
      <c r="D174" s="20">
        <v>211</v>
      </c>
      <c r="E174" s="34">
        <f t="shared" si="58"/>
        <v>0.35071090047393366</v>
      </c>
    </row>
    <row r="175" spans="1:5" x14ac:dyDescent="0.25">
      <c r="A175" s="234"/>
      <c r="B175" s="75" t="s">
        <v>9</v>
      </c>
      <c r="C175" s="19" t="s">
        <v>74</v>
      </c>
      <c r="D175" s="20">
        <v>20</v>
      </c>
      <c r="E175" s="34" t="s">
        <v>46</v>
      </c>
    </row>
    <row r="176" spans="1:5" x14ac:dyDescent="0.25">
      <c r="A176" s="234"/>
      <c r="B176" s="75" t="s">
        <v>10</v>
      </c>
      <c r="C176" s="19" t="s">
        <v>74</v>
      </c>
      <c r="D176" s="20" t="str">
        <f>'[1]ELA UA By Elementary School'!D165</f>
        <v>&lt;10</v>
      </c>
      <c r="E176" s="34" t="s">
        <v>46</v>
      </c>
    </row>
    <row r="177" spans="1:5" x14ac:dyDescent="0.25">
      <c r="A177" s="234"/>
      <c r="B177" s="77" t="s">
        <v>13</v>
      </c>
      <c r="C177" s="26">
        <v>4763</v>
      </c>
      <c r="D177" s="24">
        <v>11772</v>
      </c>
      <c r="E177" s="36">
        <f>C177/D177</f>
        <v>0.40460414542983353</v>
      </c>
    </row>
    <row r="178" spans="1:5" x14ac:dyDescent="0.25">
      <c r="A178" s="234"/>
      <c r="B178" s="78" t="s">
        <v>18</v>
      </c>
      <c r="C178" s="19">
        <f>C170-C172</f>
        <v>1951</v>
      </c>
      <c r="D178" s="20">
        <f>D170-D172</f>
        <v>3561</v>
      </c>
      <c r="E178" s="37">
        <f>E170-E172</f>
        <v>0.14860700291843082</v>
      </c>
    </row>
    <row r="179" spans="1:5" ht="15.75" thickBot="1" x14ac:dyDescent="0.3">
      <c r="A179" s="234"/>
      <c r="B179" s="82" t="s">
        <v>19</v>
      </c>
      <c r="C179" s="21">
        <f t="shared" ref="C179:E179" si="59">C170-C171</f>
        <v>1449</v>
      </c>
      <c r="D179" s="22">
        <f>D170-D171</f>
        <v>2718</v>
      </c>
      <c r="E179" s="38">
        <f t="shared" si="59"/>
        <v>6.8989650166146776E-2</v>
      </c>
    </row>
    <row r="180" spans="1:5" ht="15.75" thickBot="1" x14ac:dyDescent="0.3">
      <c r="A180" s="243" t="s">
        <v>67</v>
      </c>
      <c r="B180" s="244"/>
      <c r="C180" s="244"/>
      <c r="D180" s="244"/>
      <c r="E180" s="245"/>
    </row>
    <row r="181" spans="1:5" ht="62.25" customHeight="1" thickBot="1" x14ac:dyDescent="0.3">
      <c r="A181" s="240" t="s">
        <v>78</v>
      </c>
      <c r="B181" s="241"/>
      <c r="C181" s="241"/>
      <c r="D181" s="241"/>
      <c r="E181" s="242"/>
    </row>
  </sheetData>
  <mergeCells count="21">
    <mergeCell ref="A181:E181"/>
    <mergeCell ref="A159:A169"/>
    <mergeCell ref="A148:A158"/>
    <mergeCell ref="A137:A147"/>
    <mergeCell ref="A126:A136"/>
    <mergeCell ref="A170:A179"/>
    <mergeCell ref="A180:E180"/>
    <mergeCell ref="A115:A125"/>
    <mergeCell ref="A104:A114"/>
    <mergeCell ref="A93:A103"/>
    <mergeCell ref="A82:A92"/>
    <mergeCell ref="A60:A70"/>
    <mergeCell ref="A71:A81"/>
    <mergeCell ref="C1:E3"/>
    <mergeCell ref="A49:A59"/>
    <mergeCell ref="B1:B3"/>
    <mergeCell ref="A38:A48"/>
    <mergeCell ref="A27:A37"/>
    <mergeCell ref="A16:A26"/>
    <mergeCell ref="A5:A15"/>
    <mergeCell ref="A1:A4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8" customWidth="1"/>
  </cols>
  <sheetData>
    <row r="1" spans="1:5" ht="15" customHeight="1" x14ac:dyDescent="0.25">
      <c r="A1" s="254" t="s">
        <v>21</v>
      </c>
      <c r="B1" s="257" t="s">
        <v>55</v>
      </c>
      <c r="C1" s="176" t="s">
        <v>87</v>
      </c>
      <c r="D1" s="177"/>
      <c r="E1" s="178"/>
    </row>
    <row r="2" spans="1:5" x14ac:dyDescent="0.25">
      <c r="A2" s="255"/>
      <c r="B2" s="258"/>
      <c r="C2" s="179"/>
      <c r="D2" s="180"/>
      <c r="E2" s="181"/>
    </row>
    <row r="3" spans="1:5" ht="15" customHeight="1" thickBot="1" x14ac:dyDescent="0.3">
      <c r="A3" s="255"/>
      <c r="B3" s="259"/>
      <c r="C3" s="179"/>
      <c r="D3" s="180"/>
      <c r="E3" s="181"/>
    </row>
    <row r="4" spans="1:5" ht="15.75" customHeight="1" thickBot="1" x14ac:dyDescent="0.3">
      <c r="A4" s="256"/>
      <c r="B4" s="83" t="s">
        <v>0</v>
      </c>
      <c r="C4" s="87" t="s">
        <v>44</v>
      </c>
      <c r="D4" s="88" t="s">
        <v>20</v>
      </c>
      <c r="E4" s="89" t="s">
        <v>45</v>
      </c>
    </row>
    <row r="5" spans="1:5" ht="15" customHeight="1" x14ac:dyDescent="0.25">
      <c r="A5" s="246" t="s">
        <v>69</v>
      </c>
      <c r="B5" s="74" t="s">
        <v>4</v>
      </c>
      <c r="C5" s="73" t="s">
        <v>74</v>
      </c>
      <c r="D5" s="32" t="str">
        <f>'[1]ELA UA by Middle School'!D5</f>
        <v>&lt;10</v>
      </c>
      <c r="E5" s="33" t="s">
        <v>46</v>
      </c>
    </row>
    <row r="6" spans="1:5" x14ac:dyDescent="0.25">
      <c r="A6" s="247"/>
      <c r="B6" s="75" t="s">
        <v>5</v>
      </c>
      <c r="C6" s="19"/>
      <c r="D6" s="20"/>
      <c r="E6" s="34"/>
    </row>
    <row r="7" spans="1:5" x14ac:dyDescent="0.25">
      <c r="A7" s="247"/>
      <c r="B7" s="75" t="s">
        <v>6</v>
      </c>
      <c r="C7" s="19" t="s">
        <v>74</v>
      </c>
      <c r="D7" s="20" t="str">
        <f>'[1]ELA UA by Middle School'!D7</f>
        <v>&lt;10</v>
      </c>
      <c r="E7" s="34" t="s">
        <v>46</v>
      </c>
    </row>
    <row r="8" spans="1:5" x14ac:dyDescent="0.25">
      <c r="A8" s="247"/>
      <c r="B8" s="75" t="s">
        <v>7</v>
      </c>
      <c r="C8" s="19"/>
      <c r="D8" s="20"/>
      <c r="E8" s="34"/>
    </row>
    <row r="9" spans="1:5" x14ac:dyDescent="0.25">
      <c r="A9" s="247"/>
      <c r="B9" s="75" t="s">
        <v>8</v>
      </c>
      <c r="C9" s="19"/>
      <c r="D9" s="20"/>
      <c r="E9" s="34"/>
    </row>
    <row r="10" spans="1:5" x14ac:dyDescent="0.25">
      <c r="A10" s="247"/>
      <c r="B10" s="75" t="s">
        <v>9</v>
      </c>
      <c r="C10" s="19"/>
      <c r="D10" s="20"/>
      <c r="E10" s="34"/>
    </row>
    <row r="11" spans="1:5" x14ac:dyDescent="0.25">
      <c r="A11" s="247"/>
      <c r="B11" s="75" t="s">
        <v>10</v>
      </c>
      <c r="C11" s="19"/>
      <c r="D11" s="20"/>
      <c r="E11" s="34"/>
    </row>
    <row r="12" spans="1:5" x14ac:dyDescent="0.25">
      <c r="A12" s="247"/>
      <c r="B12" s="76" t="s">
        <v>37</v>
      </c>
      <c r="C12" s="25">
        <f t="shared" ref="C12:E12" si="0">C$78</f>
        <v>1865</v>
      </c>
      <c r="D12" s="23">
        <f>D23</f>
        <v>3512</v>
      </c>
      <c r="E12" s="39">
        <f t="shared" si="0"/>
        <v>0.5310364464692483</v>
      </c>
    </row>
    <row r="13" spans="1:5" x14ac:dyDescent="0.25">
      <c r="A13" s="247"/>
      <c r="B13" s="77" t="s">
        <v>13</v>
      </c>
      <c r="C13" s="26">
        <f t="shared" ref="C13:E13" si="1">C$79</f>
        <v>4763</v>
      </c>
      <c r="D13" s="24">
        <f>D24</f>
        <v>11772</v>
      </c>
      <c r="E13" s="40">
        <f t="shared" si="1"/>
        <v>0.40460414542983353</v>
      </c>
    </row>
    <row r="14" spans="1:5" x14ac:dyDescent="0.25">
      <c r="A14" s="247"/>
      <c r="B14" s="78" t="s">
        <v>18</v>
      </c>
      <c r="C14" s="19" t="s">
        <v>46</v>
      </c>
      <c r="D14" s="20" t="str">
        <f>'[1]ELA UA by Middle School'!D14</f>
        <v>**</v>
      </c>
      <c r="E14" s="37" t="s">
        <v>46</v>
      </c>
    </row>
    <row r="15" spans="1:5" ht="15.75" thickBot="1" x14ac:dyDescent="0.3">
      <c r="A15" s="248"/>
      <c r="B15" s="79" t="s">
        <v>19</v>
      </c>
      <c r="C15" s="21"/>
      <c r="D15" s="22"/>
      <c r="E15" s="38"/>
    </row>
    <row r="16" spans="1:5" x14ac:dyDescent="0.25">
      <c r="A16" s="249" t="s">
        <v>38</v>
      </c>
      <c r="B16" s="74" t="s">
        <v>4</v>
      </c>
      <c r="C16" s="73">
        <v>176</v>
      </c>
      <c r="D16" s="32">
        <v>263</v>
      </c>
      <c r="E16" s="33">
        <f>C16/D16</f>
        <v>0.66920152091254748</v>
      </c>
    </row>
    <row r="17" spans="1:5" x14ac:dyDescent="0.25">
      <c r="A17" s="250"/>
      <c r="B17" s="75" t="s">
        <v>5</v>
      </c>
      <c r="C17" s="19">
        <v>55</v>
      </c>
      <c r="D17" s="20">
        <v>134</v>
      </c>
      <c r="E17" s="34">
        <f t="shared" ref="E17:E18" si="2">C17/D17</f>
        <v>0.41044776119402987</v>
      </c>
    </row>
    <row r="18" spans="1:5" x14ac:dyDescent="0.25">
      <c r="A18" s="250"/>
      <c r="B18" s="75" t="s">
        <v>6</v>
      </c>
      <c r="C18" s="19">
        <v>65</v>
      </c>
      <c r="D18" s="20">
        <v>232</v>
      </c>
      <c r="E18" s="34">
        <f t="shared" si="2"/>
        <v>0.28017241379310343</v>
      </c>
    </row>
    <row r="19" spans="1:5" x14ac:dyDescent="0.25">
      <c r="A19" s="250"/>
      <c r="B19" s="75" t="s">
        <v>7</v>
      </c>
      <c r="C19" s="19" t="s">
        <v>74</v>
      </c>
      <c r="D19" s="20">
        <v>20</v>
      </c>
      <c r="E19" s="34" t="s">
        <v>46</v>
      </c>
    </row>
    <row r="20" spans="1:5" x14ac:dyDescent="0.25">
      <c r="A20" s="250"/>
      <c r="B20" s="75" t="s">
        <v>8</v>
      </c>
      <c r="C20" s="19" t="s">
        <v>74</v>
      </c>
      <c r="D20" s="20" t="str">
        <f>'[1]ELA UA by Middle School'!D20</f>
        <v>&lt;10</v>
      </c>
      <c r="E20" s="34" t="s">
        <v>46</v>
      </c>
    </row>
    <row r="21" spans="1:5" x14ac:dyDescent="0.25">
      <c r="A21" s="250"/>
      <c r="B21" s="75" t="s">
        <v>9</v>
      </c>
      <c r="C21" s="19"/>
      <c r="D21" s="20"/>
      <c r="E21" s="34"/>
    </row>
    <row r="22" spans="1:5" x14ac:dyDescent="0.25">
      <c r="A22" s="250"/>
      <c r="B22" s="75" t="s">
        <v>10</v>
      </c>
      <c r="C22" s="19"/>
      <c r="D22" s="20"/>
      <c r="E22" s="34"/>
    </row>
    <row r="23" spans="1:5" x14ac:dyDescent="0.25">
      <c r="A23" s="250"/>
      <c r="B23" s="76" t="s">
        <v>37</v>
      </c>
      <c r="C23" s="25">
        <f t="shared" ref="C23:E23" si="3">C$78</f>
        <v>1865</v>
      </c>
      <c r="D23" s="23">
        <f>D45</f>
        <v>3512</v>
      </c>
      <c r="E23" s="39">
        <f t="shared" si="3"/>
        <v>0.5310364464692483</v>
      </c>
    </row>
    <row r="24" spans="1:5" x14ac:dyDescent="0.25">
      <c r="A24" s="250"/>
      <c r="B24" s="77" t="s">
        <v>13</v>
      </c>
      <c r="C24" s="26">
        <f t="shared" ref="C24:E24" si="4">C$79</f>
        <v>4763</v>
      </c>
      <c r="D24" s="24">
        <f>D46</f>
        <v>11772</v>
      </c>
      <c r="E24" s="40">
        <f t="shared" si="4"/>
        <v>0.40460414542983353</v>
      </c>
    </row>
    <row r="25" spans="1:5" x14ac:dyDescent="0.25">
      <c r="A25" s="250"/>
      <c r="B25" s="78" t="s">
        <v>18</v>
      </c>
      <c r="C25" s="19">
        <f t="shared" ref="C25:E25" si="5">C16-C18</f>
        <v>111</v>
      </c>
      <c r="D25" s="20">
        <f>D16-D18</f>
        <v>31</v>
      </c>
      <c r="E25" s="37">
        <f t="shared" si="5"/>
        <v>0.38902910711944405</v>
      </c>
    </row>
    <row r="26" spans="1:5" ht="15.75" thickBot="1" x14ac:dyDescent="0.3">
      <c r="A26" s="251"/>
      <c r="B26" s="79" t="s">
        <v>19</v>
      </c>
      <c r="C26" s="21">
        <f>C16-C17</f>
        <v>121</v>
      </c>
      <c r="D26" s="22">
        <f>D16-D17</f>
        <v>129</v>
      </c>
      <c r="E26" s="38">
        <f>E16-E17</f>
        <v>0.25875375971851761</v>
      </c>
    </row>
    <row r="27" spans="1:5" x14ac:dyDescent="0.25">
      <c r="A27" s="246" t="s">
        <v>80</v>
      </c>
      <c r="B27" s="74" t="s">
        <v>4</v>
      </c>
      <c r="C27" s="73"/>
      <c r="D27" s="32">
        <v>18</v>
      </c>
      <c r="E27" s="33"/>
    </row>
    <row r="28" spans="1:5" x14ac:dyDescent="0.25">
      <c r="A28" s="247"/>
      <c r="B28" s="75" t="s">
        <v>5</v>
      </c>
      <c r="C28" s="19"/>
      <c r="D28" s="20" t="s">
        <v>74</v>
      </c>
      <c r="E28" s="34"/>
    </row>
    <row r="29" spans="1:5" x14ac:dyDescent="0.25">
      <c r="A29" s="247"/>
      <c r="B29" s="75" t="s">
        <v>6</v>
      </c>
      <c r="C29" s="19"/>
      <c r="D29" s="20" t="s">
        <v>74</v>
      </c>
      <c r="E29" s="34"/>
    </row>
    <row r="30" spans="1:5" x14ac:dyDescent="0.25">
      <c r="A30" s="247"/>
      <c r="B30" s="75" t="s">
        <v>7</v>
      </c>
      <c r="C30" s="19"/>
      <c r="D30" s="20" t="s">
        <v>74</v>
      </c>
      <c r="E30" s="34"/>
    </row>
    <row r="31" spans="1:5" x14ac:dyDescent="0.25">
      <c r="A31" s="247"/>
      <c r="B31" s="75" t="s">
        <v>8</v>
      </c>
      <c r="C31" s="19"/>
      <c r="D31" s="20" t="str">
        <f>'[1]ELA UA by Middle School'!D20</f>
        <v>&lt;10</v>
      </c>
      <c r="E31" s="34"/>
    </row>
    <row r="32" spans="1:5" x14ac:dyDescent="0.25">
      <c r="A32" s="247"/>
      <c r="B32" s="75" t="s">
        <v>9</v>
      </c>
      <c r="C32" s="19"/>
      <c r="D32" s="20"/>
      <c r="E32" s="34"/>
    </row>
    <row r="33" spans="1:5" x14ac:dyDescent="0.25">
      <c r="A33" s="247"/>
      <c r="B33" s="75" t="s">
        <v>10</v>
      </c>
      <c r="C33" s="19"/>
      <c r="D33" s="20"/>
      <c r="E33" s="34"/>
    </row>
    <row r="34" spans="1:5" x14ac:dyDescent="0.25">
      <c r="A34" s="247"/>
      <c r="B34" s="76" t="s">
        <v>37</v>
      </c>
      <c r="C34" s="25">
        <f t="shared" ref="C34:E34" si="6">C$78</f>
        <v>1865</v>
      </c>
      <c r="D34" s="23">
        <f>D45</f>
        <v>3512</v>
      </c>
      <c r="E34" s="39">
        <f t="shared" si="6"/>
        <v>0.5310364464692483</v>
      </c>
    </row>
    <row r="35" spans="1:5" x14ac:dyDescent="0.25">
      <c r="A35" s="247"/>
      <c r="B35" s="77" t="s">
        <v>13</v>
      </c>
      <c r="C35" s="26">
        <f t="shared" ref="C35:E35" si="7">C$79</f>
        <v>4763</v>
      </c>
      <c r="D35" s="24">
        <f>D46</f>
        <v>11772</v>
      </c>
      <c r="E35" s="40">
        <f t="shared" si="7"/>
        <v>0.40460414542983353</v>
      </c>
    </row>
    <row r="36" spans="1:5" x14ac:dyDescent="0.25">
      <c r="A36" s="247"/>
      <c r="B36" s="78" t="s">
        <v>18</v>
      </c>
      <c r="C36" s="19"/>
      <c r="D36" s="20" t="s">
        <v>46</v>
      </c>
      <c r="E36" s="37"/>
    </row>
    <row r="37" spans="1:5" ht="15.75" thickBot="1" x14ac:dyDescent="0.3">
      <c r="A37" s="248"/>
      <c r="B37" s="79" t="s">
        <v>19</v>
      </c>
      <c r="C37" s="21"/>
      <c r="D37" s="22" t="s">
        <v>46</v>
      </c>
      <c r="E37" s="38"/>
    </row>
    <row r="38" spans="1:5" ht="15" customHeight="1" x14ac:dyDescent="0.25">
      <c r="A38" s="249" t="s">
        <v>39</v>
      </c>
      <c r="B38" s="74" t="s">
        <v>4</v>
      </c>
      <c r="C38" s="73">
        <v>219</v>
      </c>
      <c r="D38" s="32">
        <v>390</v>
      </c>
      <c r="E38" s="33">
        <f>C38/D38</f>
        <v>0.56153846153846154</v>
      </c>
    </row>
    <row r="39" spans="1:5" x14ac:dyDescent="0.25">
      <c r="A39" s="250"/>
      <c r="B39" s="75" t="s">
        <v>5</v>
      </c>
      <c r="C39" s="19">
        <v>102</v>
      </c>
      <c r="D39" s="20">
        <v>235</v>
      </c>
      <c r="E39" s="34">
        <f t="shared" ref="E39:E41" si="8">C39/D39</f>
        <v>0.43404255319148938</v>
      </c>
    </row>
    <row r="40" spans="1:5" x14ac:dyDescent="0.25">
      <c r="A40" s="250"/>
      <c r="B40" s="75" t="s">
        <v>6</v>
      </c>
      <c r="C40" s="19">
        <v>67</v>
      </c>
      <c r="D40" s="20">
        <v>216</v>
      </c>
      <c r="E40" s="34">
        <f t="shared" si="8"/>
        <v>0.31018518518518517</v>
      </c>
    </row>
    <row r="41" spans="1:5" x14ac:dyDescent="0.25">
      <c r="A41" s="250"/>
      <c r="B41" s="75" t="s">
        <v>7</v>
      </c>
      <c r="C41" s="19">
        <v>23</v>
      </c>
      <c r="D41" s="20">
        <v>52</v>
      </c>
      <c r="E41" s="34">
        <f t="shared" si="8"/>
        <v>0.44230769230769229</v>
      </c>
    </row>
    <row r="42" spans="1:5" x14ac:dyDescent="0.25">
      <c r="A42" s="250"/>
      <c r="B42" s="75" t="s">
        <v>8</v>
      </c>
      <c r="C42" s="19" t="s">
        <v>74</v>
      </c>
      <c r="D42" s="20">
        <v>14</v>
      </c>
      <c r="E42" s="34" t="s">
        <v>46</v>
      </c>
    </row>
    <row r="43" spans="1:5" x14ac:dyDescent="0.25">
      <c r="A43" s="250"/>
      <c r="B43" s="75" t="s">
        <v>9</v>
      </c>
      <c r="C43" s="19"/>
      <c r="D43" s="20"/>
      <c r="E43" s="34"/>
    </row>
    <row r="44" spans="1:5" x14ac:dyDescent="0.25">
      <c r="A44" s="250"/>
      <c r="B44" s="75" t="s">
        <v>10</v>
      </c>
      <c r="C44" s="19"/>
      <c r="D44" s="20"/>
      <c r="E44" s="34"/>
    </row>
    <row r="45" spans="1:5" x14ac:dyDescent="0.25">
      <c r="A45" s="250"/>
      <c r="B45" s="76" t="s">
        <v>37</v>
      </c>
      <c r="C45" s="25">
        <f t="shared" ref="C45:E45" si="9">C$78</f>
        <v>1865</v>
      </c>
      <c r="D45" s="23">
        <f>D56</f>
        <v>3512</v>
      </c>
      <c r="E45" s="39">
        <f t="shared" si="9"/>
        <v>0.5310364464692483</v>
      </c>
    </row>
    <row r="46" spans="1:5" x14ac:dyDescent="0.25">
      <c r="A46" s="250"/>
      <c r="B46" s="77" t="s">
        <v>13</v>
      </c>
      <c r="C46" s="26">
        <f t="shared" ref="C46:E46" si="10">C$79</f>
        <v>4763</v>
      </c>
      <c r="D46" s="24">
        <f>D57</f>
        <v>11772</v>
      </c>
      <c r="E46" s="40">
        <f t="shared" si="10"/>
        <v>0.40460414542983353</v>
      </c>
    </row>
    <row r="47" spans="1:5" x14ac:dyDescent="0.25">
      <c r="A47" s="250"/>
      <c r="B47" s="78" t="s">
        <v>18</v>
      </c>
      <c r="C47" s="19">
        <f>C38-C40</f>
        <v>152</v>
      </c>
      <c r="D47" s="20">
        <f>D38-D40</f>
        <v>174</v>
      </c>
      <c r="E47" s="37">
        <f t="shared" ref="E47" si="11">E38-E40</f>
        <v>0.25135327635327637</v>
      </c>
    </row>
    <row r="48" spans="1:5" ht="15.75" thickBot="1" x14ac:dyDescent="0.3">
      <c r="A48" s="251"/>
      <c r="B48" s="79" t="s">
        <v>19</v>
      </c>
      <c r="C48" s="21">
        <f>C38-C39</f>
        <v>117</v>
      </c>
      <c r="D48" s="22">
        <f>D38-D39</f>
        <v>155</v>
      </c>
      <c r="E48" s="38">
        <f>E38-E39</f>
        <v>0.12749590834697216</v>
      </c>
    </row>
    <row r="49" spans="1:5" ht="15" customHeight="1" x14ac:dyDescent="0.25">
      <c r="A49" s="246" t="s">
        <v>40</v>
      </c>
      <c r="B49" s="74" t="s">
        <v>4</v>
      </c>
      <c r="C49" s="73">
        <v>272</v>
      </c>
      <c r="D49" s="32">
        <v>372</v>
      </c>
      <c r="E49" s="33">
        <f>C49/D49</f>
        <v>0.73118279569892475</v>
      </c>
    </row>
    <row r="50" spans="1:5" x14ac:dyDescent="0.25">
      <c r="A50" s="247"/>
      <c r="B50" s="75" t="s">
        <v>5</v>
      </c>
      <c r="C50" s="19">
        <v>214</v>
      </c>
      <c r="D50" s="20">
        <v>343</v>
      </c>
      <c r="E50" s="34">
        <f t="shared" ref="E50:E52" si="12">C50/D50</f>
        <v>0.62390670553935856</v>
      </c>
    </row>
    <row r="51" spans="1:5" x14ac:dyDescent="0.25">
      <c r="A51" s="247"/>
      <c r="B51" s="75" t="s">
        <v>6</v>
      </c>
      <c r="C51" s="19">
        <v>55</v>
      </c>
      <c r="D51" s="20">
        <v>108</v>
      </c>
      <c r="E51" s="34">
        <f t="shared" si="12"/>
        <v>0.5092592592592593</v>
      </c>
    </row>
    <row r="52" spans="1:5" x14ac:dyDescent="0.25">
      <c r="A52" s="247"/>
      <c r="B52" s="75" t="s">
        <v>7</v>
      </c>
      <c r="C52" s="19">
        <v>10</v>
      </c>
      <c r="D52" s="20">
        <v>19</v>
      </c>
      <c r="E52" s="34">
        <f t="shared" si="12"/>
        <v>0.52631578947368418</v>
      </c>
    </row>
    <row r="53" spans="1:5" x14ac:dyDescent="0.25">
      <c r="A53" s="247"/>
      <c r="B53" s="75" t="s">
        <v>8</v>
      </c>
      <c r="C53" s="19" t="s">
        <v>74</v>
      </c>
      <c r="D53" s="20">
        <v>13</v>
      </c>
      <c r="E53" s="34" t="s">
        <v>46</v>
      </c>
    </row>
    <row r="54" spans="1:5" x14ac:dyDescent="0.25">
      <c r="A54" s="247"/>
      <c r="B54" s="75" t="s">
        <v>9</v>
      </c>
      <c r="C54" s="19" t="s">
        <v>74</v>
      </c>
      <c r="D54" s="20" t="str">
        <f>'[1]ELA UA by Middle School'!D43</f>
        <v>&lt;10</v>
      </c>
      <c r="E54" s="34" t="s">
        <v>46</v>
      </c>
    </row>
    <row r="55" spans="1:5" x14ac:dyDescent="0.25">
      <c r="A55" s="247"/>
      <c r="B55" s="75" t="s">
        <v>10</v>
      </c>
      <c r="C55" s="19"/>
      <c r="D55" s="20"/>
      <c r="E55" s="34"/>
    </row>
    <row r="56" spans="1:5" x14ac:dyDescent="0.25">
      <c r="A56" s="247"/>
      <c r="B56" s="76" t="s">
        <v>37</v>
      </c>
      <c r="C56" s="25">
        <f t="shared" ref="C56:E56" si="13">C$78</f>
        <v>1865</v>
      </c>
      <c r="D56" s="23">
        <f>D67</f>
        <v>3512</v>
      </c>
      <c r="E56" s="39">
        <f t="shared" si="13"/>
        <v>0.5310364464692483</v>
      </c>
    </row>
    <row r="57" spans="1:5" x14ac:dyDescent="0.25">
      <c r="A57" s="247"/>
      <c r="B57" s="77" t="s">
        <v>13</v>
      </c>
      <c r="C57" s="26">
        <f t="shared" ref="C57:E57" si="14">C$79</f>
        <v>4763</v>
      </c>
      <c r="D57" s="24">
        <f>D68</f>
        <v>11772</v>
      </c>
      <c r="E57" s="40">
        <f t="shared" si="14"/>
        <v>0.40460414542983353</v>
      </c>
    </row>
    <row r="58" spans="1:5" x14ac:dyDescent="0.25">
      <c r="A58" s="247"/>
      <c r="B58" s="78" t="s">
        <v>18</v>
      </c>
      <c r="C58" s="19">
        <f t="shared" ref="C58:E58" si="15">C49-C51</f>
        <v>217</v>
      </c>
      <c r="D58" s="20">
        <f>D49-D51</f>
        <v>264</v>
      </c>
      <c r="E58" s="37">
        <f t="shared" si="15"/>
        <v>0.22192353643966545</v>
      </c>
    </row>
    <row r="59" spans="1:5" ht="15.75" thickBot="1" x14ac:dyDescent="0.3">
      <c r="A59" s="248"/>
      <c r="B59" s="79" t="s">
        <v>19</v>
      </c>
      <c r="C59" s="21">
        <f>C49-C50</f>
        <v>58</v>
      </c>
      <c r="D59" s="22">
        <f>D49-D50</f>
        <v>29</v>
      </c>
      <c r="E59" s="38">
        <f>E49-E50</f>
        <v>0.10727609015956618</v>
      </c>
    </row>
    <row r="60" spans="1:5" ht="15" customHeight="1" x14ac:dyDescent="0.25">
      <c r="A60" s="249" t="s">
        <v>41</v>
      </c>
      <c r="B60" s="74" t="s">
        <v>4</v>
      </c>
      <c r="C60" s="73">
        <v>377</v>
      </c>
      <c r="D60" s="32">
        <v>614</v>
      </c>
      <c r="E60" s="33">
        <f>C60/D60</f>
        <v>0.61400651465798051</v>
      </c>
    </row>
    <row r="61" spans="1:5" x14ac:dyDescent="0.25">
      <c r="A61" s="250"/>
      <c r="B61" s="75" t="s">
        <v>5</v>
      </c>
      <c r="C61" s="19">
        <v>108</v>
      </c>
      <c r="D61" s="20">
        <v>220</v>
      </c>
      <c r="E61" s="34">
        <f t="shared" ref="E61:E63" si="16">C61/D61</f>
        <v>0.49090909090909091</v>
      </c>
    </row>
    <row r="62" spans="1:5" x14ac:dyDescent="0.25">
      <c r="A62" s="250"/>
      <c r="B62" s="75" t="s">
        <v>6</v>
      </c>
      <c r="C62" s="19">
        <v>42</v>
      </c>
      <c r="D62" s="20">
        <v>119</v>
      </c>
      <c r="E62" s="34">
        <f t="shared" si="16"/>
        <v>0.35294117647058826</v>
      </c>
    </row>
    <row r="63" spans="1:5" x14ac:dyDescent="0.25">
      <c r="A63" s="250"/>
      <c r="B63" s="75" t="s">
        <v>7</v>
      </c>
      <c r="C63" s="19">
        <v>38</v>
      </c>
      <c r="D63" s="20">
        <v>68</v>
      </c>
      <c r="E63" s="34">
        <f t="shared" si="16"/>
        <v>0.55882352941176472</v>
      </c>
    </row>
    <row r="64" spans="1:5" x14ac:dyDescent="0.25">
      <c r="A64" s="250"/>
      <c r="B64" s="75" t="s">
        <v>8</v>
      </c>
      <c r="C64" s="19">
        <v>13</v>
      </c>
      <c r="D64" s="20">
        <v>17</v>
      </c>
      <c r="E64" s="34">
        <f>C64/D64</f>
        <v>0.76470588235294112</v>
      </c>
    </row>
    <row r="65" spans="1:5" x14ac:dyDescent="0.25">
      <c r="A65" s="250"/>
      <c r="B65" s="75" t="s">
        <v>9</v>
      </c>
      <c r="C65" s="19" t="s">
        <v>74</v>
      </c>
      <c r="D65" s="20" t="s">
        <v>74</v>
      </c>
      <c r="E65" s="34" t="s">
        <v>46</v>
      </c>
    </row>
    <row r="66" spans="1:5" x14ac:dyDescent="0.25">
      <c r="A66" s="250"/>
      <c r="B66" s="75" t="s">
        <v>10</v>
      </c>
      <c r="C66" s="19" t="s">
        <v>74</v>
      </c>
      <c r="D66" s="20" t="s">
        <v>74</v>
      </c>
      <c r="E66" s="34" t="s">
        <v>46</v>
      </c>
    </row>
    <row r="67" spans="1:5" x14ac:dyDescent="0.25">
      <c r="A67" s="250"/>
      <c r="B67" s="76" t="s">
        <v>37</v>
      </c>
      <c r="C67" s="25">
        <f t="shared" ref="C67:E67" si="17">C$78</f>
        <v>1865</v>
      </c>
      <c r="D67" s="23">
        <f>D78</f>
        <v>3512</v>
      </c>
      <c r="E67" s="39">
        <f t="shared" si="17"/>
        <v>0.5310364464692483</v>
      </c>
    </row>
    <row r="68" spans="1:5" x14ac:dyDescent="0.25">
      <c r="A68" s="250"/>
      <c r="B68" s="77" t="s">
        <v>13</v>
      </c>
      <c r="C68" s="26">
        <f t="shared" ref="C68:E68" si="18">C$79</f>
        <v>4763</v>
      </c>
      <c r="D68" s="24">
        <f>D79</f>
        <v>11772</v>
      </c>
      <c r="E68" s="40">
        <f t="shared" si="18"/>
        <v>0.40460414542983353</v>
      </c>
    </row>
    <row r="69" spans="1:5" x14ac:dyDescent="0.25">
      <c r="A69" s="250"/>
      <c r="B69" s="78" t="s">
        <v>18</v>
      </c>
      <c r="C69" s="19">
        <f>C60-C62</f>
        <v>335</v>
      </c>
      <c r="D69" s="20">
        <f>D60-D62</f>
        <v>495</v>
      </c>
      <c r="E69" s="37">
        <f t="shared" ref="E69" si="19">E60-E62</f>
        <v>0.26106533818739225</v>
      </c>
    </row>
    <row r="70" spans="1:5" ht="15.75" thickBot="1" x14ac:dyDescent="0.3">
      <c r="A70" s="251"/>
      <c r="B70" s="79" t="s">
        <v>19</v>
      </c>
      <c r="C70" s="21">
        <f>C60-C61</f>
        <v>269</v>
      </c>
      <c r="D70" s="22">
        <f>D60-D61</f>
        <v>394</v>
      </c>
      <c r="E70" s="38">
        <f>E60-E61</f>
        <v>0.1230974237488896</v>
      </c>
    </row>
    <row r="71" spans="1:5" ht="15" customHeight="1" x14ac:dyDescent="0.25">
      <c r="A71" s="246" t="s">
        <v>42</v>
      </c>
      <c r="B71" s="74" t="s">
        <v>4</v>
      </c>
      <c r="C71" s="73">
        <v>1046</v>
      </c>
      <c r="D71" s="32">
        <v>1665</v>
      </c>
      <c r="E71" s="33">
        <f>C71/D71</f>
        <v>0.62822822822822821</v>
      </c>
    </row>
    <row r="72" spans="1:5" x14ac:dyDescent="0.25">
      <c r="A72" s="247"/>
      <c r="B72" s="75" t="s">
        <v>5</v>
      </c>
      <c r="C72" s="19">
        <v>479</v>
      </c>
      <c r="D72" s="20">
        <v>941</v>
      </c>
      <c r="E72" s="34">
        <f t="shared" ref="E72:E75" si="20">C72/D72</f>
        <v>0.50903294367693941</v>
      </c>
    </row>
    <row r="73" spans="1:5" x14ac:dyDescent="0.25">
      <c r="A73" s="247"/>
      <c r="B73" s="75" t="s">
        <v>6</v>
      </c>
      <c r="C73" s="19">
        <v>231</v>
      </c>
      <c r="D73" s="20">
        <v>691</v>
      </c>
      <c r="E73" s="34">
        <f t="shared" si="20"/>
        <v>0.33429811866859621</v>
      </c>
    </row>
    <row r="74" spans="1:5" x14ac:dyDescent="0.25">
      <c r="A74" s="247"/>
      <c r="B74" s="75" t="s">
        <v>7</v>
      </c>
      <c r="C74" s="19">
        <v>77</v>
      </c>
      <c r="D74" s="20">
        <v>161</v>
      </c>
      <c r="E74" s="34">
        <f t="shared" si="20"/>
        <v>0.47826086956521741</v>
      </c>
    </row>
    <row r="75" spans="1:5" x14ac:dyDescent="0.25">
      <c r="A75" s="247"/>
      <c r="B75" s="75" t="s">
        <v>8</v>
      </c>
      <c r="C75" s="19">
        <v>30</v>
      </c>
      <c r="D75" s="20">
        <v>52</v>
      </c>
      <c r="E75" s="34">
        <f t="shared" si="20"/>
        <v>0.57692307692307687</v>
      </c>
    </row>
    <row r="76" spans="1:5" x14ac:dyDescent="0.25">
      <c r="A76" s="247"/>
      <c r="B76" s="75" t="s">
        <v>9</v>
      </c>
      <c r="C76" s="19" t="s">
        <v>74</v>
      </c>
      <c r="D76" s="20" t="str">
        <f>'[1]ELA UA by Middle School'!D65</f>
        <v>&lt;10</v>
      </c>
      <c r="E76" s="34" t="s">
        <v>46</v>
      </c>
    </row>
    <row r="77" spans="1:5" x14ac:dyDescent="0.25">
      <c r="A77" s="247"/>
      <c r="B77" s="75" t="s">
        <v>10</v>
      </c>
      <c r="C77" s="19" t="s">
        <v>74</v>
      </c>
      <c r="D77" s="20" t="str">
        <f>'[1]ELA UA by Middle School'!D66</f>
        <v>&lt;10</v>
      </c>
      <c r="E77" s="34" t="s">
        <v>46</v>
      </c>
    </row>
    <row r="78" spans="1:5" x14ac:dyDescent="0.25">
      <c r="A78" s="247"/>
      <c r="B78" s="76" t="s">
        <v>37</v>
      </c>
      <c r="C78" s="25">
        <v>1865</v>
      </c>
      <c r="D78" s="23">
        <v>3512</v>
      </c>
      <c r="E78" s="35">
        <f>C78/D78</f>
        <v>0.5310364464692483</v>
      </c>
    </row>
    <row r="79" spans="1:5" x14ac:dyDescent="0.25">
      <c r="A79" s="247"/>
      <c r="B79" s="77" t="s">
        <v>13</v>
      </c>
      <c r="C79" s="26">
        <f t="shared" ref="C79:E79" si="21">C$89</f>
        <v>4763</v>
      </c>
      <c r="D79" s="24">
        <f>$D$89</f>
        <v>11772</v>
      </c>
      <c r="E79" s="36">
        <f t="shared" si="21"/>
        <v>0.40460414542983353</v>
      </c>
    </row>
    <row r="80" spans="1:5" x14ac:dyDescent="0.25">
      <c r="A80" s="247"/>
      <c r="B80" s="78" t="s">
        <v>18</v>
      </c>
      <c r="C80" s="19">
        <f>C71-C73</f>
        <v>815</v>
      </c>
      <c r="D80" s="20">
        <f>D71-D73</f>
        <v>974</v>
      </c>
      <c r="E80" s="37">
        <f t="shared" ref="E80" si="22">E71-E73</f>
        <v>0.293930109559632</v>
      </c>
    </row>
    <row r="81" spans="1:5" ht="15.75" thickBot="1" x14ac:dyDescent="0.3">
      <c r="A81" s="248"/>
      <c r="B81" s="79" t="s">
        <v>19</v>
      </c>
      <c r="C81" s="21">
        <f>C71-C72</f>
        <v>567</v>
      </c>
      <c r="D81" s="22">
        <f>D71-D72</f>
        <v>724</v>
      </c>
      <c r="E81" s="38">
        <f>E71-E72</f>
        <v>0.1191952845512888</v>
      </c>
    </row>
    <row r="82" spans="1:5" ht="15" customHeight="1" x14ac:dyDescent="0.25">
      <c r="A82" s="249" t="s">
        <v>68</v>
      </c>
      <c r="B82" s="74" t="s">
        <v>4</v>
      </c>
      <c r="C82" s="73">
        <f>'Science UA By Elementary School'!C170</f>
        <v>2630</v>
      </c>
      <c r="D82" s="32">
        <f>'Science UA By Elementary School'!D170</f>
        <v>5773</v>
      </c>
      <c r="E82" s="33">
        <f>'Science UA By Elementary School'!E170</f>
        <v>0.45556902823488654</v>
      </c>
    </row>
    <row r="83" spans="1:5" x14ac:dyDescent="0.25">
      <c r="A83" s="250"/>
      <c r="B83" s="75" t="s">
        <v>5</v>
      </c>
      <c r="C83" s="19">
        <f>'Science UA By Elementary School'!C171</f>
        <v>1181</v>
      </c>
      <c r="D83" s="20">
        <f>'Science UA By Elementary School'!D171</f>
        <v>3055</v>
      </c>
      <c r="E83" s="34">
        <f>'Science UA By Elementary School'!E171</f>
        <v>0.38657937806873977</v>
      </c>
    </row>
    <row r="84" spans="1:5" x14ac:dyDescent="0.25">
      <c r="A84" s="250"/>
      <c r="B84" s="75" t="s">
        <v>6</v>
      </c>
      <c r="C84" s="19">
        <f>'Science UA By Elementary School'!C172</f>
        <v>679</v>
      </c>
      <c r="D84" s="20">
        <f>'Science UA By Elementary School'!D172</f>
        <v>2212</v>
      </c>
      <c r="E84" s="34">
        <f>'Science UA By Elementary School'!E172</f>
        <v>0.30696202531645572</v>
      </c>
    </row>
    <row r="85" spans="1:5" x14ac:dyDescent="0.25">
      <c r="A85" s="250"/>
      <c r="B85" s="75" t="s">
        <v>7</v>
      </c>
      <c r="C85" s="19">
        <f>'Science UA By Elementary School'!C173</f>
        <v>192</v>
      </c>
      <c r="D85" s="20">
        <f>'Science UA By Elementary School'!D173</f>
        <v>501</v>
      </c>
      <c r="E85" s="34">
        <f>'Science UA By Elementary School'!E173</f>
        <v>0.38323353293413176</v>
      </c>
    </row>
    <row r="86" spans="1:5" x14ac:dyDescent="0.25">
      <c r="A86" s="250"/>
      <c r="B86" s="75" t="s">
        <v>8</v>
      </c>
      <c r="C86" s="19">
        <f>'Science UA By Elementary School'!C174</f>
        <v>74</v>
      </c>
      <c r="D86" s="20">
        <f>'Science UA By Elementary School'!D174</f>
        <v>211</v>
      </c>
      <c r="E86" s="34">
        <f>'Science UA By Elementary School'!E174</f>
        <v>0.35071090047393366</v>
      </c>
    </row>
    <row r="87" spans="1:5" x14ac:dyDescent="0.25">
      <c r="A87" s="250"/>
      <c r="B87" s="75" t="s">
        <v>9</v>
      </c>
      <c r="C87" s="19" t="str">
        <f>'Science UA By Elementary School'!C175</f>
        <v>&lt;10</v>
      </c>
      <c r="D87" s="20">
        <f>'Science UA By Elementary School'!D175</f>
        <v>20</v>
      </c>
      <c r="E87" s="34" t="str">
        <f>'Science UA By Elementary School'!E175</f>
        <v>**</v>
      </c>
    </row>
    <row r="88" spans="1:5" x14ac:dyDescent="0.25">
      <c r="A88" s="250"/>
      <c r="B88" s="75" t="s">
        <v>10</v>
      </c>
      <c r="C88" s="19" t="str">
        <f>'Science UA By Elementary School'!C176</f>
        <v>&lt;10</v>
      </c>
      <c r="D88" s="20" t="str">
        <f>'Science UA By Elementary School'!D176</f>
        <v>&lt;10</v>
      </c>
      <c r="E88" s="34" t="str">
        <f>'Science UA By Elementary School'!E176</f>
        <v>**</v>
      </c>
    </row>
    <row r="89" spans="1:5" x14ac:dyDescent="0.25">
      <c r="A89" s="250"/>
      <c r="B89" s="77" t="s">
        <v>13</v>
      </c>
      <c r="C89" s="26">
        <f>'Science UA By Elementary School'!C177</f>
        <v>4763</v>
      </c>
      <c r="D89" s="24">
        <f>'Science UA By Elementary School'!D177</f>
        <v>11772</v>
      </c>
      <c r="E89" s="36">
        <f>'Science UA By Elementary School'!E177</f>
        <v>0.40460414542983353</v>
      </c>
    </row>
    <row r="90" spans="1:5" x14ac:dyDescent="0.25">
      <c r="A90" s="250"/>
      <c r="B90" s="78" t="s">
        <v>18</v>
      </c>
      <c r="C90" s="19">
        <f>'Science UA By Elementary School'!C178</f>
        <v>1951</v>
      </c>
      <c r="D90" s="20">
        <f>'Science UA By Elementary School'!D178</f>
        <v>3561</v>
      </c>
      <c r="E90" s="37">
        <f>'Science UA By Elementary School'!E178</f>
        <v>0.14860700291843082</v>
      </c>
    </row>
    <row r="91" spans="1:5" ht="15.75" thickBot="1" x14ac:dyDescent="0.3">
      <c r="A91" s="250"/>
      <c r="B91" s="82" t="s">
        <v>19</v>
      </c>
      <c r="C91" s="21">
        <f>'Science UA By Elementary School'!C179</f>
        <v>1449</v>
      </c>
      <c r="D91" s="22">
        <f>'Science UA By Elementary School'!D179</f>
        <v>2718</v>
      </c>
      <c r="E91" s="38">
        <f>'Science UA By Elementary School'!E179</f>
        <v>6.8989650166146776E-2</v>
      </c>
    </row>
    <row r="92" spans="1:5" ht="15.75" thickBot="1" x14ac:dyDescent="0.3">
      <c r="A92" s="243" t="s">
        <v>67</v>
      </c>
      <c r="B92" s="252"/>
      <c r="C92" s="252"/>
      <c r="D92" s="252"/>
      <c r="E92" s="253"/>
    </row>
    <row r="93" spans="1:5" ht="58.5" customHeight="1" thickBot="1" x14ac:dyDescent="0.3">
      <c r="A93" s="240" t="s">
        <v>78</v>
      </c>
      <c r="B93" s="241"/>
      <c r="C93" s="241"/>
      <c r="D93" s="241"/>
      <c r="E93" s="242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8" customWidth="1"/>
  </cols>
  <sheetData>
    <row r="1" spans="1:5" ht="15" customHeight="1" x14ac:dyDescent="0.25">
      <c r="A1" s="254" t="s">
        <v>21</v>
      </c>
      <c r="B1" s="218" t="s">
        <v>55</v>
      </c>
      <c r="C1" s="176" t="s">
        <v>88</v>
      </c>
      <c r="D1" s="177"/>
      <c r="E1" s="178"/>
    </row>
    <row r="2" spans="1:5" x14ac:dyDescent="0.25">
      <c r="A2" s="255"/>
      <c r="B2" s="219"/>
      <c r="C2" s="179"/>
      <c r="D2" s="180"/>
      <c r="E2" s="181"/>
    </row>
    <row r="3" spans="1:5" ht="15" customHeight="1" thickBot="1" x14ac:dyDescent="0.3">
      <c r="A3" s="255"/>
      <c r="B3" s="220"/>
      <c r="C3" s="224"/>
      <c r="D3" s="225"/>
      <c r="E3" s="226"/>
    </row>
    <row r="4" spans="1:5" ht="15.75" customHeight="1" thickBot="1" x14ac:dyDescent="0.3">
      <c r="A4" s="256"/>
      <c r="B4" s="83" t="s">
        <v>0</v>
      </c>
      <c r="C4" s="98" t="s">
        <v>44</v>
      </c>
      <c r="D4" s="99" t="s">
        <v>20</v>
      </c>
      <c r="E4" s="100" t="s">
        <v>45</v>
      </c>
    </row>
    <row r="5" spans="1:5" x14ac:dyDescent="0.25">
      <c r="A5" s="263" t="s">
        <v>70</v>
      </c>
      <c r="B5" s="74" t="s">
        <v>4</v>
      </c>
      <c r="C5" s="54" t="s">
        <v>74</v>
      </c>
      <c r="D5" s="32" t="s">
        <v>74</v>
      </c>
      <c r="E5" s="33" t="s">
        <v>46</v>
      </c>
    </row>
    <row r="6" spans="1:5" x14ac:dyDescent="0.25">
      <c r="A6" s="250"/>
      <c r="B6" s="75" t="s">
        <v>5</v>
      </c>
      <c r="C6" s="19"/>
      <c r="D6" s="20"/>
      <c r="E6" s="34"/>
    </row>
    <row r="7" spans="1:5" x14ac:dyDescent="0.25">
      <c r="A7" s="250"/>
      <c r="B7" s="75" t="s">
        <v>6</v>
      </c>
      <c r="C7" s="19"/>
      <c r="D7" s="20">
        <v>15</v>
      </c>
      <c r="E7" s="34"/>
    </row>
    <row r="8" spans="1:5" x14ac:dyDescent="0.25">
      <c r="A8" s="250"/>
      <c r="B8" s="75" t="s">
        <v>7</v>
      </c>
      <c r="C8" s="19"/>
      <c r="D8" s="20" t="s">
        <v>74</v>
      </c>
      <c r="E8" s="34"/>
    </row>
    <row r="9" spans="1:5" x14ac:dyDescent="0.25">
      <c r="A9" s="250"/>
      <c r="B9" s="75" t="s">
        <v>8</v>
      </c>
      <c r="C9" s="19"/>
      <c r="D9" s="20"/>
      <c r="E9" s="34"/>
    </row>
    <row r="10" spans="1:5" x14ac:dyDescent="0.25">
      <c r="A10" s="250"/>
      <c r="B10" s="75" t="s">
        <v>9</v>
      </c>
      <c r="C10" s="19"/>
      <c r="D10" s="20"/>
      <c r="E10" s="34"/>
    </row>
    <row r="11" spans="1:5" x14ac:dyDescent="0.25">
      <c r="A11" s="250"/>
      <c r="B11" s="75" t="s">
        <v>10</v>
      </c>
      <c r="C11" s="19"/>
      <c r="D11" s="20"/>
      <c r="E11" s="34"/>
    </row>
    <row r="12" spans="1:5" x14ac:dyDescent="0.25">
      <c r="A12" s="250"/>
      <c r="B12" s="76" t="s">
        <v>72</v>
      </c>
      <c r="C12" s="25">
        <f t="shared" ref="C12:E12" si="0">C$56</f>
        <v>583</v>
      </c>
      <c r="D12" s="23">
        <f t="shared" si="0"/>
        <v>4901</v>
      </c>
      <c r="E12" s="35">
        <f t="shared" si="0"/>
        <v>0.11895531524178739</v>
      </c>
    </row>
    <row r="13" spans="1:5" x14ac:dyDescent="0.25">
      <c r="A13" s="250"/>
      <c r="B13" s="77" t="s">
        <v>13</v>
      </c>
      <c r="C13" s="26">
        <f t="shared" ref="C13:E13" si="1">C$57</f>
        <v>4763</v>
      </c>
      <c r="D13" s="24">
        <f t="shared" si="1"/>
        <v>11772</v>
      </c>
      <c r="E13" s="36">
        <f t="shared" si="1"/>
        <v>0.40460414542983353</v>
      </c>
    </row>
    <row r="14" spans="1:5" x14ac:dyDescent="0.25">
      <c r="A14" s="250"/>
      <c r="B14" s="78" t="s">
        <v>18</v>
      </c>
      <c r="C14" s="19"/>
      <c r="D14" s="20" t="s">
        <v>46</v>
      </c>
      <c r="E14" s="9"/>
    </row>
    <row r="15" spans="1:5" ht="15.75" thickBot="1" x14ac:dyDescent="0.3">
      <c r="A15" s="251"/>
      <c r="B15" s="79" t="s">
        <v>19</v>
      </c>
      <c r="C15" s="21"/>
      <c r="D15" s="22"/>
      <c r="E15" s="41"/>
    </row>
    <row r="16" spans="1:5" x14ac:dyDescent="0.25">
      <c r="A16" s="246" t="s">
        <v>81</v>
      </c>
      <c r="B16" s="74" t="s">
        <v>4</v>
      </c>
      <c r="C16" s="84"/>
      <c r="D16" s="85">
        <v>15</v>
      </c>
      <c r="E16" s="86"/>
    </row>
    <row r="17" spans="1:5" x14ac:dyDescent="0.25">
      <c r="A17" s="247"/>
      <c r="B17" s="75" t="s">
        <v>5</v>
      </c>
      <c r="C17" s="19"/>
      <c r="D17" s="20" t="s">
        <v>74</v>
      </c>
      <c r="E17" s="34"/>
    </row>
    <row r="18" spans="1:5" x14ac:dyDescent="0.25">
      <c r="A18" s="247"/>
      <c r="B18" s="75" t="s">
        <v>6</v>
      </c>
      <c r="C18" s="19"/>
      <c r="D18" s="20" t="s">
        <v>74</v>
      </c>
      <c r="E18" s="34"/>
    </row>
    <row r="19" spans="1:5" x14ac:dyDescent="0.25">
      <c r="A19" s="247"/>
      <c r="B19" s="75" t="s">
        <v>7</v>
      </c>
      <c r="C19" s="19"/>
      <c r="D19" s="20" t="s">
        <v>74</v>
      </c>
      <c r="E19" s="34"/>
    </row>
    <row r="20" spans="1:5" x14ac:dyDescent="0.25">
      <c r="A20" s="247"/>
      <c r="B20" s="75" t="s">
        <v>8</v>
      </c>
      <c r="C20" s="19"/>
      <c r="D20" s="20"/>
      <c r="E20" s="34"/>
    </row>
    <row r="21" spans="1:5" x14ac:dyDescent="0.25">
      <c r="A21" s="247"/>
      <c r="B21" s="75" t="s">
        <v>9</v>
      </c>
      <c r="C21" s="19"/>
      <c r="D21" s="20"/>
      <c r="E21" s="34"/>
    </row>
    <row r="22" spans="1:5" x14ac:dyDescent="0.25">
      <c r="A22" s="247"/>
      <c r="B22" s="75" t="s">
        <v>10</v>
      </c>
      <c r="C22" s="19"/>
      <c r="D22" s="20"/>
      <c r="E22" s="34"/>
    </row>
    <row r="23" spans="1:5" x14ac:dyDescent="0.25">
      <c r="A23" s="247"/>
      <c r="B23" s="76" t="s">
        <v>72</v>
      </c>
      <c r="C23" s="25">
        <f t="shared" ref="C23:E23" si="2">C$56</f>
        <v>583</v>
      </c>
      <c r="D23" s="23">
        <f t="shared" si="2"/>
        <v>4901</v>
      </c>
      <c r="E23" s="35">
        <f t="shared" si="2"/>
        <v>0.11895531524178739</v>
      </c>
    </row>
    <row r="24" spans="1:5" x14ac:dyDescent="0.25">
      <c r="A24" s="247"/>
      <c r="B24" s="77" t="s">
        <v>13</v>
      </c>
      <c r="C24" s="26">
        <f t="shared" ref="C24:E24" si="3">C$57</f>
        <v>4763</v>
      </c>
      <c r="D24" s="24">
        <f t="shared" si="3"/>
        <v>11772</v>
      </c>
      <c r="E24" s="36">
        <f t="shared" si="3"/>
        <v>0.40460414542983353</v>
      </c>
    </row>
    <row r="25" spans="1:5" x14ac:dyDescent="0.25">
      <c r="A25" s="247"/>
      <c r="B25" s="78" t="s">
        <v>18</v>
      </c>
      <c r="C25" s="19"/>
      <c r="D25" s="20" t="s">
        <v>46</v>
      </c>
      <c r="E25" s="9"/>
    </row>
    <row r="26" spans="1:5" ht="15.75" thickBot="1" x14ac:dyDescent="0.3">
      <c r="A26" s="248"/>
      <c r="B26" s="79" t="s">
        <v>19</v>
      </c>
      <c r="C26" s="21"/>
      <c r="D26" s="22" t="s">
        <v>46</v>
      </c>
      <c r="E26" s="41"/>
    </row>
    <row r="27" spans="1:5" ht="15" customHeight="1" x14ac:dyDescent="0.25">
      <c r="A27" s="263" t="s">
        <v>49</v>
      </c>
      <c r="B27" s="74" t="s">
        <v>4</v>
      </c>
      <c r="C27" s="84">
        <v>130</v>
      </c>
      <c r="D27" s="85">
        <v>946</v>
      </c>
      <c r="E27" s="86">
        <f>C27/D27</f>
        <v>0.13742071881606766</v>
      </c>
    </row>
    <row r="28" spans="1:5" x14ac:dyDescent="0.25">
      <c r="A28" s="250"/>
      <c r="B28" s="75" t="s">
        <v>5</v>
      </c>
      <c r="C28" s="19">
        <v>60</v>
      </c>
      <c r="D28" s="20">
        <v>650</v>
      </c>
      <c r="E28" s="34">
        <f t="shared" ref="E28:E29" si="4">C28/D28</f>
        <v>9.2307692307692313E-2</v>
      </c>
    </row>
    <row r="29" spans="1:5" x14ac:dyDescent="0.25">
      <c r="A29" s="250"/>
      <c r="B29" s="75" t="s">
        <v>6</v>
      </c>
      <c r="C29" s="19">
        <v>19</v>
      </c>
      <c r="D29" s="20">
        <v>212</v>
      </c>
      <c r="E29" s="34">
        <f t="shared" si="4"/>
        <v>8.9622641509433956E-2</v>
      </c>
    </row>
    <row r="30" spans="1:5" x14ac:dyDescent="0.25">
      <c r="A30" s="250"/>
      <c r="B30" s="75" t="s">
        <v>7</v>
      </c>
      <c r="C30" s="19" t="s">
        <v>74</v>
      </c>
      <c r="D30" s="20">
        <v>56</v>
      </c>
      <c r="E30" s="34" t="s">
        <v>46</v>
      </c>
    </row>
    <row r="31" spans="1:5" x14ac:dyDescent="0.25">
      <c r="A31" s="250"/>
      <c r="B31" s="75" t="s">
        <v>8</v>
      </c>
      <c r="C31" s="19" t="s">
        <v>74</v>
      </c>
      <c r="D31" s="20">
        <v>28</v>
      </c>
      <c r="E31" s="34" t="s">
        <v>46</v>
      </c>
    </row>
    <row r="32" spans="1:5" x14ac:dyDescent="0.25">
      <c r="A32" s="250"/>
      <c r="B32" s="75" t="s">
        <v>9</v>
      </c>
      <c r="C32" s="19"/>
      <c r="D32" s="20" t="s">
        <v>74</v>
      </c>
      <c r="E32" s="34"/>
    </row>
    <row r="33" spans="1:5" x14ac:dyDescent="0.25">
      <c r="A33" s="250"/>
      <c r="B33" s="75" t="s">
        <v>10</v>
      </c>
      <c r="C33" s="19"/>
      <c r="D33" s="20"/>
      <c r="E33" s="34"/>
    </row>
    <row r="34" spans="1:5" x14ac:dyDescent="0.25">
      <c r="A34" s="250"/>
      <c r="B34" s="76" t="s">
        <v>72</v>
      </c>
      <c r="C34" s="25">
        <f t="shared" ref="C34:E34" si="5">C$56</f>
        <v>583</v>
      </c>
      <c r="D34" s="23">
        <f t="shared" si="5"/>
        <v>4901</v>
      </c>
      <c r="E34" s="35">
        <f t="shared" si="5"/>
        <v>0.11895531524178739</v>
      </c>
    </row>
    <row r="35" spans="1:5" x14ac:dyDescent="0.25">
      <c r="A35" s="250"/>
      <c r="B35" s="77" t="s">
        <v>13</v>
      </c>
      <c r="C35" s="26">
        <f t="shared" ref="C35:E35" si="6">C$57</f>
        <v>4763</v>
      </c>
      <c r="D35" s="24">
        <f t="shared" si="6"/>
        <v>11772</v>
      </c>
      <c r="E35" s="36">
        <f t="shared" si="6"/>
        <v>0.40460414542983353</v>
      </c>
    </row>
    <row r="36" spans="1:5" x14ac:dyDescent="0.25">
      <c r="A36" s="250"/>
      <c r="B36" s="78" t="s">
        <v>18</v>
      </c>
      <c r="C36" s="19">
        <f>C27-C29</f>
        <v>111</v>
      </c>
      <c r="D36" s="20">
        <f>D27-D29</f>
        <v>734</v>
      </c>
      <c r="E36" s="9">
        <f t="shared" ref="E36" si="7">E27-E29</f>
        <v>4.7798077306633699E-2</v>
      </c>
    </row>
    <row r="37" spans="1:5" ht="15.75" thickBot="1" x14ac:dyDescent="0.3">
      <c r="A37" s="251"/>
      <c r="B37" s="79" t="s">
        <v>19</v>
      </c>
      <c r="C37" s="21">
        <f>C27-C28</f>
        <v>70</v>
      </c>
      <c r="D37" s="22">
        <f>D27-D28</f>
        <v>296</v>
      </c>
      <c r="E37" s="41">
        <f t="shared" ref="E37" si="8">E27-E28</f>
        <v>4.5113026508375342E-2</v>
      </c>
    </row>
    <row r="38" spans="1:5" ht="15" customHeight="1" x14ac:dyDescent="0.25">
      <c r="A38" s="246" t="s">
        <v>50</v>
      </c>
      <c r="B38" s="74" t="s">
        <v>4</v>
      </c>
      <c r="C38" s="73">
        <v>229</v>
      </c>
      <c r="D38" s="32">
        <v>1533</v>
      </c>
      <c r="E38" s="33">
        <f>C38/D38</f>
        <v>0.14938030006523156</v>
      </c>
    </row>
    <row r="39" spans="1:5" x14ac:dyDescent="0.25">
      <c r="A39" s="247"/>
      <c r="B39" s="75" t="s">
        <v>5</v>
      </c>
      <c r="C39" s="19">
        <v>63</v>
      </c>
      <c r="D39" s="20">
        <v>583</v>
      </c>
      <c r="E39" s="34">
        <f t="shared" ref="E39:E41" si="9">C39/D39</f>
        <v>0.10806174957118353</v>
      </c>
    </row>
    <row r="40" spans="1:5" x14ac:dyDescent="0.25">
      <c r="A40" s="247"/>
      <c r="B40" s="75" t="s">
        <v>6</v>
      </c>
      <c r="C40" s="19">
        <v>47</v>
      </c>
      <c r="D40" s="20">
        <v>591</v>
      </c>
      <c r="E40" s="34">
        <f t="shared" si="9"/>
        <v>7.952622673434856E-2</v>
      </c>
    </row>
    <row r="41" spans="1:5" x14ac:dyDescent="0.25">
      <c r="A41" s="247"/>
      <c r="B41" s="75" t="s">
        <v>7</v>
      </c>
      <c r="C41" s="19">
        <v>19</v>
      </c>
      <c r="D41" s="20">
        <v>136</v>
      </c>
      <c r="E41" s="34">
        <f t="shared" si="9"/>
        <v>0.13970588235294118</v>
      </c>
    </row>
    <row r="42" spans="1:5" x14ac:dyDescent="0.25">
      <c r="A42" s="247"/>
      <c r="B42" s="75" t="s">
        <v>8</v>
      </c>
      <c r="C42" s="19" t="s">
        <v>74</v>
      </c>
      <c r="D42" s="20">
        <v>65</v>
      </c>
      <c r="E42" s="34" t="s">
        <v>46</v>
      </c>
    </row>
    <row r="43" spans="1:5" x14ac:dyDescent="0.25">
      <c r="A43" s="247"/>
      <c r="B43" s="75" t="s">
        <v>9</v>
      </c>
      <c r="C43" s="19"/>
      <c r="D43" s="20">
        <v>14</v>
      </c>
      <c r="E43" s="34"/>
    </row>
    <row r="44" spans="1:5" x14ac:dyDescent="0.25">
      <c r="A44" s="247"/>
      <c r="B44" s="75" t="s">
        <v>10</v>
      </c>
      <c r="C44" s="19" t="s">
        <v>74</v>
      </c>
      <c r="D44" s="20" t="s">
        <v>74</v>
      </c>
      <c r="E44" s="34" t="s">
        <v>46</v>
      </c>
    </row>
    <row r="45" spans="1:5" x14ac:dyDescent="0.25">
      <c r="A45" s="247"/>
      <c r="B45" s="76" t="s">
        <v>72</v>
      </c>
      <c r="C45" s="25">
        <f t="shared" ref="C45:E45" si="10">C$56</f>
        <v>583</v>
      </c>
      <c r="D45" s="23">
        <f t="shared" si="10"/>
        <v>4901</v>
      </c>
      <c r="E45" s="35">
        <f t="shared" si="10"/>
        <v>0.11895531524178739</v>
      </c>
    </row>
    <row r="46" spans="1:5" x14ac:dyDescent="0.25">
      <c r="A46" s="247"/>
      <c r="B46" s="77" t="s">
        <v>13</v>
      </c>
      <c r="C46" s="26">
        <f t="shared" ref="C46:E46" si="11">C$57</f>
        <v>4763</v>
      </c>
      <c r="D46" s="24">
        <f t="shared" si="11"/>
        <v>11772</v>
      </c>
      <c r="E46" s="36">
        <f t="shared" si="11"/>
        <v>0.40460414542983353</v>
      </c>
    </row>
    <row r="47" spans="1:5" x14ac:dyDescent="0.25">
      <c r="A47" s="247"/>
      <c r="B47" s="78" t="s">
        <v>18</v>
      </c>
      <c r="C47" s="19">
        <f>C38-C40</f>
        <v>182</v>
      </c>
      <c r="D47" s="20">
        <f>D38-D40</f>
        <v>942</v>
      </c>
      <c r="E47" s="9">
        <f t="shared" ref="E47" si="12">E38-E40</f>
        <v>6.9854073330883004E-2</v>
      </c>
    </row>
    <row r="48" spans="1:5" ht="15.75" thickBot="1" x14ac:dyDescent="0.3">
      <c r="A48" s="248"/>
      <c r="B48" s="79" t="s">
        <v>19</v>
      </c>
      <c r="C48" s="21">
        <f>C38-C39</f>
        <v>166</v>
      </c>
      <c r="D48" s="22">
        <f>D38-D39</f>
        <v>950</v>
      </c>
      <c r="E48" s="41">
        <f t="shared" ref="E48" si="13">E38-E39</f>
        <v>4.1318550494048034E-2</v>
      </c>
    </row>
    <row r="49" spans="1:5" ht="15" customHeight="1" x14ac:dyDescent="0.25">
      <c r="A49" s="263" t="s">
        <v>71</v>
      </c>
      <c r="B49" s="74" t="s">
        <v>4</v>
      </c>
      <c r="C49" s="73">
        <v>360</v>
      </c>
      <c r="D49" s="32">
        <v>2520</v>
      </c>
      <c r="E49" s="33">
        <f>C49/D49</f>
        <v>0.14285714285714285</v>
      </c>
    </row>
    <row r="50" spans="1:5" x14ac:dyDescent="0.25">
      <c r="A50" s="250"/>
      <c r="B50" s="75" t="s">
        <v>5</v>
      </c>
      <c r="C50" s="19">
        <v>123</v>
      </c>
      <c r="D50" s="20">
        <v>1245</v>
      </c>
      <c r="E50" s="34">
        <f t="shared" ref="E50:E52" si="14">C50/D50</f>
        <v>9.8795180722891562E-2</v>
      </c>
    </row>
    <row r="51" spans="1:5" x14ac:dyDescent="0.25">
      <c r="A51" s="250"/>
      <c r="B51" s="75" t="s">
        <v>6</v>
      </c>
      <c r="C51" s="19">
        <v>66</v>
      </c>
      <c r="D51" s="20">
        <v>827</v>
      </c>
      <c r="E51" s="34">
        <f t="shared" si="14"/>
        <v>7.9806529625151154E-2</v>
      </c>
    </row>
    <row r="52" spans="1:5" x14ac:dyDescent="0.25">
      <c r="A52" s="250"/>
      <c r="B52" s="75" t="s">
        <v>7</v>
      </c>
      <c r="C52" s="19">
        <v>24</v>
      </c>
      <c r="D52" s="20">
        <v>199</v>
      </c>
      <c r="E52" s="34">
        <f t="shared" si="14"/>
        <v>0.12060301507537688</v>
      </c>
    </row>
    <row r="53" spans="1:5" x14ac:dyDescent="0.25">
      <c r="A53" s="250"/>
      <c r="B53" s="75" t="s">
        <v>8</v>
      </c>
      <c r="C53" s="19" t="s">
        <v>74</v>
      </c>
      <c r="D53" s="20">
        <v>94</v>
      </c>
      <c r="E53" s="34" t="s">
        <v>46</v>
      </c>
    </row>
    <row r="54" spans="1:5" x14ac:dyDescent="0.25">
      <c r="A54" s="250"/>
      <c r="B54" s="75" t="s">
        <v>9</v>
      </c>
      <c r="C54" s="19"/>
      <c r="D54" s="20">
        <v>16</v>
      </c>
      <c r="E54" s="34"/>
    </row>
    <row r="55" spans="1:5" x14ac:dyDescent="0.25">
      <c r="A55" s="250"/>
      <c r="B55" s="75" t="s">
        <v>10</v>
      </c>
      <c r="C55" s="19" t="s">
        <v>74</v>
      </c>
      <c r="D55" s="20" t="s">
        <v>74</v>
      </c>
      <c r="E55" s="34" t="s">
        <v>46</v>
      </c>
    </row>
    <row r="56" spans="1:5" x14ac:dyDescent="0.25">
      <c r="A56" s="250"/>
      <c r="B56" s="76" t="s">
        <v>72</v>
      </c>
      <c r="C56" s="25">
        <v>583</v>
      </c>
      <c r="D56" s="23">
        <v>4901</v>
      </c>
      <c r="E56" s="35">
        <f>C56/D56</f>
        <v>0.11895531524178739</v>
      </c>
    </row>
    <row r="57" spans="1:5" x14ac:dyDescent="0.25">
      <c r="A57" s="250"/>
      <c r="B57" s="77" t="s">
        <v>13</v>
      </c>
      <c r="C57" s="26">
        <f t="shared" ref="C57:E57" si="15">C$67</f>
        <v>4763</v>
      </c>
      <c r="D57" s="24">
        <f t="shared" si="15"/>
        <v>11772</v>
      </c>
      <c r="E57" s="36">
        <f t="shared" si="15"/>
        <v>0.40460414542983353</v>
      </c>
    </row>
    <row r="58" spans="1:5" x14ac:dyDescent="0.25">
      <c r="A58" s="250"/>
      <c r="B58" s="78" t="s">
        <v>18</v>
      </c>
      <c r="C58" s="19">
        <f>C49-C51</f>
        <v>294</v>
      </c>
      <c r="D58" s="20">
        <f>D49-D51</f>
        <v>1693</v>
      </c>
      <c r="E58" s="9">
        <f t="shared" ref="E58" si="16">E49-E51</f>
        <v>6.3050613231991695E-2</v>
      </c>
    </row>
    <row r="59" spans="1:5" ht="17.25" customHeight="1" thickBot="1" x14ac:dyDescent="0.3">
      <c r="A59" s="251"/>
      <c r="B59" s="79" t="s">
        <v>19</v>
      </c>
      <c r="C59" s="21">
        <f>C49-C50</f>
        <v>237</v>
      </c>
      <c r="D59" s="22">
        <f>D49-D50</f>
        <v>1275</v>
      </c>
      <c r="E59" s="41">
        <f>E49-E50</f>
        <v>4.4061962134251287E-2</v>
      </c>
    </row>
    <row r="60" spans="1:5" ht="15" customHeight="1" x14ac:dyDescent="0.25">
      <c r="A60" s="246" t="s">
        <v>68</v>
      </c>
      <c r="B60" s="74" t="s">
        <v>4</v>
      </c>
      <c r="C60" s="73">
        <f>'Science UA By Elementary School'!C170</f>
        <v>2630</v>
      </c>
      <c r="D60" s="32">
        <f>'Science UA By Elementary School'!D170</f>
        <v>5773</v>
      </c>
      <c r="E60" s="33">
        <f>'Science UA By Elementary School'!E170</f>
        <v>0.45556902823488654</v>
      </c>
    </row>
    <row r="61" spans="1:5" x14ac:dyDescent="0.25">
      <c r="A61" s="247"/>
      <c r="B61" s="75" t="s">
        <v>5</v>
      </c>
      <c r="C61" s="19">
        <f>'Science UA By Elementary School'!C171</f>
        <v>1181</v>
      </c>
      <c r="D61" s="20">
        <f>'Science UA By Elementary School'!D171</f>
        <v>3055</v>
      </c>
      <c r="E61" s="34">
        <f>'Science UA By Elementary School'!E171</f>
        <v>0.38657937806873977</v>
      </c>
    </row>
    <row r="62" spans="1:5" x14ac:dyDescent="0.25">
      <c r="A62" s="247"/>
      <c r="B62" s="75" t="s">
        <v>6</v>
      </c>
      <c r="C62" s="19">
        <f>'Science UA By Elementary School'!C172</f>
        <v>679</v>
      </c>
      <c r="D62" s="20">
        <f>'Science UA By Elementary School'!D172</f>
        <v>2212</v>
      </c>
      <c r="E62" s="34">
        <f>'Science UA By Elementary School'!E172</f>
        <v>0.30696202531645572</v>
      </c>
    </row>
    <row r="63" spans="1:5" x14ac:dyDescent="0.25">
      <c r="A63" s="247"/>
      <c r="B63" s="75" t="s">
        <v>7</v>
      </c>
      <c r="C63" s="19">
        <f>'Science UA By Elementary School'!C173</f>
        <v>192</v>
      </c>
      <c r="D63" s="20">
        <f>'Science UA By Elementary School'!D173</f>
        <v>501</v>
      </c>
      <c r="E63" s="34">
        <f>'Science UA By Elementary School'!E173</f>
        <v>0.38323353293413176</v>
      </c>
    </row>
    <row r="64" spans="1:5" x14ac:dyDescent="0.25">
      <c r="A64" s="247"/>
      <c r="B64" s="75" t="s">
        <v>8</v>
      </c>
      <c r="C64" s="19">
        <f>'Science UA By Elementary School'!C174</f>
        <v>74</v>
      </c>
      <c r="D64" s="20">
        <f>'Science UA By Elementary School'!D174</f>
        <v>211</v>
      </c>
      <c r="E64" s="34">
        <f>'Science UA By Elementary School'!E174</f>
        <v>0.35071090047393366</v>
      </c>
    </row>
    <row r="65" spans="1:5" x14ac:dyDescent="0.25">
      <c r="A65" s="247"/>
      <c r="B65" s="75" t="s">
        <v>9</v>
      </c>
      <c r="C65" s="19" t="str">
        <f>'Science UA By Elementary School'!C175</f>
        <v>&lt;10</v>
      </c>
      <c r="D65" s="20">
        <f>'Science UA By Elementary School'!D175</f>
        <v>20</v>
      </c>
      <c r="E65" s="34" t="str">
        <f>'Science UA By Elementary School'!E175</f>
        <v>**</v>
      </c>
    </row>
    <row r="66" spans="1:5" x14ac:dyDescent="0.25">
      <c r="A66" s="247"/>
      <c r="B66" s="75" t="s">
        <v>10</v>
      </c>
      <c r="C66" s="19" t="str">
        <f>'Science UA By Elementary School'!C176</f>
        <v>&lt;10</v>
      </c>
      <c r="D66" s="20" t="str">
        <f>'Science UA By Elementary School'!D176</f>
        <v>&lt;10</v>
      </c>
      <c r="E66" s="34" t="str">
        <f>'Science UA By Elementary School'!E176</f>
        <v>**</v>
      </c>
    </row>
    <row r="67" spans="1:5" x14ac:dyDescent="0.25">
      <c r="A67" s="247"/>
      <c r="B67" s="77" t="s">
        <v>13</v>
      </c>
      <c r="C67" s="26">
        <f>'Science UA By Elementary School'!C177</f>
        <v>4763</v>
      </c>
      <c r="D67" s="24">
        <f>'Science UA By Elementary School'!D177</f>
        <v>11772</v>
      </c>
      <c r="E67" s="36">
        <f>'Science UA By Elementary School'!E177</f>
        <v>0.40460414542983353</v>
      </c>
    </row>
    <row r="68" spans="1:5" x14ac:dyDescent="0.25">
      <c r="A68" s="247"/>
      <c r="B68" s="78" t="s">
        <v>18</v>
      </c>
      <c r="C68" s="19">
        <f>'Science UA By Elementary School'!C178</f>
        <v>1951</v>
      </c>
      <c r="D68" s="20">
        <f>'Science UA By Elementary School'!D178</f>
        <v>3561</v>
      </c>
      <c r="E68" s="9">
        <f>'Science UA By Elementary School'!E178</f>
        <v>0.14860700291843082</v>
      </c>
    </row>
    <row r="69" spans="1:5" ht="15.75" thickBot="1" x14ac:dyDescent="0.3">
      <c r="A69" s="247"/>
      <c r="B69" s="82" t="s">
        <v>19</v>
      </c>
      <c r="C69" s="21">
        <f>'Science UA By Elementary School'!C179</f>
        <v>1449</v>
      </c>
      <c r="D69" s="22">
        <f>'Science UA By Elementary School'!D179</f>
        <v>2718</v>
      </c>
      <c r="E69" s="41">
        <f>'Science UA By Elementary School'!E179</f>
        <v>6.8989650166146776E-2</v>
      </c>
    </row>
    <row r="70" spans="1:5" ht="15.75" thickBot="1" x14ac:dyDescent="0.3">
      <c r="A70" s="243" t="s">
        <v>67</v>
      </c>
      <c r="B70" s="252"/>
      <c r="C70" s="252"/>
      <c r="D70" s="252"/>
      <c r="E70" s="253"/>
    </row>
    <row r="71" spans="1:5" ht="58.5" customHeight="1" thickBot="1" x14ac:dyDescent="0.3">
      <c r="A71" s="260" t="s">
        <v>78</v>
      </c>
      <c r="B71" s="261"/>
      <c r="C71" s="261"/>
      <c r="D71" s="261"/>
      <c r="E71" s="262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3" customWidth="1"/>
    <col min="5" max="5" width="10.7109375" style="18" customWidth="1"/>
  </cols>
  <sheetData>
    <row r="1" spans="1:5" ht="15" customHeight="1" x14ac:dyDescent="0.25">
      <c r="A1" s="273" t="s">
        <v>43</v>
      </c>
      <c r="B1" s="218" t="s">
        <v>55</v>
      </c>
      <c r="C1" s="176" t="s">
        <v>89</v>
      </c>
      <c r="D1" s="177"/>
      <c r="E1" s="178"/>
    </row>
    <row r="2" spans="1:5" x14ac:dyDescent="0.25">
      <c r="A2" s="274"/>
      <c r="B2" s="219"/>
      <c r="C2" s="179"/>
      <c r="D2" s="180"/>
      <c r="E2" s="181"/>
    </row>
    <row r="3" spans="1:5" ht="15.75" thickBot="1" x14ac:dyDescent="0.3">
      <c r="A3" s="274"/>
      <c r="B3" s="220"/>
      <c r="C3" s="224"/>
      <c r="D3" s="225"/>
      <c r="E3" s="226"/>
    </row>
    <row r="4" spans="1:5" ht="15.75" customHeight="1" thickBot="1" x14ac:dyDescent="0.3">
      <c r="A4" s="275"/>
      <c r="B4" s="104" t="s">
        <v>0</v>
      </c>
      <c r="C4" s="91" t="s">
        <v>44</v>
      </c>
      <c r="D4" s="92" t="s">
        <v>20</v>
      </c>
      <c r="E4" s="89" t="s">
        <v>45</v>
      </c>
    </row>
    <row r="5" spans="1:5" x14ac:dyDescent="0.25">
      <c r="A5" s="270">
        <v>3</v>
      </c>
      <c r="B5" s="74" t="s">
        <v>4</v>
      </c>
      <c r="C5" s="73">
        <v>377</v>
      </c>
      <c r="D5" s="32">
        <v>509</v>
      </c>
      <c r="E5" s="33">
        <f>C5/D5</f>
        <v>0.74066797642436144</v>
      </c>
    </row>
    <row r="6" spans="1:5" x14ac:dyDescent="0.25">
      <c r="A6" s="271"/>
      <c r="B6" s="75" t="s">
        <v>5</v>
      </c>
      <c r="C6" s="19">
        <v>179</v>
      </c>
      <c r="D6" s="20">
        <v>278</v>
      </c>
      <c r="E6" s="34">
        <f t="shared" ref="E6:E8" si="0">C6/D6</f>
        <v>0.64388489208633093</v>
      </c>
    </row>
    <row r="7" spans="1:5" x14ac:dyDescent="0.25">
      <c r="A7" s="271"/>
      <c r="B7" s="75" t="s">
        <v>6</v>
      </c>
      <c r="C7" s="19">
        <v>117</v>
      </c>
      <c r="D7" s="20">
        <v>220</v>
      </c>
      <c r="E7" s="34">
        <f t="shared" si="0"/>
        <v>0.53181818181818186</v>
      </c>
    </row>
    <row r="8" spans="1:5" x14ac:dyDescent="0.25">
      <c r="A8" s="271"/>
      <c r="B8" s="75" t="s">
        <v>7</v>
      </c>
      <c r="C8" s="19">
        <v>32</v>
      </c>
      <c r="D8" s="20">
        <v>50</v>
      </c>
      <c r="E8" s="34">
        <f t="shared" si="0"/>
        <v>0.64</v>
      </c>
    </row>
    <row r="9" spans="1:5" x14ac:dyDescent="0.25">
      <c r="A9" s="271"/>
      <c r="B9" s="75" t="s">
        <v>8</v>
      </c>
      <c r="C9" s="19" t="s">
        <v>74</v>
      </c>
      <c r="D9" s="20">
        <v>15</v>
      </c>
      <c r="E9" s="34" t="s">
        <v>46</v>
      </c>
    </row>
    <row r="10" spans="1:5" x14ac:dyDescent="0.25">
      <c r="A10" s="271"/>
      <c r="B10" s="75" t="s">
        <v>9</v>
      </c>
      <c r="C10" s="19" t="s">
        <v>74</v>
      </c>
      <c r="D10" s="20" t="s">
        <v>74</v>
      </c>
      <c r="E10" s="34" t="s">
        <v>46</v>
      </c>
    </row>
    <row r="11" spans="1:5" x14ac:dyDescent="0.25">
      <c r="A11" s="271"/>
      <c r="B11" s="75" t="s">
        <v>10</v>
      </c>
      <c r="C11" s="19"/>
      <c r="D11" s="20" t="s">
        <v>74</v>
      </c>
      <c r="E11" s="34"/>
    </row>
    <row r="12" spans="1:5" x14ac:dyDescent="0.25">
      <c r="A12" s="271"/>
      <c r="B12" s="76" t="s">
        <v>24</v>
      </c>
      <c r="C12" s="25">
        <f>C$45</f>
        <v>2315</v>
      </c>
      <c r="D12" s="23">
        <f>D$45</f>
        <v>3359</v>
      </c>
      <c r="E12" s="35">
        <f>E$45</f>
        <v>0.68919321226555519</v>
      </c>
    </row>
    <row r="13" spans="1:5" x14ac:dyDescent="0.25">
      <c r="A13" s="271"/>
      <c r="B13" s="77" t="s">
        <v>13</v>
      </c>
      <c r="C13" s="26">
        <f>C$46</f>
        <v>4763</v>
      </c>
      <c r="D13" s="24">
        <f>D$46</f>
        <v>11772</v>
      </c>
      <c r="E13" s="36">
        <f>E$46</f>
        <v>0.40460414542983353</v>
      </c>
    </row>
    <row r="14" spans="1:5" x14ac:dyDescent="0.25">
      <c r="A14" s="271"/>
      <c r="B14" s="78" t="s">
        <v>18</v>
      </c>
      <c r="C14" s="19">
        <f>C5-C7</f>
        <v>260</v>
      </c>
      <c r="D14" s="20">
        <f>D5-D7</f>
        <v>289</v>
      </c>
      <c r="E14" s="37">
        <f t="shared" ref="E14" si="1">E5-E7</f>
        <v>0.20884979460617958</v>
      </c>
    </row>
    <row r="15" spans="1:5" ht="15.75" thickBot="1" x14ac:dyDescent="0.3">
      <c r="A15" s="272"/>
      <c r="B15" s="79" t="s">
        <v>19</v>
      </c>
      <c r="C15" s="21">
        <f>C5-C6</f>
        <v>198</v>
      </c>
      <c r="D15" s="22">
        <f>D5-D6</f>
        <v>231</v>
      </c>
      <c r="E15" s="41">
        <f t="shared" ref="E15" si="2">E5-E6</f>
        <v>9.6783084338030512E-2</v>
      </c>
    </row>
    <row r="16" spans="1:5" x14ac:dyDescent="0.25">
      <c r="A16" s="267">
        <v>4</v>
      </c>
      <c r="B16" s="74" t="s">
        <v>4</v>
      </c>
      <c r="C16" s="73">
        <v>405</v>
      </c>
      <c r="D16" s="32">
        <v>532</v>
      </c>
      <c r="E16" s="33">
        <f>C16/D16</f>
        <v>0.76127819548872178</v>
      </c>
    </row>
    <row r="17" spans="1:5" x14ac:dyDescent="0.25">
      <c r="A17" s="268"/>
      <c r="B17" s="75" t="s">
        <v>5</v>
      </c>
      <c r="C17" s="19">
        <v>219</v>
      </c>
      <c r="D17" s="20">
        <v>329</v>
      </c>
      <c r="E17" s="34">
        <f t="shared" ref="E17:E19" si="3">C17/D17</f>
        <v>0.66565349544072949</v>
      </c>
    </row>
    <row r="18" spans="1:5" x14ac:dyDescent="0.25">
      <c r="A18" s="268"/>
      <c r="B18" s="75" t="s">
        <v>6</v>
      </c>
      <c r="C18" s="19">
        <v>127</v>
      </c>
      <c r="D18" s="20">
        <v>255</v>
      </c>
      <c r="E18" s="34">
        <f t="shared" si="3"/>
        <v>0.49803921568627452</v>
      </c>
    </row>
    <row r="19" spans="1:5" x14ac:dyDescent="0.25">
      <c r="A19" s="268"/>
      <c r="B19" s="75" t="s">
        <v>7</v>
      </c>
      <c r="C19" s="19">
        <v>30</v>
      </c>
      <c r="D19" s="20">
        <v>45</v>
      </c>
      <c r="E19" s="34">
        <f t="shared" si="3"/>
        <v>0.66666666666666663</v>
      </c>
    </row>
    <row r="20" spans="1:5" x14ac:dyDescent="0.25">
      <c r="A20" s="268"/>
      <c r="B20" s="75" t="s">
        <v>8</v>
      </c>
      <c r="C20" s="19" t="s">
        <v>74</v>
      </c>
      <c r="D20" s="20">
        <v>26</v>
      </c>
      <c r="E20" s="34" t="s">
        <v>46</v>
      </c>
    </row>
    <row r="21" spans="1:5" x14ac:dyDescent="0.25">
      <c r="A21" s="268"/>
      <c r="B21" s="75" t="s">
        <v>9</v>
      </c>
      <c r="C21" s="19" t="s">
        <v>74</v>
      </c>
      <c r="D21" s="20" t="s">
        <v>74</v>
      </c>
      <c r="E21" s="34" t="s">
        <v>46</v>
      </c>
    </row>
    <row r="22" spans="1:5" x14ac:dyDescent="0.25">
      <c r="A22" s="268"/>
      <c r="B22" s="75" t="s">
        <v>10</v>
      </c>
      <c r="C22" s="19" t="s">
        <v>74</v>
      </c>
      <c r="D22" s="20" t="s">
        <v>74</v>
      </c>
      <c r="E22" s="34" t="s">
        <v>46</v>
      </c>
    </row>
    <row r="23" spans="1:5" x14ac:dyDescent="0.25">
      <c r="A23" s="268"/>
      <c r="B23" s="76" t="s">
        <v>24</v>
      </c>
      <c r="C23" s="25">
        <f>C$45</f>
        <v>2315</v>
      </c>
      <c r="D23" s="23">
        <f>D$45</f>
        <v>3359</v>
      </c>
      <c r="E23" s="35">
        <f>E$45</f>
        <v>0.68919321226555519</v>
      </c>
    </row>
    <row r="24" spans="1:5" x14ac:dyDescent="0.25">
      <c r="A24" s="268"/>
      <c r="B24" s="77" t="s">
        <v>13</v>
      </c>
      <c r="C24" s="26">
        <f>C$46</f>
        <v>4763</v>
      </c>
      <c r="D24" s="24">
        <f>D$46</f>
        <v>11772</v>
      </c>
      <c r="E24" s="36">
        <f>E$46</f>
        <v>0.40460414542983353</v>
      </c>
    </row>
    <row r="25" spans="1:5" x14ac:dyDescent="0.25">
      <c r="A25" s="268"/>
      <c r="B25" s="78" t="s">
        <v>18</v>
      </c>
      <c r="C25" s="19">
        <f t="shared" ref="C25:E25" si="4">C16-C18</f>
        <v>278</v>
      </c>
      <c r="D25" s="20">
        <f t="shared" si="4"/>
        <v>277</v>
      </c>
      <c r="E25" s="37">
        <f t="shared" si="4"/>
        <v>0.26323897980244726</v>
      </c>
    </row>
    <row r="26" spans="1:5" ht="15.75" thickBot="1" x14ac:dyDescent="0.3">
      <c r="A26" s="269"/>
      <c r="B26" s="79" t="s">
        <v>19</v>
      </c>
      <c r="C26" s="21">
        <f>C16-C17</f>
        <v>186</v>
      </c>
      <c r="D26" s="22">
        <f>D16-D17</f>
        <v>203</v>
      </c>
      <c r="E26" s="41">
        <f t="shared" ref="E26" si="5">E16-E17</f>
        <v>9.5624700047992284E-2</v>
      </c>
    </row>
    <row r="27" spans="1:5" x14ac:dyDescent="0.25">
      <c r="A27" s="264">
        <v>5</v>
      </c>
      <c r="B27" s="74" t="s">
        <v>4</v>
      </c>
      <c r="C27" s="73">
        <v>442</v>
      </c>
      <c r="D27" s="32">
        <v>547</v>
      </c>
      <c r="E27" s="33">
        <f>C27/D27</f>
        <v>0.80804387568555758</v>
      </c>
    </row>
    <row r="28" spans="1:5" x14ac:dyDescent="0.25">
      <c r="A28" s="265"/>
      <c r="B28" s="75" t="s">
        <v>5</v>
      </c>
      <c r="C28" s="19">
        <v>181</v>
      </c>
      <c r="D28" s="20">
        <v>262</v>
      </c>
      <c r="E28" s="34">
        <f t="shared" ref="E28:E31" si="6">C28/D28</f>
        <v>0.69083969465648853</v>
      </c>
    </row>
    <row r="29" spans="1:5" x14ac:dyDescent="0.25">
      <c r="A29" s="265"/>
      <c r="B29" s="75" t="s">
        <v>6</v>
      </c>
      <c r="C29" s="19">
        <v>138</v>
      </c>
      <c r="D29" s="20">
        <v>219</v>
      </c>
      <c r="E29" s="34">
        <f t="shared" si="6"/>
        <v>0.63013698630136983</v>
      </c>
    </row>
    <row r="30" spans="1:5" x14ac:dyDescent="0.25">
      <c r="A30" s="265"/>
      <c r="B30" s="75" t="s">
        <v>7</v>
      </c>
      <c r="C30" s="19">
        <v>29</v>
      </c>
      <c r="D30" s="20">
        <v>46</v>
      </c>
      <c r="E30" s="34">
        <f t="shared" si="6"/>
        <v>0.63043478260869568</v>
      </c>
    </row>
    <row r="31" spans="1:5" x14ac:dyDescent="0.25">
      <c r="A31" s="265"/>
      <c r="B31" s="75" t="s">
        <v>8</v>
      </c>
      <c r="C31" s="19">
        <v>19</v>
      </c>
      <c r="D31" s="20">
        <v>24</v>
      </c>
      <c r="E31" s="34">
        <f t="shared" si="6"/>
        <v>0.79166666666666663</v>
      </c>
    </row>
    <row r="32" spans="1:5" x14ac:dyDescent="0.25">
      <c r="A32" s="265"/>
      <c r="B32" s="75" t="s">
        <v>9</v>
      </c>
      <c r="C32" s="19"/>
      <c r="D32" s="20"/>
      <c r="E32" s="34"/>
    </row>
    <row r="33" spans="1:5" x14ac:dyDescent="0.25">
      <c r="A33" s="265"/>
      <c r="B33" s="75" t="s">
        <v>10</v>
      </c>
      <c r="C33" s="19" t="s">
        <v>74</v>
      </c>
      <c r="D33" s="20" t="s">
        <v>74</v>
      </c>
      <c r="E33" s="34" t="s">
        <v>46</v>
      </c>
    </row>
    <row r="34" spans="1:5" x14ac:dyDescent="0.25">
      <c r="A34" s="265"/>
      <c r="B34" s="76" t="s">
        <v>24</v>
      </c>
      <c r="C34" s="25">
        <f>C$45</f>
        <v>2315</v>
      </c>
      <c r="D34" s="23">
        <f>D$45</f>
        <v>3359</v>
      </c>
      <c r="E34" s="35">
        <f>E$45</f>
        <v>0.68919321226555519</v>
      </c>
    </row>
    <row r="35" spans="1:5" x14ac:dyDescent="0.25">
      <c r="A35" s="265"/>
      <c r="B35" s="77" t="s">
        <v>13</v>
      </c>
      <c r="C35" s="26">
        <f>C$46</f>
        <v>4763</v>
      </c>
      <c r="D35" s="24">
        <f>D$46</f>
        <v>11772</v>
      </c>
      <c r="E35" s="36">
        <f>E$46</f>
        <v>0.40460414542983353</v>
      </c>
    </row>
    <row r="36" spans="1:5" x14ac:dyDescent="0.25">
      <c r="A36" s="265"/>
      <c r="B36" s="78" t="s">
        <v>18</v>
      </c>
      <c r="C36" s="19">
        <f>C27-C29</f>
        <v>304</v>
      </c>
      <c r="D36" s="20">
        <f>D27-D29</f>
        <v>328</v>
      </c>
      <c r="E36" s="37">
        <f t="shared" ref="E36" si="7">E27-E29</f>
        <v>0.17790688938418775</v>
      </c>
    </row>
    <row r="37" spans="1:5" ht="15.75" thickBot="1" x14ac:dyDescent="0.3">
      <c r="A37" s="266"/>
      <c r="B37" s="79" t="s">
        <v>19</v>
      </c>
      <c r="C37" s="21">
        <f>C27-C28</f>
        <v>261</v>
      </c>
      <c r="D37" s="22">
        <f>D27-D28</f>
        <v>285</v>
      </c>
      <c r="E37" s="41">
        <f t="shared" ref="E37" si="8">E27-E28</f>
        <v>0.11720418102906904</v>
      </c>
    </row>
    <row r="38" spans="1:5" x14ac:dyDescent="0.25">
      <c r="A38" s="249" t="s">
        <v>36</v>
      </c>
      <c r="B38" s="74" t="s">
        <v>4</v>
      </c>
      <c r="C38" s="31">
        <f>'Science UA By Elementary School'!C159</f>
        <v>1224</v>
      </c>
      <c r="D38" s="32">
        <f>'Science UA By Elementary School'!D159</f>
        <v>1588</v>
      </c>
      <c r="E38" s="33">
        <f>'Science UA By Elementary School'!E159</f>
        <v>0.77078085642317384</v>
      </c>
    </row>
    <row r="39" spans="1:5" x14ac:dyDescent="0.25">
      <c r="A39" s="250"/>
      <c r="B39" s="75" t="s">
        <v>5</v>
      </c>
      <c r="C39" s="29">
        <f>'Science UA By Elementary School'!C160</f>
        <v>579</v>
      </c>
      <c r="D39" s="20">
        <f>'Science UA By Elementary School'!D160</f>
        <v>869</v>
      </c>
      <c r="E39" s="34">
        <f>'Science UA By Elementary School'!E160</f>
        <v>0.66628308400460301</v>
      </c>
    </row>
    <row r="40" spans="1:5" x14ac:dyDescent="0.25">
      <c r="A40" s="250"/>
      <c r="B40" s="75" t="s">
        <v>6</v>
      </c>
      <c r="C40" s="29">
        <f>'Science UA By Elementary School'!C161</f>
        <v>382</v>
      </c>
      <c r="D40" s="20">
        <f>'Science UA By Elementary School'!D161</f>
        <v>694</v>
      </c>
      <c r="E40" s="34">
        <f>'Science UA By Elementary School'!E161</f>
        <v>0.55043227665706052</v>
      </c>
    </row>
    <row r="41" spans="1:5" x14ac:dyDescent="0.25">
      <c r="A41" s="250"/>
      <c r="B41" s="75" t="s">
        <v>7</v>
      </c>
      <c r="C41" s="29">
        <f>'Science UA By Elementary School'!C162</f>
        <v>91</v>
      </c>
      <c r="D41" s="20">
        <f>'Science UA By Elementary School'!D162</f>
        <v>141</v>
      </c>
      <c r="E41" s="34">
        <f>'Science UA By Elementary School'!E162</f>
        <v>0.64539007092198586</v>
      </c>
    </row>
    <row r="42" spans="1:5" x14ac:dyDescent="0.25">
      <c r="A42" s="250"/>
      <c r="B42" s="75" t="s">
        <v>8</v>
      </c>
      <c r="C42" s="29">
        <f>'Science UA By Elementary School'!C163</f>
        <v>35</v>
      </c>
      <c r="D42" s="20">
        <f>'Science UA By Elementary School'!D163</f>
        <v>65</v>
      </c>
      <c r="E42" s="34">
        <f>'Science UA By Elementary School'!E163</f>
        <v>0.53846153846153844</v>
      </c>
    </row>
    <row r="43" spans="1:5" x14ac:dyDescent="0.25">
      <c r="A43" s="250"/>
      <c r="B43" s="75" t="s">
        <v>9</v>
      </c>
      <c r="C43" s="29" t="str">
        <f>'Science UA By Elementary School'!C164</f>
        <v>&lt;10</v>
      </c>
      <c r="D43" s="20" t="str">
        <f>'Science UA By Elementary School'!D164</f>
        <v>&lt;10</v>
      </c>
      <c r="E43" s="34" t="str">
        <f>'Science UA By Elementary School'!E164</f>
        <v>**</v>
      </c>
    </row>
    <row r="44" spans="1:5" x14ac:dyDescent="0.25">
      <c r="A44" s="250"/>
      <c r="B44" s="75" t="s">
        <v>10</v>
      </c>
      <c r="C44" s="29" t="str">
        <f>'Science UA By Elementary School'!C165</f>
        <v>&lt;10</v>
      </c>
      <c r="D44" s="20" t="str">
        <f>'Science UA By Elementary School'!D165</f>
        <v>&lt;10</v>
      </c>
      <c r="E44" s="34" t="str">
        <f>'Science UA By Elementary School'!E165</f>
        <v>**</v>
      </c>
    </row>
    <row r="45" spans="1:5" x14ac:dyDescent="0.25">
      <c r="A45" s="250"/>
      <c r="B45" s="76" t="s">
        <v>24</v>
      </c>
      <c r="C45" s="27">
        <f>'Science UA By Elementary School'!C166</f>
        <v>2315</v>
      </c>
      <c r="D45" s="23">
        <f>'Science UA By Elementary School'!D166</f>
        <v>3359</v>
      </c>
      <c r="E45" s="35">
        <f>'Science UA By Elementary School'!E166</f>
        <v>0.68919321226555519</v>
      </c>
    </row>
    <row r="46" spans="1:5" x14ac:dyDescent="0.25">
      <c r="A46" s="250"/>
      <c r="B46" s="77" t="s">
        <v>13</v>
      </c>
      <c r="C46" s="101">
        <f>'Science UA By Elementary School'!C167</f>
        <v>4763</v>
      </c>
      <c r="D46" s="102">
        <f>'Science UA By Elementary School'!D167</f>
        <v>11772</v>
      </c>
      <c r="E46" s="97">
        <f>'Science UA By Elementary School'!E167</f>
        <v>0.40460414542983353</v>
      </c>
    </row>
    <row r="47" spans="1:5" x14ac:dyDescent="0.25">
      <c r="A47" s="250"/>
      <c r="B47" s="78" t="s">
        <v>18</v>
      </c>
      <c r="C47" s="29">
        <f>'Science UA By Elementary School'!C168</f>
        <v>842</v>
      </c>
      <c r="D47" s="20">
        <f>'Science UA By Elementary School'!D168</f>
        <v>894</v>
      </c>
      <c r="E47" s="37">
        <f>'Science UA By Elementary School'!E168</f>
        <v>0.22034857976611333</v>
      </c>
    </row>
    <row r="48" spans="1:5" ht="15.75" thickBot="1" x14ac:dyDescent="0.3">
      <c r="A48" s="251"/>
      <c r="B48" s="79" t="s">
        <v>19</v>
      </c>
      <c r="C48" s="30">
        <f>'Science UA By Elementary School'!C169</f>
        <v>645</v>
      </c>
      <c r="D48" s="22">
        <f>'Science UA By Elementary School'!D169</f>
        <v>719</v>
      </c>
      <c r="E48" s="38">
        <f>'Science UA By Elementary School'!E169</f>
        <v>0.10449777241857083</v>
      </c>
    </row>
    <row r="49" spans="1:5" x14ac:dyDescent="0.25">
      <c r="A49" s="264">
        <v>6</v>
      </c>
      <c r="B49" s="74" t="s">
        <v>4</v>
      </c>
      <c r="C49" s="73">
        <v>350</v>
      </c>
      <c r="D49" s="32">
        <v>527</v>
      </c>
      <c r="E49" s="33">
        <f>C49/D49</f>
        <v>0.66413662239089188</v>
      </c>
    </row>
    <row r="50" spans="1:5" x14ac:dyDescent="0.25">
      <c r="A50" s="265"/>
      <c r="B50" s="75" t="s">
        <v>5</v>
      </c>
      <c r="C50" s="19">
        <v>165</v>
      </c>
      <c r="D50" s="20">
        <v>275</v>
      </c>
      <c r="E50" s="34">
        <f t="shared" ref="E50:E52" si="9">C50/D50</f>
        <v>0.6</v>
      </c>
    </row>
    <row r="51" spans="1:5" x14ac:dyDescent="0.25">
      <c r="A51" s="265"/>
      <c r="B51" s="75" t="s">
        <v>6</v>
      </c>
      <c r="C51" s="19">
        <v>70</v>
      </c>
      <c r="D51" s="20">
        <v>209</v>
      </c>
      <c r="E51" s="34">
        <f t="shared" si="9"/>
        <v>0.3349282296650718</v>
      </c>
    </row>
    <row r="52" spans="1:5" x14ac:dyDescent="0.25">
      <c r="A52" s="265"/>
      <c r="B52" s="75" t="s">
        <v>7</v>
      </c>
      <c r="C52" s="19">
        <v>30</v>
      </c>
      <c r="D52" s="20">
        <v>52</v>
      </c>
      <c r="E52" s="34">
        <f t="shared" si="9"/>
        <v>0.57692307692307687</v>
      </c>
    </row>
    <row r="53" spans="1:5" x14ac:dyDescent="0.25">
      <c r="A53" s="265"/>
      <c r="B53" s="75" t="s">
        <v>8</v>
      </c>
      <c r="C53" s="19" t="s">
        <v>74</v>
      </c>
      <c r="D53" s="20">
        <v>13</v>
      </c>
      <c r="E53" s="34" t="s">
        <v>46</v>
      </c>
    </row>
    <row r="54" spans="1:5" x14ac:dyDescent="0.25">
      <c r="A54" s="265"/>
      <c r="B54" s="75" t="s">
        <v>9</v>
      </c>
      <c r="C54" s="19"/>
      <c r="D54" s="20"/>
      <c r="E54" s="34"/>
    </row>
    <row r="55" spans="1:5" x14ac:dyDescent="0.25">
      <c r="A55" s="265"/>
      <c r="B55" s="75" t="s">
        <v>10</v>
      </c>
      <c r="C55" s="19" t="s">
        <v>74</v>
      </c>
      <c r="D55" s="20" t="s">
        <v>74</v>
      </c>
      <c r="E55" s="34" t="s">
        <v>46</v>
      </c>
    </row>
    <row r="56" spans="1:5" x14ac:dyDescent="0.25">
      <c r="A56" s="265"/>
      <c r="B56" s="76" t="s">
        <v>37</v>
      </c>
      <c r="C56" s="25">
        <f>C$89</f>
        <v>1865</v>
      </c>
      <c r="D56" s="23">
        <f>D$89</f>
        <v>3512</v>
      </c>
      <c r="E56" s="35">
        <f>E$89</f>
        <v>0.5310364464692483</v>
      </c>
    </row>
    <row r="57" spans="1:5" x14ac:dyDescent="0.25">
      <c r="A57" s="265"/>
      <c r="B57" s="77" t="s">
        <v>13</v>
      </c>
      <c r="C57" s="26">
        <f>C$90</f>
        <v>4763</v>
      </c>
      <c r="D57" s="24">
        <f>D$90</f>
        <v>11772</v>
      </c>
      <c r="E57" s="36">
        <f>E$90</f>
        <v>0.40460414542983353</v>
      </c>
    </row>
    <row r="58" spans="1:5" x14ac:dyDescent="0.25">
      <c r="A58" s="265"/>
      <c r="B58" s="78" t="s">
        <v>18</v>
      </c>
      <c r="C58" s="19">
        <f>C49-C51</f>
        <v>280</v>
      </c>
      <c r="D58" s="20">
        <f>D49-D51</f>
        <v>318</v>
      </c>
      <c r="E58" s="9">
        <f>E49-E51</f>
        <v>0.32920839272582009</v>
      </c>
    </row>
    <row r="59" spans="1:5" ht="15.75" thickBot="1" x14ac:dyDescent="0.3">
      <c r="A59" s="266"/>
      <c r="B59" s="79" t="s">
        <v>19</v>
      </c>
      <c r="C59" s="21">
        <f>C49-C50</f>
        <v>185</v>
      </c>
      <c r="D59" s="22">
        <f>D49-D50</f>
        <v>252</v>
      </c>
      <c r="E59" s="41">
        <f t="shared" ref="E59" si="10">E49-E50</f>
        <v>6.4136622390891906E-2</v>
      </c>
    </row>
    <row r="60" spans="1:5" x14ac:dyDescent="0.25">
      <c r="A60" s="267">
        <v>7</v>
      </c>
      <c r="B60" s="74" t="s">
        <v>4</v>
      </c>
      <c r="C60" s="73">
        <v>313</v>
      </c>
      <c r="D60" s="32">
        <v>551</v>
      </c>
      <c r="E60" s="33">
        <f>C60/D60</f>
        <v>0.56805807622504534</v>
      </c>
    </row>
    <row r="61" spans="1:5" x14ac:dyDescent="0.25">
      <c r="A61" s="268"/>
      <c r="B61" s="75" t="s">
        <v>5</v>
      </c>
      <c r="C61" s="19">
        <v>124</v>
      </c>
      <c r="D61" s="20">
        <v>317</v>
      </c>
      <c r="E61" s="34">
        <f t="shared" ref="E61:E63" si="11">C61/D61</f>
        <v>0.39116719242902209</v>
      </c>
    </row>
    <row r="62" spans="1:5" x14ac:dyDescent="0.25">
      <c r="A62" s="268"/>
      <c r="B62" s="75" t="s">
        <v>6</v>
      </c>
      <c r="C62" s="19">
        <v>58</v>
      </c>
      <c r="D62" s="20">
        <v>228</v>
      </c>
      <c r="E62" s="34">
        <f t="shared" si="11"/>
        <v>0.25438596491228072</v>
      </c>
    </row>
    <row r="63" spans="1:5" x14ac:dyDescent="0.25">
      <c r="A63" s="268"/>
      <c r="B63" s="75" t="s">
        <v>7</v>
      </c>
      <c r="C63" s="19">
        <v>15</v>
      </c>
      <c r="D63" s="20">
        <v>52</v>
      </c>
      <c r="E63" s="34">
        <f t="shared" si="11"/>
        <v>0.28846153846153844</v>
      </c>
    </row>
    <row r="64" spans="1:5" x14ac:dyDescent="0.25">
      <c r="A64" s="268"/>
      <c r="B64" s="75" t="s">
        <v>8</v>
      </c>
      <c r="C64" s="19">
        <v>10</v>
      </c>
      <c r="D64" s="20">
        <v>19</v>
      </c>
      <c r="E64" s="34">
        <f>C64/D64</f>
        <v>0.52631578947368418</v>
      </c>
    </row>
    <row r="65" spans="1:5" x14ac:dyDescent="0.25">
      <c r="A65" s="268"/>
      <c r="B65" s="75" t="s">
        <v>9</v>
      </c>
      <c r="C65" s="19" t="s">
        <v>74</v>
      </c>
      <c r="D65" s="20" t="s">
        <v>74</v>
      </c>
      <c r="E65" s="34" t="s">
        <v>46</v>
      </c>
    </row>
    <row r="66" spans="1:5" x14ac:dyDescent="0.25">
      <c r="A66" s="268"/>
      <c r="B66" s="75" t="s">
        <v>10</v>
      </c>
      <c r="C66" s="19"/>
      <c r="D66" s="20" t="s">
        <v>74</v>
      </c>
      <c r="E66" s="34"/>
    </row>
    <row r="67" spans="1:5" x14ac:dyDescent="0.25">
      <c r="A67" s="268"/>
      <c r="B67" s="76" t="s">
        <v>37</v>
      </c>
      <c r="C67" s="25">
        <f>C$89</f>
        <v>1865</v>
      </c>
      <c r="D67" s="23">
        <f>D$89</f>
        <v>3512</v>
      </c>
      <c r="E67" s="35">
        <f>E$89</f>
        <v>0.5310364464692483</v>
      </c>
    </row>
    <row r="68" spans="1:5" x14ac:dyDescent="0.25">
      <c r="A68" s="268"/>
      <c r="B68" s="77" t="s">
        <v>13</v>
      </c>
      <c r="C68" s="26">
        <f>C$90</f>
        <v>4763</v>
      </c>
      <c r="D68" s="24">
        <f>D$90</f>
        <v>11772</v>
      </c>
      <c r="E68" s="36">
        <f>E$90</f>
        <v>0.40460414542983353</v>
      </c>
    </row>
    <row r="69" spans="1:5" x14ac:dyDescent="0.25">
      <c r="A69" s="268"/>
      <c r="B69" s="78" t="s">
        <v>18</v>
      </c>
      <c r="C69" s="19">
        <f>C60-C62</f>
        <v>255</v>
      </c>
      <c r="D69" s="20">
        <f>D60-D62</f>
        <v>323</v>
      </c>
      <c r="E69" s="9">
        <f t="shared" ref="E69" si="12">E60-E62</f>
        <v>0.31367211131276462</v>
      </c>
    </row>
    <row r="70" spans="1:5" ht="15.75" thickBot="1" x14ac:dyDescent="0.3">
      <c r="A70" s="269"/>
      <c r="B70" s="79" t="s">
        <v>19</v>
      </c>
      <c r="C70" s="21">
        <f>C60-C61</f>
        <v>189</v>
      </c>
      <c r="D70" s="22">
        <f>D60-D61</f>
        <v>234</v>
      </c>
      <c r="E70" s="41">
        <f t="shared" ref="E70" si="13">E60-E61</f>
        <v>0.17689088379602325</v>
      </c>
    </row>
    <row r="71" spans="1:5" x14ac:dyDescent="0.25">
      <c r="A71" s="264">
        <v>8</v>
      </c>
      <c r="B71" s="74" t="s">
        <v>4</v>
      </c>
      <c r="C71" s="73">
        <v>383</v>
      </c>
      <c r="D71" s="32">
        <v>587</v>
      </c>
      <c r="E71" s="33">
        <f>C71/D71</f>
        <v>0.65247018739352636</v>
      </c>
    </row>
    <row r="72" spans="1:5" x14ac:dyDescent="0.25">
      <c r="A72" s="265"/>
      <c r="B72" s="75" t="s">
        <v>5</v>
      </c>
      <c r="C72" s="19">
        <v>190</v>
      </c>
      <c r="D72" s="20">
        <v>349</v>
      </c>
      <c r="E72" s="34">
        <f t="shared" ref="E72:E75" si="14">C72/D72</f>
        <v>0.54441260744985676</v>
      </c>
    </row>
    <row r="73" spans="1:5" x14ac:dyDescent="0.25">
      <c r="A73" s="265"/>
      <c r="B73" s="75" t="s">
        <v>6</v>
      </c>
      <c r="C73" s="19">
        <v>103</v>
      </c>
      <c r="D73" s="20">
        <v>254</v>
      </c>
      <c r="E73" s="34">
        <f t="shared" si="14"/>
        <v>0.40551181102362205</v>
      </c>
    </row>
    <row r="74" spans="1:5" x14ac:dyDescent="0.25">
      <c r="A74" s="265"/>
      <c r="B74" s="75" t="s">
        <v>7</v>
      </c>
      <c r="C74" s="19">
        <v>32</v>
      </c>
      <c r="D74" s="20">
        <v>57</v>
      </c>
      <c r="E74" s="34">
        <f t="shared" si="14"/>
        <v>0.56140350877192979</v>
      </c>
    </row>
    <row r="75" spans="1:5" x14ac:dyDescent="0.25">
      <c r="A75" s="265"/>
      <c r="B75" s="75" t="s">
        <v>8</v>
      </c>
      <c r="C75" s="19">
        <v>13</v>
      </c>
      <c r="D75" s="20">
        <v>20</v>
      </c>
      <c r="E75" s="34">
        <f t="shared" si="14"/>
        <v>0.65</v>
      </c>
    </row>
    <row r="76" spans="1:5" x14ac:dyDescent="0.25">
      <c r="A76" s="265"/>
      <c r="B76" s="75" t="s">
        <v>9</v>
      </c>
      <c r="C76" s="19"/>
      <c r="D76" s="20"/>
      <c r="E76" s="34"/>
    </row>
    <row r="77" spans="1:5" x14ac:dyDescent="0.25">
      <c r="A77" s="265"/>
      <c r="B77" s="75" t="s">
        <v>10</v>
      </c>
      <c r="C77" s="19"/>
      <c r="D77" s="20"/>
      <c r="E77" s="34"/>
    </row>
    <row r="78" spans="1:5" x14ac:dyDescent="0.25">
      <c r="A78" s="265"/>
      <c r="B78" s="76" t="s">
        <v>37</v>
      </c>
      <c r="C78" s="25">
        <f>C$89</f>
        <v>1865</v>
      </c>
      <c r="D78" s="23">
        <f>D$89</f>
        <v>3512</v>
      </c>
      <c r="E78" s="35">
        <f>E$89</f>
        <v>0.5310364464692483</v>
      </c>
    </row>
    <row r="79" spans="1:5" x14ac:dyDescent="0.25">
      <c r="A79" s="265"/>
      <c r="B79" s="77" t="s">
        <v>13</v>
      </c>
      <c r="C79" s="26">
        <f>C$90</f>
        <v>4763</v>
      </c>
      <c r="D79" s="24">
        <f>D$90</f>
        <v>11772</v>
      </c>
      <c r="E79" s="36">
        <f>E$90</f>
        <v>0.40460414542983353</v>
      </c>
    </row>
    <row r="80" spans="1:5" x14ac:dyDescent="0.25">
      <c r="A80" s="265"/>
      <c r="B80" s="78" t="s">
        <v>18</v>
      </c>
      <c r="C80" s="19">
        <f>C71-C73</f>
        <v>280</v>
      </c>
      <c r="D80" s="20">
        <f>D71-D73</f>
        <v>333</v>
      </c>
      <c r="E80" s="9">
        <f>E71-E73</f>
        <v>0.24695837636990431</v>
      </c>
    </row>
    <row r="81" spans="1:5" ht="15.75" thickBot="1" x14ac:dyDescent="0.3">
      <c r="A81" s="266"/>
      <c r="B81" s="79" t="s">
        <v>19</v>
      </c>
      <c r="C81" s="21">
        <f>C71-C72</f>
        <v>193</v>
      </c>
      <c r="D81" s="22">
        <f>D71-D72</f>
        <v>238</v>
      </c>
      <c r="E81" s="41">
        <f t="shared" ref="E81" si="15">E71-E72</f>
        <v>0.1080575799436696</v>
      </c>
    </row>
    <row r="82" spans="1:5" x14ac:dyDescent="0.25">
      <c r="A82" s="249" t="s">
        <v>42</v>
      </c>
      <c r="B82" s="74" t="s">
        <v>4</v>
      </c>
      <c r="C82" s="31">
        <f>'Science UA by Middle School'!C71</f>
        <v>1046</v>
      </c>
      <c r="D82" s="32">
        <f>'Science UA by Middle School'!D71</f>
        <v>1665</v>
      </c>
      <c r="E82" s="33">
        <f>'Science UA by Middle School'!E71</f>
        <v>0.62822822822822821</v>
      </c>
    </row>
    <row r="83" spans="1:5" x14ac:dyDescent="0.25">
      <c r="A83" s="250"/>
      <c r="B83" s="75" t="s">
        <v>5</v>
      </c>
      <c r="C83" s="29">
        <f>'Science UA by Middle School'!C72</f>
        <v>479</v>
      </c>
      <c r="D83" s="20">
        <f>'Science UA by Middle School'!D72</f>
        <v>941</v>
      </c>
      <c r="E83" s="34">
        <f>'Science UA by Middle School'!E72</f>
        <v>0.50903294367693941</v>
      </c>
    </row>
    <row r="84" spans="1:5" x14ac:dyDescent="0.25">
      <c r="A84" s="250"/>
      <c r="B84" s="75" t="s">
        <v>6</v>
      </c>
      <c r="C84" s="29">
        <f>'Science UA by Middle School'!C73</f>
        <v>231</v>
      </c>
      <c r="D84" s="20">
        <f>'Science UA by Middle School'!D73</f>
        <v>691</v>
      </c>
      <c r="E84" s="34">
        <f>'Science UA by Middle School'!E73</f>
        <v>0.33429811866859621</v>
      </c>
    </row>
    <row r="85" spans="1:5" x14ac:dyDescent="0.25">
      <c r="A85" s="250"/>
      <c r="B85" s="75" t="s">
        <v>7</v>
      </c>
      <c r="C85" s="29">
        <f>'Science UA by Middle School'!C74</f>
        <v>77</v>
      </c>
      <c r="D85" s="20">
        <f>'Science UA by Middle School'!D74</f>
        <v>161</v>
      </c>
      <c r="E85" s="34">
        <f>'Science UA by Middle School'!E74</f>
        <v>0.47826086956521741</v>
      </c>
    </row>
    <row r="86" spans="1:5" x14ac:dyDescent="0.25">
      <c r="A86" s="250"/>
      <c r="B86" s="75" t="s">
        <v>8</v>
      </c>
      <c r="C86" s="29">
        <f>'Science UA by Middle School'!C75</f>
        <v>30</v>
      </c>
      <c r="D86" s="20">
        <f>'Science UA by Middle School'!D75</f>
        <v>52</v>
      </c>
      <c r="E86" s="34">
        <f>'Science UA by Middle School'!E75</f>
        <v>0.57692307692307687</v>
      </c>
    </row>
    <row r="87" spans="1:5" x14ac:dyDescent="0.25">
      <c r="A87" s="250"/>
      <c r="B87" s="75" t="s">
        <v>9</v>
      </c>
      <c r="C87" s="29" t="str">
        <f>'Science UA by Middle School'!C76</f>
        <v>&lt;10</v>
      </c>
      <c r="D87" s="20" t="str">
        <f>'Science UA by Middle School'!D76</f>
        <v>&lt;10</v>
      </c>
      <c r="E87" s="34" t="str">
        <f>'Science UA by Middle School'!E76</f>
        <v>**</v>
      </c>
    </row>
    <row r="88" spans="1:5" x14ac:dyDescent="0.25">
      <c r="A88" s="250"/>
      <c r="B88" s="75" t="s">
        <v>10</v>
      </c>
      <c r="C88" s="29" t="str">
        <f>'Science UA by Middle School'!C77</f>
        <v>&lt;10</v>
      </c>
      <c r="D88" s="20" t="str">
        <f>'Science UA by Middle School'!D77</f>
        <v>&lt;10</v>
      </c>
      <c r="E88" s="34" t="str">
        <f>'Science UA by Middle School'!E77</f>
        <v>**</v>
      </c>
    </row>
    <row r="89" spans="1:5" x14ac:dyDescent="0.25">
      <c r="A89" s="250"/>
      <c r="B89" s="76" t="s">
        <v>37</v>
      </c>
      <c r="C89" s="27">
        <f>'Science UA by Middle School'!C78</f>
        <v>1865</v>
      </c>
      <c r="D89" s="23">
        <f>'Science UA by Middle School'!D78</f>
        <v>3512</v>
      </c>
      <c r="E89" s="35">
        <f>'Science UA by Middle School'!E78</f>
        <v>0.5310364464692483</v>
      </c>
    </row>
    <row r="90" spans="1:5" x14ac:dyDescent="0.25">
      <c r="A90" s="250"/>
      <c r="B90" s="77" t="s">
        <v>13</v>
      </c>
      <c r="C90" s="28">
        <f>'Science UA by Middle School'!C79</f>
        <v>4763</v>
      </c>
      <c r="D90" s="24">
        <f>'Science UA by Middle School'!D79</f>
        <v>11772</v>
      </c>
      <c r="E90" s="36">
        <f>'Science UA by Middle School'!E79</f>
        <v>0.40460414542983353</v>
      </c>
    </row>
    <row r="91" spans="1:5" x14ac:dyDescent="0.25">
      <c r="A91" s="250"/>
      <c r="B91" s="78" t="s">
        <v>18</v>
      </c>
      <c r="C91" s="29">
        <f>'Science UA by Middle School'!C80</f>
        <v>815</v>
      </c>
      <c r="D91" s="20">
        <f>'Science UA by Middle School'!D80</f>
        <v>974</v>
      </c>
      <c r="E91" s="9">
        <f>'Science UA by Middle School'!E80</f>
        <v>0.293930109559632</v>
      </c>
    </row>
    <row r="92" spans="1:5" ht="15.75" thickBot="1" x14ac:dyDescent="0.3">
      <c r="A92" s="251"/>
      <c r="B92" s="79" t="s">
        <v>19</v>
      </c>
      <c r="C92" s="96">
        <f>'Science UA by Middle School'!C81</f>
        <v>567</v>
      </c>
      <c r="D92" s="81">
        <f>'Science UA by Middle School'!D81</f>
        <v>724</v>
      </c>
      <c r="E92" s="90">
        <f>'Science UA by Middle School'!E81</f>
        <v>0.1191952845512888</v>
      </c>
    </row>
    <row r="93" spans="1:5" x14ac:dyDescent="0.25">
      <c r="A93" s="270">
        <v>9</v>
      </c>
      <c r="B93" s="74" t="s">
        <v>4</v>
      </c>
      <c r="C93" s="73">
        <v>259</v>
      </c>
      <c r="D93" s="32">
        <v>699</v>
      </c>
      <c r="E93" s="33">
        <f>C93/D93</f>
        <v>0.37052932761087265</v>
      </c>
    </row>
    <row r="94" spans="1:5" x14ac:dyDescent="0.25">
      <c r="A94" s="271"/>
      <c r="B94" s="75" t="s">
        <v>5</v>
      </c>
      <c r="C94" s="19">
        <v>76</v>
      </c>
      <c r="D94" s="20">
        <v>344</v>
      </c>
      <c r="E94" s="34">
        <f t="shared" ref="E94:E96" si="16">C94/D94</f>
        <v>0.22093023255813954</v>
      </c>
    </row>
    <row r="95" spans="1:5" x14ac:dyDescent="0.25">
      <c r="A95" s="271"/>
      <c r="B95" s="75" t="s">
        <v>6</v>
      </c>
      <c r="C95" s="19">
        <v>35</v>
      </c>
      <c r="D95" s="20">
        <v>276</v>
      </c>
      <c r="E95" s="34">
        <f t="shared" si="16"/>
        <v>0.12681159420289856</v>
      </c>
    </row>
    <row r="96" spans="1:5" x14ac:dyDescent="0.25">
      <c r="A96" s="271"/>
      <c r="B96" s="75" t="s">
        <v>7</v>
      </c>
      <c r="C96" s="19">
        <v>16</v>
      </c>
      <c r="D96" s="20">
        <v>65</v>
      </c>
      <c r="E96" s="34">
        <f t="shared" si="16"/>
        <v>0.24615384615384617</v>
      </c>
    </row>
    <row r="97" spans="1:5" x14ac:dyDescent="0.25">
      <c r="A97" s="271"/>
      <c r="B97" s="75" t="s">
        <v>8</v>
      </c>
      <c r="C97" s="19" t="s">
        <v>74</v>
      </c>
      <c r="D97" s="20">
        <v>20</v>
      </c>
      <c r="E97" s="34" t="s">
        <v>46</v>
      </c>
    </row>
    <row r="98" spans="1:5" x14ac:dyDescent="0.25">
      <c r="A98" s="271"/>
      <c r="B98" s="75" t="s">
        <v>9</v>
      </c>
      <c r="C98" s="19"/>
      <c r="D98" s="20" t="s">
        <v>74</v>
      </c>
      <c r="E98" s="34"/>
    </row>
    <row r="99" spans="1:5" x14ac:dyDescent="0.25">
      <c r="A99" s="271"/>
      <c r="B99" s="75" t="s">
        <v>10</v>
      </c>
      <c r="C99" s="19" t="s">
        <v>74</v>
      </c>
      <c r="D99" s="20" t="s">
        <v>74</v>
      </c>
      <c r="E99" s="34" t="s">
        <v>46</v>
      </c>
    </row>
    <row r="100" spans="1:5" x14ac:dyDescent="0.25">
      <c r="A100" s="271"/>
      <c r="B100" s="76" t="s">
        <v>73</v>
      </c>
      <c r="C100" s="25">
        <f>C$144</f>
        <v>583</v>
      </c>
      <c r="D100" s="23">
        <f>D$144</f>
        <v>4901</v>
      </c>
      <c r="E100" s="35">
        <f>E$144</f>
        <v>0.11895531524178739</v>
      </c>
    </row>
    <row r="101" spans="1:5" x14ac:dyDescent="0.25">
      <c r="A101" s="271"/>
      <c r="B101" s="77" t="s">
        <v>13</v>
      </c>
      <c r="C101" s="26">
        <f>C$46</f>
        <v>4763</v>
      </c>
      <c r="D101" s="24">
        <f>D$46</f>
        <v>11772</v>
      </c>
      <c r="E101" s="36">
        <f>E$46</f>
        <v>0.40460414542983353</v>
      </c>
    </row>
    <row r="102" spans="1:5" x14ac:dyDescent="0.25">
      <c r="A102" s="271"/>
      <c r="B102" s="78" t="s">
        <v>18</v>
      </c>
      <c r="C102" s="19">
        <f>C93-C95</f>
        <v>224</v>
      </c>
      <c r="D102" s="20">
        <f>D93-D95</f>
        <v>423</v>
      </c>
      <c r="E102" s="37">
        <f t="shared" ref="E102" si="17">E93-E95</f>
        <v>0.24371773340797409</v>
      </c>
    </row>
    <row r="103" spans="1:5" ht="15.75" thickBot="1" x14ac:dyDescent="0.3">
      <c r="A103" s="272"/>
      <c r="B103" s="79" t="s">
        <v>19</v>
      </c>
      <c r="C103" s="21">
        <f>C93-C94</f>
        <v>183</v>
      </c>
      <c r="D103" s="22">
        <f>D93-D94</f>
        <v>355</v>
      </c>
      <c r="E103" s="41">
        <f t="shared" ref="E103" si="18">E93-E94</f>
        <v>0.14959909505273311</v>
      </c>
    </row>
    <row r="104" spans="1:5" x14ac:dyDescent="0.25">
      <c r="A104" s="276">
        <v>10</v>
      </c>
      <c r="B104" s="74" t="s">
        <v>4</v>
      </c>
      <c r="C104" s="73">
        <v>96</v>
      </c>
      <c r="D104" s="32">
        <v>640</v>
      </c>
      <c r="E104" s="33">
        <f>C104/D104</f>
        <v>0.15</v>
      </c>
    </row>
    <row r="105" spans="1:5" x14ac:dyDescent="0.25">
      <c r="A105" s="277"/>
      <c r="B105" s="75" t="s">
        <v>5</v>
      </c>
      <c r="C105" s="19">
        <v>46</v>
      </c>
      <c r="D105" s="20">
        <v>318</v>
      </c>
      <c r="E105" s="34">
        <f t="shared" ref="E105:E106" si="19">C105/D105</f>
        <v>0.14465408805031446</v>
      </c>
    </row>
    <row r="106" spans="1:5" x14ac:dyDescent="0.25">
      <c r="A106" s="277"/>
      <c r="B106" s="75" t="s">
        <v>6</v>
      </c>
      <c r="C106" s="19">
        <v>28</v>
      </c>
      <c r="D106" s="20">
        <v>193</v>
      </c>
      <c r="E106" s="34">
        <f t="shared" si="19"/>
        <v>0.14507772020725387</v>
      </c>
    </row>
    <row r="107" spans="1:5" x14ac:dyDescent="0.25">
      <c r="A107" s="277"/>
      <c r="B107" s="75" t="s">
        <v>7</v>
      </c>
      <c r="C107" s="19" t="s">
        <v>74</v>
      </c>
      <c r="D107" s="20">
        <v>42</v>
      </c>
      <c r="E107" s="34" t="s">
        <v>46</v>
      </c>
    </row>
    <row r="108" spans="1:5" x14ac:dyDescent="0.25">
      <c r="A108" s="277"/>
      <c r="B108" s="75" t="s">
        <v>8</v>
      </c>
      <c r="C108" s="19" t="s">
        <v>74</v>
      </c>
      <c r="D108" s="20">
        <v>19</v>
      </c>
      <c r="E108" s="34" t="s">
        <v>46</v>
      </c>
    </row>
    <row r="109" spans="1:5" x14ac:dyDescent="0.25">
      <c r="A109" s="277"/>
      <c r="B109" s="75" t="s">
        <v>9</v>
      </c>
      <c r="C109" s="19"/>
      <c r="D109" s="20" t="s">
        <v>74</v>
      </c>
      <c r="E109" s="34"/>
    </row>
    <row r="110" spans="1:5" x14ac:dyDescent="0.25">
      <c r="A110" s="277"/>
      <c r="B110" s="75" t="s">
        <v>10</v>
      </c>
      <c r="C110" s="19"/>
      <c r="D110" s="20" t="s">
        <v>74</v>
      </c>
      <c r="E110" s="34"/>
    </row>
    <row r="111" spans="1:5" x14ac:dyDescent="0.25">
      <c r="A111" s="277"/>
      <c r="B111" s="76" t="s">
        <v>73</v>
      </c>
      <c r="C111" s="25">
        <f>C$144</f>
        <v>583</v>
      </c>
      <c r="D111" s="23">
        <f>D$144</f>
        <v>4901</v>
      </c>
      <c r="E111" s="35">
        <f>E$144</f>
        <v>0.11895531524178739</v>
      </c>
    </row>
    <row r="112" spans="1:5" x14ac:dyDescent="0.25">
      <c r="A112" s="277"/>
      <c r="B112" s="77" t="s">
        <v>13</v>
      </c>
      <c r="C112" s="26">
        <f>C$46</f>
        <v>4763</v>
      </c>
      <c r="D112" s="24">
        <f>D$46</f>
        <v>11772</v>
      </c>
      <c r="E112" s="36">
        <f>E$46</f>
        <v>0.40460414542983353</v>
      </c>
    </row>
    <row r="113" spans="1:5" x14ac:dyDescent="0.25">
      <c r="A113" s="277"/>
      <c r="B113" s="78" t="s">
        <v>18</v>
      </c>
      <c r="C113" s="19">
        <f t="shared" ref="C113:E113" si="20">C104-C106</f>
        <v>68</v>
      </c>
      <c r="D113" s="20">
        <f t="shared" si="20"/>
        <v>447</v>
      </c>
      <c r="E113" s="37">
        <f t="shared" si="20"/>
        <v>4.9222797927461204E-3</v>
      </c>
    </row>
    <row r="114" spans="1:5" ht="15.75" thickBot="1" x14ac:dyDescent="0.3">
      <c r="A114" s="278"/>
      <c r="B114" s="79" t="s">
        <v>19</v>
      </c>
      <c r="C114" s="80">
        <f>C104-C105</f>
        <v>50</v>
      </c>
      <c r="D114" s="81">
        <f>D104-D105</f>
        <v>322</v>
      </c>
      <c r="E114" s="90">
        <f t="shared" ref="E114" si="21">E104-E105</f>
        <v>5.3459119496855334E-3</v>
      </c>
    </row>
    <row r="115" spans="1:5" x14ac:dyDescent="0.25">
      <c r="A115" s="270">
        <v>11</v>
      </c>
      <c r="B115" s="74" t="s">
        <v>4</v>
      </c>
      <c r="C115" s="73" t="s">
        <v>74</v>
      </c>
      <c r="D115" s="32">
        <v>557</v>
      </c>
      <c r="E115" s="33" t="s">
        <v>46</v>
      </c>
    </row>
    <row r="116" spans="1:5" x14ac:dyDescent="0.25">
      <c r="A116" s="271"/>
      <c r="B116" s="75" t="s">
        <v>5</v>
      </c>
      <c r="C116" s="19" t="s">
        <v>74</v>
      </c>
      <c r="D116" s="20">
        <v>290</v>
      </c>
      <c r="E116" s="34" t="s">
        <v>46</v>
      </c>
    </row>
    <row r="117" spans="1:5" x14ac:dyDescent="0.25">
      <c r="A117" s="271"/>
      <c r="B117" s="75" t="s">
        <v>6</v>
      </c>
      <c r="C117" s="19" t="s">
        <v>74</v>
      </c>
      <c r="D117" s="20">
        <v>190</v>
      </c>
      <c r="E117" s="34" t="s">
        <v>46</v>
      </c>
    </row>
    <row r="118" spans="1:5" x14ac:dyDescent="0.25">
      <c r="A118" s="271"/>
      <c r="B118" s="75" t="s">
        <v>7</v>
      </c>
      <c r="C118" s="19" t="s">
        <v>74</v>
      </c>
      <c r="D118" s="20">
        <v>48</v>
      </c>
      <c r="E118" s="34" t="s">
        <v>46</v>
      </c>
    </row>
    <row r="119" spans="1:5" x14ac:dyDescent="0.25">
      <c r="A119" s="271"/>
      <c r="B119" s="75" t="s">
        <v>8</v>
      </c>
      <c r="C119" s="19"/>
      <c r="D119" s="20">
        <v>27</v>
      </c>
      <c r="E119" s="34"/>
    </row>
    <row r="120" spans="1:5" x14ac:dyDescent="0.25">
      <c r="A120" s="271"/>
      <c r="B120" s="75" t="s">
        <v>9</v>
      </c>
      <c r="C120" s="19"/>
      <c r="D120" s="20" t="s">
        <v>74</v>
      </c>
      <c r="E120" s="34"/>
    </row>
    <row r="121" spans="1:5" x14ac:dyDescent="0.25">
      <c r="A121" s="271"/>
      <c r="B121" s="75" t="s">
        <v>10</v>
      </c>
      <c r="C121" s="19"/>
      <c r="D121" s="20"/>
      <c r="E121" s="34"/>
    </row>
    <row r="122" spans="1:5" x14ac:dyDescent="0.25">
      <c r="A122" s="271"/>
      <c r="B122" s="76" t="s">
        <v>73</v>
      </c>
      <c r="C122" s="25">
        <f>C$144</f>
        <v>583</v>
      </c>
      <c r="D122" s="23">
        <f>D$144</f>
        <v>4901</v>
      </c>
      <c r="E122" s="35">
        <f>E$144</f>
        <v>0.11895531524178739</v>
      </c>
    </row>
    <row r="123" spans="1:5" x14ac:dyDescent="0.25">
      <c r="A123" s="271"/>
      <c r="B123" s="77" t="s">
        <v>13</v>
      </c>
      <c r="C123" s="26">
        <f>C$46</f>
        <v>4763</v>
      </c>
      <c r="D123" s="24">
        <f>D$46</f>
        <v>11772</v>
      </c>
      <c r="E123" s="36">
        <f>E$46</f>
        <v>0.40460414542983353</v>
      </c>
    </row>
    <row r="124" spans="1:5" x14ac:dyDescent="0.25">
      <c r="A124" s="271"/>
      <c r="B124" s="78" t="s">
        <v>18</v>
      </c>
      <c r="C124" s="19" t="s">
        <v>46</v>
      </c>
      <c r="D124" s="20">
        <f>D115-D117</f>
        <v>367</v>
      </c>
      <c r="E124" s="37" t="s">
        <v>46</v>
      </c>
    </row>
    <row r="125" spans="1:5" ht="15.75" thickBot="1" x14ac:dyDescent="0.3">
      <c r="A125" s="272"/>
      <c r="B125" s="79" t="s">
        <v>19</v>
      </c>
      <c r="C125" s="80" t="s">
        <v>46</v>
      </c>
      <c r="D125" s="81">
        <f>D115-D116</f>
        <v>267</v>
      </c>
      <c r="E125" s="90" t="s">
        <v>46</v>
      </c>
    </row>
    <row r="126" spans="1:5" x14ac:dyDescent="0.25">
      <c r="A126" s="267">
        <v>12</v>
      </c>
      <c r="B126" s="74" t="s">
        <v>4</v>
      </c>
      <c r="C126" s="73" t="s">
        <v>74</v>
      </c>
      <c r="D126" s="32">
        <v>624</v>
      </c>
      <c r="E126" s="33" t="s">
        <v>46</v>
      </c>
    </row>
    <row r="127" spans="1:5" x14ac:dyDescent="0.25">
      <c r="A127" s="268"/>
      <c r="B127" s="75" t="s">
        <v>5</v>
      </c>
      <c r="C127" s="19"/>
      <c r="D127" s="20">
        <v>293</v>
      </c>
      <c r="E127" s="34"/>
    </row>
    <row r="128" spans="1:5" x14ac:dyDescent="0.25">
      <c r="A128" s="268"/>
      <c r="B128" s="75" t="s">
        <v>6</v>
      </c>
      <c r="C128" s="19"/>
      <c r="D128" s="20">
        <v>168</v>
      </c>
      <c r="E128" s="34"/>
    </row>
    <row r="129" spans="1:5" x14ac:dyDescent="0.25">
      <c r="A129" s="268"/>
      <c r="B129" s="75" t="s">
        <v>7</v>
      </c>
      <c r="C129" s="19"/>
      <c r="D129" s="20">
        <v>44</v>
      </c>
      <c r="E129" s="34"/>
    </row>
    <row r="130" spans="1:5" x14ac:dyDescent="0.25">
      <c r="A130" s="268"/>
      <c r="B130" s="75" t="s">
        <v>8</v>
      </c>
      <c r="C130" s="19"/>
      <c r="D130" s="20">
        <v>28</v>
      </c>
      <c r="E130" s="34"/>
    </row>
    <row r="131" spans="1:5" x14ac:dyDescent="0.25">
      <c r="A131" s="268"/>
      <c r="B131" s="75" t="s">
        <v>9</v>
      </c>
      <c r="C131" s="19"/>
      <c r="D131" s="20" t="s">
        <v>74</v>
      </c>
      <c r="E131" s="34"/>
    </row>
    <row r="132" spans="1:5" x14ac:dyDescent="0.25">
      <c r="A132" s="268"/>
      <c r="B132" s="75" t="s">
        <v>10</v>
      </c>
      <c r="C132" s="19"/>
      <c r="D132" s="20"/>
      <c r="E132" s="34"/>
    </row>
    <row r="133" spans="1:5" x14ac:dyDescent="0.25">
      <c r="A133" s="268"/>
      <c r="B133" s="76" t="s">
        <v>73</v>
      </c>
      <c r="C133" s="25">
        <f>C$144</f>
        <v>583</v>
      </c>
      <c r="D133" s="23">
        <f>D$144</f>
        <v>4901</v>
      </c>
      <c r="E133" s="35">
        <f>E$144</f>
        <v>0.11895531524178739</v>
      </c>
    </row>
    <row r="134" spans="1:5" x14ac:dyDescent="0.25">
      <c r="A134" s="268"/>
      <c r="B134" s="77" t="s">
        <v>13</v>
      </c>
      <c r="C134" s="26">
        <f>C$155</f>
        <v>4763</v>
      </c>
      <c r="D134" s="24">
        <f>D$155</f>
        <v>11772</v>
      </c>
      <c r="E134" s="36">
        <f>E$155</f>
        <v>0.40460414542983353</v>
      </c>
    </row>
    <row r="135" spans="1:5" x14ac:dyDescent="0.25">
      <c r="A135" s="268"/>
      <c r="B135" s="78" t="s">
        <v>18</v>
      </c>
      <c r="C135" s="19"/>
      <c r="D135" s="20">
        <f t="shared" ref="D135" si="22">D126-D128</f>
        <v>456</v>
      </c>
      <c r="E135" s="37"/>
    </row>
    <row r="136" spans="1:5" ht="15.75" thickBot="1" x14ac:dyDescent="0.3">
      <c r="A136" s="269"/>
      <c r="B136" s="79" t="s">
        <v>19</v>
      </c>
      <c r="C136" s="21"/>
      <c r="D136" s="22">
        <f>D126-D127</f>
        <v>331</v>
      </c>
      <c r="E136" s="41"/>
    </row>
    <row r="137" spans="1:5" ht="15" customHeight="1" x14ac:dyDescent="0.25">
      <c r="A137" s="246" t="s">
        <v>51</v>
      </c>
      <c r="B137" s="74" t="s">
        <v>4</v>
      </c>
      <c r="C137" s="103">
        <f>'Science UA by High School'!C49</f>
        <v>360</v>
      </c>
      <c r="D137" s="85">
        <f>'Science UA by High School'!D49</f>
        <v>2520</v>
      </c>
      <c r="E137" s="86">
        <f>'Science UA by High School'!E49</f>
        <v>0.14285714285714285</v>
      </c>
    </row>
    <row r="138" spans="1:5" x14ac:dyDescent="0.25">
      <c r="A138" s="279"/>
      <c r="B138" s="75" t="s">
        <v>5</v>
      </c>
      <c r="C138" s="29">
        <f>'Science UA by High School'!C50</f>
        <v>123</v>
      </c>
      <c r="D138" s="20">
        <f>'Science UA by High School'!D50</f>
        <v>1245</v>
      </c>
      <c r="E138" s="34">
        <f>'Science UA by High School'!E50</f>
        <v>9.8795180722891562E-2</v>
      </c>
    </row>
    <row r="139" spans="1:5" x14ac:dyDescent="0.25">
      <c r="A139" s="279"/>
      <c r="B139" s="75" t="s">
        <v>6</v>
      </c>
      <c r="C139" s="29">
        <f>'Science UA by High School'!C51</f>
        <v>66</v>
      </c>
      <c r="D139" s="20">
        <f>'Science UA by High School'!D51</f>
        <v>827</v>
      </c>
      <c r="E139" s="34">
        <f>'Science UA by High School'!E51</f>
        <v>7.9806529625151154E-2</v>
      </c>
    </row>
    <row r="140" spans="1:5" x14ac:dyDescent="0.25">
      <c r="A140" s="279"/>
      <c r="B140" s="75" t="s">
        <v>7</v>
      </c>
      <c r="C140" s="29">
        <f>'Science UA by High School'!C52</f>
        <v>24</v>
      </c>
      <c r="D140" s="20">
        <f>'Science UA by High School'!D52</f>
        <v>199</v>
      </c>
      <c r="E140" s="34">
        <f>'Science UA by High School'!E52</f>
        <v>0.12060301507537688</v>
      </c>
    </row>
    <row r="141" spans="1:5" x14ac:dyDescent="0.25">
      <c r="A141" s="279"/>
      <c r="B141" s="75" t="s">
        <v>8</v>
      </c>
      <c r="C141" s="29" t="str">
        <f>'Science UA by High School'!C53</f>
        <v>&lt;10</v>
      </c>
      <c r="D141" s="20">
        <f>'Science UA by High School'!D53</f>
        <v>94</v>
      </c>
      <c r="E141" s="34" t="str">
        <f>'Science UA by High School'!E53</f>
        <v>**</v>
      </c>
    </row>
    <row r="142" spans="1:5" x14ac:dyDescent="0.25">
      <c r="A142" s="279"/>
      <c r="B142" s="75" t="s">
        <v>9</v>
      </c>
      <c r="C142" s="29"/>
      <c r="D142" s="20">
        <f>'Science UA by High School'!D54</f>
        <v>16</v>
      </c>
      <c r="E142" s="34"/>
    </row>
    <row r="143" spans="1:5" x14ac:dyDescent="0.25">
      <c r="A143" s="279"/>
      <c r="B143" s="75" t="s">
        <v>10</v>
      </c>
      <c r="C143" s="29"/>
      <c r="D143" s="20"/>
      <c r="E143" s="34"/>
    </row>
    <row r="144" spans="1:5" x14ac:dyDescent="0.25">
      <c r="A144" s="279"/>
      <c r="B144" s="76" t="s">
        <v>73</v>
      </c>
      <c r="C144" s="27">
        <f>'Science UA by High School'!C56</f>
        <v>583</v>
      </c>
      <c r="D144" s="23">
        <f>'Science UA by High School'!D56</f>
        <v>4901</v>
      </c>
      <c r="E144" s="35">
        <f>'Science UA by High School'!E56</f>
        <v>0.11895531524178739</v>
      </c>
    </row>
    <row r="145" spans="1:5" x14ac:dyDescent="0.25">
      <c r="A145" s="279"/>
      <c r="B145" s="77" t="s">
        <v>13</v>
      </c>
      <c r="C145" s="28">
        <f>'Science UA by High School'!C57</f>
        <v>4763</v>
      </c>
      <c r="D145" s="24">
        <f>'Science UA by High School'!D57</f>
        <v>11772</v>
      </c>
      <c r="E145" s="36">
        <f>'Science UA by High School'!E57</f>
        <v>0.40460414542983353</v>
      </c>
    </row>
    <row r="146" spans="1:5" x14ac:dyDescent="0.25">
      <c r="A146" s="279"/>
      <c r="B146" s="78" t="s">
        <v>18</v>
      </c>
      <c r="C146" s="29">
        <f>'Science UA by High School'!C58</f>
        <v>294</v>
      </c>
      <c r="D146" s="20">
        <f>'Science UA by High School'!D58</f>
        <v>1693</v>
      </c>
      <c r="E146" s="9">
        <f>'Science UA by High School'!E58</f>
        <v>6.3050613231991695E-2</v>
      </c>
    </row>
    <row r="147" spans="1:5" ht="15.75" thickBot="1" x14ac:dyDescent="0.3">
      <c r="A147" s="280"/>
      <c r="B147" s="79" t="s">
        <v>19</v>
      </c>
      <c r="C147" s="96">
        <f>'Science UA by High School'!C59</f>
        <v>237</v>
      </c>
      <c r="D147" s="81">
        <f>'Science UA by High School'!D59</f>
        <v>1275</v>
      </c>
      <c r="E147" s="90">
        <f>'Science UA by High School'!E59</f>
        <v>4.4061962134251287E-2</v>
      </c>
    </row>
    <row r="148" spans="1:5" ht="15" customHeight="1" x14ac:dyDescent="0.25">
      <c r="A148" s="249" t="s">
        <v>68</v>
      </c>
      <c r="B148" s="74" t="s">
        <v>4</v>
      </c>
      <c r="C148" s="73">
        <f>'Science UA by High School'!C60</f>
        <v>2630</v>
      </c>
      <c r="D148" s="32">
        <f>'Science UA by High School'!D60</f>
        <v>5773</v>
      </c>
      <c r="E148" s="33">
        <f>'Science UA by High School'!E60</f>
        <v>0.45556902823488654</v>
      </c>
    </row>
    <row r="149" spans="1:5" x14ac:dyDescent="0.25">
      <c r="A149" s="250"/>
      <c r="B149" s="75" t="s">
        <v>5</v>
      </c>
      <c r="C149" s="19">
        <f>'Science UA by High School'!C61</f>
        <v>1181</v>
      </c>
      <c r="D149" s="20">
        <f>'Science UA by High School'!D61</f>
        <v>3055</v>
      </c>
      <c r="E149" s="34">
        <f>'Science UA by High School'!E61</f>
        <v>0.38657937806873977</v>
      </c>
    </row>
    <row r="150" spans="1:5" x14ac:dyDescent="0.25">
      <c r="A150" s="250"/>
      <c r="B150" s="75" t="s">
        <v>6</v>
      </c>
      <c r="C150" s="19">
        <f>'Science UA by High School'!C62</f>
        <v>679</v>
      </c>
      <c r="D150" s="20">
        <f>'Science UA by High School'!D62</f>
        <v>2212</v>
      </c>
      <c r="E150" s="34">
        <f>'Science UA by High School'!E62</f>
        <v>0.30696202531645572</v>
      </c>
    </row>
    <row r="151" spans="1:5" x14ac:dyDescent="0.25">
      <c r="A151" s="250"/>
      <c r="B151" s="75" t="s">
        <v>7</v>
      </c>
      <c r="C151" s="19">
        <f>'Science UA by High School'!C63</f>
        <v>192</v>
      </c>
      <c r="D151" s="20">
        <f>'Science UA by High School'!D63</f>
        <v>501</v>
      </c>
      <c r="E151" s="34">
        <f>'Science UA by High School'!E63</f>
        <v>0.38323353293413176</v>
      </c>
    </row>
    <row r="152" spans="1:5" x14ac:dyDescent="0.25">
      <c r="A152" s="250"/>
      <c r="B152" s="75" t="s">
        <v>8</v>
      </c>
      <c r="C152" s="19">
        <f>'Science UA by High School'!C64</f>
        <v>74</v>
      </c>
      <c r="D152" s="20">
        <f>'Science UA by High School'!D64</f>
        <v>211</v>
      </c>
      <c r="E152" s="34">
        <f>'Science UA by High School'!E64</f>
        <v>0.35071090047393366</v>
      </c>
    </row>
    <row r="153" spans="1:5" x14ac:dyDescent="0.25">
      <c r="A153" s="250"/>
      <c r="B153" s="75" t="s">
        <v>9</v>
      </c>
      <c r="C153" s="19" t="str">
        <f>'Science UA by High School'!C65</f>
        <v>&lt;10</v>
      </c>
      <c r="D153" s="20">
        <f>'Science UA by High School'!D65</f>
        <v>20</v>
      </c>
      <c r="E153" s="34" t="str">
        <f>'Science UA by High School'!E65</f>
        <v>**</v>
      </c>
    </row>
    <row r="154" spans="1:5" x14ac:dyDescent="0.25">
      <c r="A154" s="250"/>
      <c r="B154" s="75" t="s">
        <v>10</v>
      </c>
      <c r="C154" s="19" t="str">
        <f>'Science UA by High School'!C66</f>
        <v>&lt;10</v>
      </c>
      <c r="D154" s="20" t="str">
        <f>'Science UA by High School'!D66</f>
        <v>&lt;10</v>
      </c>
      <c r="E154" s="34" t="str">
        <f>'Science UA by High School'!E66</f>
        <v>**</v>
      </c>
    </row>
    <row r="155" spans="1:5" x14ac:dyDescent="0.25">
      <c r="A155" s="250"/>
      <c r="B155" s="77" t="s">
        <v>13</v>
      </c>
      <c r="C155" s="26">
        <f>'Science UA by High School'!C67</f>
        <v>4763</v>
      </c>
      <c r="D155" s="24">
        <f>'Science UA by High School'!D67</f>
        <v>11772</v>
      </c>
      <c r="E155" s="36">
        <f>'Science UA by High School'!E67</f>
        <v>0.40460414542983353</v>
      </c>
    </row>
    <row r="156" spans="1:5" x14ac:dyDescent="0.25">
      <c r="A156" s="250"/>
      <c r="B156" s="78" t="s">
        <v>18</v>
      </c>
      <c r="C156" s="19">
        <f>'Science UA by High School'!C68</f>
        <v>1951</v>
      </c>
      <c r="D156" s="20">
        <f>'Science UA by High School'!D68</f>
        <v>3561</v>
      </c>
      <c r="E156" s="37">
        <f>'Science UA by High School'!E68</f>
        <v>0.14860700291843082</v>
      </c>
    </row>
    <row r="157" spans="1:5" ht="15.75" thickBot="1" x14ac:dyDescent="0.3">
      <c r="A157" s="251"/>
      <c r="B157" s="82" t="s">
        <v>19</v>
      </c>
      <c r="C157" s="21">
        <f>'Science UA by High School'!C69</f>
        <v>1449</v>
      </c>
      <c r="D157" s="22">
        <f>'Science UA by High School'!D69</f>
        <v>2718</v>
      </c>
      <c r="E157" s="38">
        <f>'Science UA by High School'!E69</f>
        <v>6.8989650166146776E-2</v>
      </c>
    </row>
    <row r="158" spans="1:5" ht="15.75" thickBot="1" x14ac:dyDescent="0.3">
      <c r="A158" s="243" t="s">
        <v>67</v>
      </c>
      <c r="B158" s="252"/>
      <c r="C158" s="252"/>
      <c r="D158" s="252"/>
      <c r="E158" s="253"/>
    </row>
    <row r="159" spans="1:5" ht="60.75" customHeight="1" thickBot="1" x14ac:dyDescent="0.3">
      <c r="A159" s="240" t="s">
        <v>78</v>
      </c>
      <c r="B159" s="241"/>
      <c r="C159" s="241"/>
      <c r="D159" s="241"/>
      <c r="E159" s="242"/>
    </row>
  </sheetData>
  <mergeCells count="19">
    <mergeCell ref="A159:E159"/>
    <mergeCell ref="A93:A103"/>
    <mergeCell ref="A104:A114"/>
    <mergeCell ref="A115:A125"/>
    <mergeCell ref="A126:A136"/>
    <mergeCell ref="A137:A147"/>
    <mergeCell ref="A148:A157"/>
    <mergeCell ref="A158:E158"/>
    <mergeCell ref="A82:A92"/>
    <mergeCell ref="A71:A81"/>
    <mergeCell ref="A60:A70"/>
    <mergeCell ref="A49:A59"/>
    <mergeCell ref="A38:A48"/>
    <mergeCell ref="C1:E3"/>
    <mergeCell ref="A27:A37"/>
    <mergeCell ref="A16:A26"/>
    <mergeCell ref="A5:A15"/>
    <mergeCell ref="A1:A4"/>
    <mergeCell ref="B1:B3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2020-12-03T20:33:13Z</cp:lastPrinted>
  <dcterms:created xsi:type="dcterms:W3CDTF">2020-06-19T14:25:36Z</dcterms:created>
  <dcterms:modified xsi:type="dcterms:W3CDTF">2021-05-10T19:24:22Z</dcterms:modified>
</cp:coreProperties>
</file>