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7F7B703F-E4D1-4068-953D-16AD06331DF2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Course Failures Overall" sheetId="1" r:id="rId1"/>
    <sheet name="Course Failures by Middle" sheetId="7" r:id="rId2"/>
    <sheet name="Course Failures by High" sheetId="9" r:id="rId3"/>
    <sheet name="Coures Failures by Grade" sheetId="8" r:id="rId4"/>
  </sheets>
  <definedNames>
    <definedName name="_xlnm.Print_Titles" localSheetId="3">'Coures Failures by Grade'!$1:$4</definedName>
    <definedName name="_xlnm.Print_Titles" localSheetId="2">'Course Failures by High'!$1:$4</definedName>
    <definedName name="_xlnm.Print_Titles" localSheetId="1">'Course Failures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25" i="1"/>
  <c r="H26" i="1"/>
  <c r="H27" i="1"/>
  <c r="H28" i="1"/>
  <c r="H29" i="1"/>
  <c r="H30" i="1"/>
  <c r="H25" i="1"/>
  <c r="H89" i="8"/>
  <c r="H90" i="8"/>
  <c r="H91" i="8"/>
  <c r="H88" i="8"/>
  <c r="H77" i="8"/>
  <c r="H78" i="8"/>
  <c r="H79" i="8"/>
  <c r="H76" i="8"/>
  <c r="F77" i="8"/>
  <c r="F78" i="8"/>
  <c r="F79" i="8"/>
  <c r="F76" i="8"/>
  <c r="H65" i="8"/>
  <c r="H66" i="8"/>
  <c r="H67" i="8"/>
  <c r="H64" i="8"/>
  <c r="H75" i="8" s="1"/>
  <c r="F65" i="8"/>
  <c r="F66" i="8"/>
  <c r="F67" i="8"/>
  <c r="F64" i="8"/>
  <c r="H53" i="8"/>
  <c r="H54" i="8"/>
  <c r="H55" i="8"/>
  <c r="H52" i="8"/>
  <c r="F53" i="8"/>
  <c r="F54" i="8"/>
  <c r="F55" i="8"/>
  <c r="F52" i="8"/>
  <c r="H30" i="8"/>
  <c r="H31" i="8"/>
  <c r="H32" i="8"/>
  <c r="H29" i="8"/>
  <c r="F30" i="8"/>
  <c r="F31" i="8"/>
  <c r="F32" i="8"/>
  <c r="F29" i="8"/>
  <c r="H18" i="8"/>
  <c r="H19" i="8"/>
  <c r="H20" i="8"/>
  <c r="H17" i="8"/>
  <c r="F20" i="8"/>
  <c r="F19" i="8"/>
  <c r="F18" i="8"/>
  <c r="F17" i="8"/>
  <c r="H6" i="8"/>
  <c r="H7" i="8"/>
  <c r="H8" i="8"/>
  <c r="H5" i="8"/>
  <c r="F6" i="8"/>
  <c r="F7" i="8"/>
  <c r="F8" i="8"/>
  <c r="F5" i="8"/>
  <c r="H102" i="7"/>
  <c r="H103" i="7"/>
  <c r="H43" i="8" s="1"/>
  <c r="H104" i="7"/>
  <c r="H44" i="8" s="1"/>
  <c r="H46" i="8"/>
  <c r="H101" i="7"/>
  <c r="H113" i="7"/>
  <c r="H77" i="9" s="1"/>
  <c r="H114" i="7"/>
  <c r="H113" i="8" s="1"/>
  <c r="H115" i="7"/>
  <c r="H116" i="7"/>
  <c r="H117" i="7"/>
  <c r="H81" i="9" s="1"/>
  <c r="H112" i="7"/>
  <c r="H76" i="9" s="1"/>
  <c r="F102" i="7"/>
  <c r="F42" i="8" s="1"/>
  <c r="F103" i="7"/>
  <c r="F104" i="7"/>
  <c r="F44" i="8" s="1"/>
  <c r="F105" i="7"/>
  <c r="F46" i="8"/>
  <c r="F101" i="7"/>
  <c r="F115" i="7"/>
  <c r="F114" i="8" s="1"/>
  <c r="G118" i="8"/>
  <c r="G97" i="8" s="1"/>
  <c r="G116" i="8"/>
  <c r="H115" i="8"/>
  <c r="G115" i="8"/>
  <c r="G114" i="8"/>
  <c r="G113" i="8"/>
  <c r="G112" i="8"/>
  <c r="G110" i="8"/>
  <c r="H109" i="8"/>
  <c r="G107" i="8"/>
  <c r="H105" i="8"/>
  <c r="G105" i="8"/>
  <c r="H104" i="8"/>
  <c r="G104" i="8"/>
  <c r="G103" i="8"/>
  <c r="G102" i="8"/>
  <c r="H101" i="8"/>
  <c r="G101" i="8"/>
  <c r="G100" i="8"/>
  <c r="G99" i="8"/>
  <c r="G98" i="8"/>
  <c r="G96" i="8"/>
  <c r="G87" i="8"/>
  <c r="G86" i="8"/>
  <c r="G84" i="8"/>
  <c r="G75" i="8"/>
  <c r="G74" i="8"/>
  <c r="G72" i="8"/>
  <c r="G63" i="8"/>
  <c r="G62" i="8"/>
  <c r="G60" i="8"/>
  <c r="G51" i="8"/>
  <c r="G50" i="8"/>
  <c r="G48" i="8"/>
  <c r="G46" i="8"/>
  <c r="H45" i="8"/>
  <c r="G45" i="8"/>
  <c r="G44" i="8"/>
  <c r="G43" i="8"/>
  <c r="H42" i="8"/>
  <c r="G42" i="8"/>
  <c r="H41" i="8"/>
  <c r="G41" i="8"/>
  <c r="G40" i="8"/>
  <c r="G39" i="8"/>
  <c r="G37" i="8"/>
  <c r="G28" i="8"/>
  <c r="G27" i="8"/>
  <c r="G25" i="8"/>
  <c r="G16" i="8"/>
  <c r="G15" i="8"/>
  <c r="G13" i="8"/>
  <c r="E118" i="8"/>
  <c r="E61" i="8" s="1"/>
  <c r="E115" i="8"/>
  <c r="F109" i="8"/>
  <c r="E108" i="8"/>
  <c r="E107" i="8"/>
  <c r="E84" i="8" s="1"/>
  <c r="F105" i="8"/>
  <c r="E105" i="8"/>
  <c r="F104" i="8"/>
  <c r="E104" i="8"/>
  <c r="F103" i="8"/>
  <c r="E103" i="8"/>
  <c r="E102" i="8"/>
  <c r="F101" i="8"/>
  <c r="E101" i="8"/>
  <c r="E100" i="8"/>
  <c r="E99" i="8"/>
  <c r="E98" i="8"/>
  <c r="F91" i="8"/>
  <c r="F90" i="8"/>
  <c r="F98" i="8" s="1"/>
  <c r="F89" i="8"/>
  <c r="F88" i="8"/>
  <c r="E87" i="8"/>
  <c r="E86" i="8"/>
  <c r="E75" i="8"/>
  <c r="E74" i="8"/>
  <c r="E63" i="8"/>
  <c r="E62" i="8"/>
  <c r="E51" i="8"/>
  <c r="E48" i="8"/>
  <c r="E13" i="8" s="1"/>
  <c r="E46" i="8"/>
  <c r="F45" i="8"/>
  <c r="E45" i="8"/>
  <c r="E44" i="8"/>
  <c r="F43" i="8"/>
  <c r="E43" i="8"/>
  <c r="E42" i="8"/>
  <c r="F41" i="8"/>
  <c r="E41" i="8"/>
  <c r="E40" i="8"/>
  <c r="E39" i="8"/>
  <c r="E28" i="8"/>
  <c r="E27" i="8"/>
  <c r="E16" i="8"/>
  <c r="E15" i="8"/>
  <c r="H54" i="9"/>
  <c r="H55" i="9"/>
  <c r="H102" i="8" s="1"/>
  <c r="H56" i="9"/>
  <c r="H103" i="8" s="1"/>
  <c r="H58" i="9"/>
  <c r="H53" i="9"/>
  <c r="H100" i="8" s="1"/>
  <c r="F54" i="9"/>
  <c r="F55" i="9"/>
  <c r="F102" i="8" s="1"/>
  <c r="F56" i="9"/>
  <c r="F57" i="9"/>
  <c r="F58" i="9"/>
  <c r="F53" i="9"/>
  <c r="F100" i="8" s="1"/>
  <c r="H42" i="9"/>
  <c r="H43" i="9"/>
  <c r="H44" i="9"/>
  <c r="H41" i="9"/>
  <c r="F43" i="9"/>
  <c r="F42" i="9"/>
  <c r="F41" i="9"/>
  <c r="H18" i="9"/>
  <c r="H19" i="9"/>
  <c r="H17" i="9"/>
  <c r="F18" i="9"/>
  <c r="F19" i="9"/>
  <c r="F17" i="9"/>
  <c r="E15" i="9"/>
  <c r="H15" i="9"/>
  <c r="G15" i="9"/>
  <c r="H7" i="9"/>
  <c r="H5" i="9"/>
  <c r="F7" i="9"/>
  <c r="F15" i="9" s="1"/>
  <c r="F5" i="9"/>
  <c r="H66" i="9"/>
  <c r="H67" i="9"/>
  <c r="H68" i="9"/>
  <c r="H69" i="9"/>
  <c r="H70" i="9"/>
  <c r="H65" i="9"/>
  <c r="F66" i="9"/>
  <c r="F67" i="9"/>
  <c r="F68" i="9"/>
  <c r="F69" i="9"/>
  <c r="F70" i="9"/>
  <c r="F65" i="9"/>
  <c r="G83" i="9"/>
  <c r="G73" i="9" s="1"/>
  <c r="G81" i="9"/>
  <c r="H80" i="9"/>
  <c r="G80" i="9"/>
  <c r="G79" i="9"/>
  <c r="G78" i="9"/>
  <c r="G77" i="9"/>
  <c r="G76" i="9"/>
  <c r="G75" i="9"/>
  <c r="G74" i="9"/>
  <c r="G64" i="9"/>
  <c r="G111" i="8" s="1"/>
  <c r="G63" i="9"/>
  <c r="G61" i="9"/>
  <c r="G108" i="8" s="1"/>
  <c r="G52" i="9"/>
  <c r="G51" i="9"/>
  <c r="G49" i="9"/>
  <c r="G37" i="9"/>
  <c r="G28" i="9"/>
  <c r="G27" i="9"/>
  <c r="G25" i="9"/>
  <c r="G13" i="9"/>
  <c r="E83" i="9"/>
  <c r="E26" i="9" s="1"/>
  <c r="E80" i="9"/>
  <c r="E76" i="9"/>
  <c r="E75" i="9"/>
  <c r="E74" i="9"/>
  <c r="E64" i="9"/>
  <c r="E111" i="8" s="1"/>
  <c r="E63" i="9"/>
  <c r="E110" i="8" s="1"/>
  <c r="E61" i="9"/>
  <c r="E52" i="9"/>
  <c r="E51" i="9"/>
  <c r="E49" i="9"/>
  <c r="F44" i="9"/>
  <c r="E38" i="9"/>
  <c r="E37" i="9"/>
  <c r="E28" i="9"/>
  <c r="E27" i="9"/>
  <c r="E25" i="9"/>
  <c r="E13" i="9"/>
  <c r="H90" i="7"/>
  <c r="H91" i="7"/>
  <c r="H92" i="7"/>
  <c r="H89" i="7"/>
  <c r="F90" i="7"/>
  <c r="F100" i="7" s="1"/>
  <c r="F91" i="7"/>
  <c r="F99" i="7" s="1"/>
  <c r="F92" i="7"/>
  <c r="F89" i="7"/>
  <c r="H67" i="7"/>
  <c r="H66" i="7"/>
  <c r="H65" i="7"/>
  <c r="F67" i="7"/>
  <c r="F66" i="7"/>
  <c r="F65" i="7"/>
  <c r="F53" i="7"/>
  <c r="H44" i="7"/>
  <c r="H43" i="7"/>
  <c r="H42" i="7"/>
  <c r="H41" i="7"/>
  <c r="F44" i="7"/>
  <c r="F43" i="7"/>
  <c r="F42" i="7"/>
  <c r="F41" i="7"/>
  <c r="H29" i="7"/>
  <c r="F30" i="7"/>
  <c r="F29" i="7"/>
  <c r="H20" i="7"/>
  <c r="H19" i="7"/>
  <c r="H18" i="7"/>
  <c r="H17" i="7"/>
  <c r="F19" i="7"/>
  <c r="F18" i="7"/>
  <c r="F17" i="7"/>
  <c r="H7" i="7"/>
  <c r="F7" i="7"/>
  <c r="G117" i="7"/>
  <c r="H114" i="8"/>
  <c r="E117" i="7"/>
  <c r="E81" i="9" s="1"/>
  <c r="E116" i="7"/>
  <c r="F116" i="7" s="1"/>
  <c r="E115" i="7"/>
  <c r="E114" i="8" s="1"/>
  <c r="E114" i="7"/>
  <c r="E78" i="9" s="1"/>
  <c r="E113" i="7"/>
  <c r="E77" i="9" s="1"/>
  <c r="E112" i="7"/>
  <c r="F112" i="7" s="1"/>
  <c r="F76" i="9" s="1"/>
  <c r="G111" i="7"/>
  <c r="G110" i="7"/>
  <c r="G109" i="7"/>
  <c r="G49" i="8" s="1"/>
  <c r="G100" i="7"/>
  <c r="G99" i="7"/>
  <c r="G98" i="7"/>
  <c r="G97" i="7"/>
  <c r="G86" i="7"/>
  <c r="G85" i="7"/>
  <c r="G76" i="7"/>
  <c r="G75" i="7"/>
  <c r="G74" i="7"/>
  <c r="G73" i="7"/>
  <c r="G62" i="7"/>
  <c r="G61" i="7"/>
  <c r="G52" i="7"/>
  <c r="G51" i="7"/>
  <c r="G50" i="7"/>
  <c r="G49" i="7"/>
  <c r="G38" i="7"/>
  <c r="G37" i="7"/>
  <c r="G28" i="7"/>
  <c r="G27" i="7"/>
  <c r="G26" i="7"/>
  <c r="G25" i="7"/>
  <c r="G14" i="7"/>
  <c r="G13" i="7"/>
  <c r="E14" i="7"/>
  <c r="E111" i="7"/>
  <c r="E110" i="7"/>
  <c r="E50" i="8" s="1"/>
  <c r="E100" i="7"/>
  <c r="E99" i="7"/>
  <c r="E98" i="7"/>
  <c r="E97" i="7"/>
  <c r="E85" i="7"/>
  <c r="E76" i="7"/>
  <c r="E75" i="7"/>
  <c r="E73" i="7"/>
  <c r="E61" i="7"/>
  <c r="E52" i="7"/>
  <c r="E51" i="7"/>
  <c r="E49" i="7"/>
  <c r="E40" i="7"/>
  <c r="E37" i="7"/>
  <c r="E28" i="7"/>
  <c r="E27" i="7"/>
  <c r="E25" i="7"/>
  <c r="E13" i="7"/>
  <c r="J34" i="1"/>
  <c r="J33" i="1"/>
  <c r="L34" i="1"/>
  <c r="F34" i="1"/>
  <c r="F33" i="1"/>
  <c r="F80" i="9" l="1"/>
  <c r="F115" i="8"/>
  <c r="E112" i="8"/>
  <c r="F114" i="7"/>
  <c r="F40" i="7"/>
  <c r="E73" i="9"/>
  <c r="E96" i="8"/>
  <c r="E113" i="8"/>
  <c r="F113" i="7"/>
  <c r="H39" i="8"/>
  <c r="E79" i="9"/>
  <c r="G38" i="9"/>
  <c r="E14" i="8"/>
  <c r="G38" i="8"/>
  <c r="G85" i="8"/>
  <c r="H116" i="8"/>
  <c r="H16" i="8"/>
  <c r="H28" i="8"/>
  <c r="E14" i="9"/>
  <c r="G14" i="9"/>
  <c r="G50" i="9"/>
  <c r="H112" i="8"/>
  <c r="E116" i="8"/>
  <c r="F117" i="7"/>
  <c r="E50" i="9"/>
  <c r="F79" i="9"/>
  <c r="H27" i="7"/>
  <c r="G26" i="9"/>
  <c r="F74" i="9"/>
  <c r="H52" i="9"/>
  <c r="E60" i="8"/>
  <c r="F99" i="8"/>
  <c r="G26" i="8"/>
  <c r="G73" i="8"/>
  <c r="H98" i="8"/>
  <c r="H99" i="8"/>
  <c r="F86" i="8"/>
  <c r="H87" i="8"/>
  <c r="H86" i="8"/>
  <c r="H74" i="8"/>
  <c r="F75" i="8"/>
  <c r="H62" i="8"/>
  <c r="H63" i="8"/>
  <c r="F63" i="8"/>
  <c r="F62" i="8"/>
  <c r="H40" i="8"/>
  <c r="F39" i="8"/>
  <c r="H27" i="8"/>
  <c r="F28" i="8"/>
  <c r="H15" i="8"/>
  <c r="F16" i="8"/>
  <c r="F15" i="8"/>
  <c r="H79" i="9"/>
  <c r="H78" i="9"/>
  <c r="F110" i="7"/>
  <c r="F50" i="8" s="1"/>
  <c r="G14" i="8"/>
  <c r="G62" i="9"/>
  <c r="G109" i="8" s="1"/>
  <c r="G61" i="8"/>
  <c r="E38" i="8"/>
  <c r="E85" i="8"/>
  <c r="E97" i="8"/>
  <c r="E26" i="8"/>
  <c r="E73" i="8"/>
  <c r="F40" i="8"/>
  <c r="F87" i="8"/>
  <c r="E25" i="8"/>
  <c r="E72" i="8"/>
  <c r="E37" i="8"/>
  <c r="F27" i="8"/>
  <c r="F74" i="8"/>
  <c r="H63" i="9"/>
  <c r="H110" i="8" s="1"/>
  <c r="H64" i="9"/>
  <c r="H111" i="8" s="1"/>
  <c r="F63" i="9"/>
  <c r="F110" i="8" s="1"/>
  <c r="F64" i="9"/>
  <c r="F111" i="8" s="1"/>
  <c r="F52" i="9"/>
  <c r="F51" i="9"/>
  <c r="H27" i="9"/>
  <c r="F27" i="9"/>
  <c r="H75" i="9"/>
  <c r="F75" i="9"/>
  <c r="H28" i="9"/>
  <c r="H74" i="9"/>
  <c r="H51" i="9"/>
  <c r="F28" i="9"/>
  <c r="E62" i="9"/>
  <c r="E109" i="8" s="1"/>
  <c r="H99" i="7"/>
  <c r="H100" i="7"/>
  <c r="H75" i="7"/>
  <c r="F75" i="7"/>
  <c r="H51" i="7"/>
  <c r="F51" i="7"/>
  <c r="F27" i="7"/>
  <c r="H111" i="7"/>
  <c r="H51" i="8" s="1"/>
  <c r="F111" i="7"/>
  <c r="F51" i="8" s="1"/>
  <c r="H121" i="7"/>
  <c r="G121" i="7"/>
  <c r="E120" i="7"/>
  <c r="E121" i="7"/>
  <c r="H76" i="7"/>
  <c r="H28" i="7"/>
  <c r="H52" i="7"/>
  <c r="H110" i="7"/>
  <c r="H50" i="8" s="1"/>
  <c r="G120" i="7"/>
  <c r="H120" i="7"/>
  <c r="E74" i="7"/>
  <c r="E26" i="7"/>
  <c r="E38" i="7"/>
  <c r="E50" i="7"/>
  <c r="E62" i="7"/>
  <c r="F120" i="7"/>
  <c r="F76" i="7"/>
  <c r="F28" i="7"/>
  <c r="F52" i="7"/>
  <c r="E86" i="7"/>
  <c r="E109" i="7"/>
  <c r="E49" i="8" s="1"/>
  <c r="F121" i="7"/>
  <c r="L33" i="1"/>
  <c r="H34" i="1"/>
  <c r="H33" i="1"/>
  <c r="F113" i="8" l="1"/>
  <c r="F78" i="9"/>
  <c r="F116" i="8"/>
  <c r="F81" i="9"/>
  <c r="E85" i="9"/>
  <c r="E120" i="8"/>
  <c r="E84" i="9"/>
  <c r="E119" i="8"/>
  <c r="F112" i="8"/>
  <c r="F77" i="9"/>
  <c r="H84" i="9"/>
  <c r="H119" i="8"/>
  <c r="G84" i="9"/>
  <c r="G119" i="8"/>
  <c r="G85" i="9"/>
  <c r="G120" i="8"/>
  <c r="H120" i="8"/>
  <c r="H85" i="9"/>
  <c r="F119" i="8"/>
  <c r="F84" i="9"/>
  <c r="F120" i="8"/>
  <c r="F85" i="9"/>
  <c r="C100" i="8" l="1"/>
  <c r="C101" i="8"/>
  <c r="C102" i="8"/>
  <c r="C103" i="8"/>
  <c r="C104" i="8"/>
  <c r="C105" i="8"/>
  <c r="D105" i="8"/>
  <c r="C107" i="8"/>
  <c r="D109" i="8"/>
  <c r="C113" i="8"/>
  <c r="C115" i="8"/>
  <c r="C76" i="9"/>
  <c r="C80" i="9"/>
  <c r="C41" i="8"/>
  <c r="C42" i="8"/>
  <c r="C43" i="8"/>
  <c r="C44" i="8"/>
  <c r="C45" i="8"/>
  <c r="C46" i="8"/>
  <c r="D46" i="8"/>
  <c r="C48" i="8"/>
  <c r="C119" i="7"/>
  <c r="D117" i="7" s="1"/>
  <c r="D116" i="8" s="1"/>
  <c r="C117" i="7"/>
  <c r="C116" i="8" s="1"/>
  <c r="C116" i="7"/>
  <c r="C115" i="7"/>
  <c r="C114" i="7"/>
  <c r="C78" i="9" s="1"/>
  <c r="C113" i="7"/>
  <c r="C112" i="8" s="1"/>
  <c r="C112" i="7"/>
  <c r="C83" i="9" l="1"/>
  <c r="D81" i="9"/>
  <c r="C118" i="8"/>
  <c r="D112" i="7"/>
  <c r="D76" i="9" s="1"/>
  <c r="C81" i="9"/>
  <c r="C77" i="9"/>
  <c r="D115" i="7"/>
  <c r="C79" i="9"/>
  <c r="D114" i="7"/>
  <c r="D113" i="7"/>
  <c r="C114" i="8"/>
  <c r="D116" i="7"/>
  <c r="C8" i="1"/>
  <c r="C9" i="1"/>
  <c r="C10" i="1"/>
  <c r="C11" i="1"/>
  <c r="C12" i="1"/>
  <c r="C7" i="1"/>
  <c r="D114" i="8" l="1"/>
  <c r="D79" i="9"/>
  <c r="D115" i="8"/>
  <c r="D80" i="9"/>
  <c r="D112" i="8"/>
  <c r="D77" i="9"/>
  <c r="D78" i="9"/>
  <c r="D113" i="8"/>
  <c r="C14" i="8"/>
  <c r="C13" i="8"/>
  <c r="C26" i="8"/>
  <c r="C25" i="8"/>
  <c r="C37" i="8"/>
  <c r="C38" i="8"/>
  <c r="C61" i="8"/>
  <c r="C60" i="8"/>
  <c r="C73" i="8"/>
  <c r="C72" i="8"/>
  <c r="C85" i="8"/>
  <c r="C84" i="8"/>
  <c r="C96" i="8"/>
  <c r="C97" i="8"/>
  <c r="C85" i="7"/>
  <c r="C14" i="7"/>
  <c r="C13" i="7"/>
  <c r="C13" i="9"/>
  <c r="C25" i="9"/>
  <c r="C37" i="9"/>
  <c r="C49" i="9"/>
  <c r="C61" i="9"/>
  <c r="C108" i="8" s="1"/>
  <c r="C50" i="9"/>
  <c r="C14" i="9"/>
  <c r="C26" i="9"/>
  <c r="C38" i="9"/>
  <c r="C62" i="9"/>
  <c r="C109" i="8" s="1"/>
  <c r="C73" i="9"/>
  <c r="C25" i="7" l="1"/>
  <c r="C37" i="7"/>
  <c r="C49" i="7"/>
  <c r="C61" i="7"/>
  <c r="C73" i="7"/>
  <c r="C97" i="7"/>
  <c r="C26" i="7"/>
  <c r="C38" i="7"/>
  <c r="C50" i="7"/>
  <c r="C62" i="7"/>
  <c r="C74" i="7"/>
  <c r="C86" i="7"/>
  <c r="C98" i="7"/>
  <c r="C109" i="7"/>
  <c r="C49" i="8" s="1"/>
  <c r="D54" i="7" l="1"/>
  <c r="D53" i="7"/>
  <c r="D30" i="7"/>
  <c r="D29" i="7"/>
  <c r="C64" i="7" l="1"/>
  <c r="D64" i="7"/>
  <c r="C40" i="7"/>
  <c r="D65" i="7"/>
  <c r="D66" i="7"/>
  <c r="D67" i="7"/>
  <c r="C75" i="7"/>
  <c r="C76" i="7"/>
  <c r="D40" i="7" l="1"/>
  <c r="D76" i="7"/>
  <c r="D75" i="7"/>
  <c r="B34" i="1" l="1"/>
  <c r="B33" i="1"/>
  <c r="J16" i="1"/>
  <c r="J15" i="1"/>
  <c r="K8" i="1"/>
  <c r="K9" i="1"/>
  <c r="K10" i="1"/>
  <c r="K11" i="1"/>
  <c r="K12" i="1"/>
  <c r="I8" i="1"/>
  <c r="I9" i="1"/>
  <c r="I10" i="1"/>
  <c r="I11" i="1"/>
  <c r="I12" i="1"/>
  <c r="I7" i="1"/>
  <c r="H16" i="1"/>
  <c r="H15" i="1"/>
  <c r="F16" i="1"/>
  <c r="F15" i="1"/>
  <c r="D16" i="1"/>
  <c r="D15" i="1"/>
  <c r="B16" i="1"/>
  <c r="B15" i="1"/>
  <c r="G8" i="1"/>
  <c r="G9" i="1"/>
  <c r="G10" i="1"/>
  <c r="G11" i="1"/>
  <c r="G12" i="1"/>
  <c r="G7" i="1"/>
  <c r="E8" i="1"/>
  <c r="E9" i="1"/>
  <c r="E10" i="1"/>
  <c r="E11" i="1"/>
  <c r="E12" i="1"/>
  <c r="E7" i="1"/>
  <c r="C121" i="7" l="1"/>
  <c r="C120" i="7"/>
  <c r="C99" i="8"/>
  <c r="C98" i="8"/>
  <c r="D91" i="8"/>
  <c r="D90" i="8"/>
  <c r="D89" i="8"/>
  <c r="D88" i="8"/>
  <c r="C87" i="8"/>
  <c r="C86" i="8"/>
  <c r="D79" i="8"/>
  <c r="D78" i="8"/>
  <c r="D77" i="8"/>
  <c r="D76" i="8"/>
  <c r="C75" i="8"/>
  <c r="C74" i="8"/>
  <c r="D67" i="8"/>
  <c r="D66" i="8"/>
  <c r="D65" i="8"/>
  <c r="D64" i="8"/>
  <c r="C63" i="8"/>
  <c r="C62" i="8"/>
  <c r="D55" i="8"/>
  <c r="D54" i="8"/>
  <c r="D53" i="8"/>
  <c r="D52" i="8"/>
  <c r="C40" i="8"/>
  <c r="C39" i="8"/>
  <c r="D32" i="8"/>
  <c r="D31" i="8"/>
  <c r="D30" i="8"/>
  <c r="D29" i="8"/>
  <c r="C28" i="8"/>
  <c r="C27" i="8"/>
  <c r="D20" i="8"/>
  <c r="D19" i="8"/>
  <c r="D18" i="8"/>
  <c r="D17" i="8"/>
  <c r="C16" i="8"/>
  <c r="C15" i="8"/>
  <c r="D8" i="8"/>
  <c r="D7" i="8"/>
  <c r="D6" i="8"/>
  <c r="D5" i="8"/>
  <c r="C75" i="9"/>
  <c r="C74" i="9"/>
  <c r="D70" i="9"/>
  <c r="D69" i="9"/>
  <c r="D68" i="9"/>
  <c r="D67" i="9"/>
  <c r="D66" i="9"/>
  <c r="D65" i="9"/>
  <c r="C64" i="9"/>
  <c r="C111" i="8" s="1"/>
  <c r="C63" i="9"/>
  <c r="C110" i="8" s="1"/>
  <c r="D57" i="9"/>
  <c r="D104" i="8" s="1"/>
  <c r="D56" i="9"/>
  <c r="D103" i="8" s="1"/>
  <c r="D55" i="9"/>
  <c r="D102" i="8" s="1"/>
  <c r="D54" i="9"/>
  <c r="D101" i="8" s="1"/>
  <c r="D53" i="9"/>
  <c r="C52" i="9"/>
  <c r="C51" i="9"/>
  <c r="D44" i="9"/>
  <c r="D43" i="9"/>
  <c r="D42" i="9"/>
  <c r="D41" i="9"/>
  <c r="C28" i="9"/>
  <c r="C27" i="9"/>
  <c r="D19" i="9"/>
  <c r="D18" i="9"/>
  <c r="D17" i="9"/>
  <c r="C111" i="7"/>
  <c r="C51" i="8" s="1"/>
  <c r="C110" i="7"/>
  <c r="C50" i="8" s="1"/>
  <c r="D105" i="7"/>
  <c r="D45" i="8" s="1"/>
  <c r="D104" i="7"/>
  <c r="D44" i="8" s="1"/>
  <c r="D103" i="7"/>
  <c r="D43" i="8" s="1"/>
  <c r="D102" i="7"/>
  <c r="D42" i="8" s="1"/>
  <c r="D101" i="7"/>
  <c r="D41" i="8" s="1"/>
  <c r="C100" i="7"/>
  <c r="C99" i="7"/>
  <c r="D92" i="7"/>
  <c r="D91" i="7"/>
  <c r="D90" i="7"/>
  <c r="D89" i="7"/>
  <c r="C52" i="7"/>
  <c r="C51" i="7"/>
  <c r="D44" i="7"/>
  <c r="D43" i="7"/>
  <c r="D42" i="7"/>
  <c r="D41" i="7"/>
  <c r="C28" i="7"/>
  <c r="C27" i="7"/>
  <c r="D20" i="7"/>
  <c r="D19" i="7"/>
  <c r="D18" i="7"/>
  <c r="D17" i="7"/>
  <c r="D64" i="9" l="1"/>
  <c r="D111" i="8" s="1"/>
  <c r="D100" i="8"/>
  <c r="C84" i="9"/>
  <c r="C119" i="8"/>
  <c r="C85" i="9"/>
  <c r="C120" i="8"/>
  <c r="D28" i="8"/>
  <c r="D98" i="8"/>
  <c r="D51" i="9"/>
  <c r="D75" i="9"/>
  <c r="D28" i="9"/>
  <c r="D121" i="7"/>
  <c r="D100" i="7"/>
  <c r="D111" i="7"/>
  <c r="D51" i="8" s="1"/>
  <c r="D27" i="7"/>
  <c r="D52" i="7"/>
  <c r="D87" i="8"/>
  <c r="D16" i="8"/>
  <c r="D99" i="8"/>
  <c r="D39" i="8"/>
  <c r="D40" i="8"/>
  <c r="D63" i="8"/>
  <c r="D74" i="8"/>
  <c r="D120" i="7"/>
  <c r="D15" i="8"/>
  <c r="D75" i="8"/>
  <c r="D86" i="8"/>
  <c r="D27" i="8"/>
  <c r="D62" i="8"/>
  <c r="D27" i="9"/>
  <c r="D52" i="9"/>
  <c r="D63" i="9"/>
  <c r="D110" i="8" s="1"/>
  <c r="D74" i="9"/>
  <c r="D99" i="7"/>
  <c r="D28" i="7"/>
  <c r="D51" i="7"/>
  <c r="D110" i="7"/>
  <c r="D50" i="8" s="1"/>
  <c r="K7" i="1"/>
  <c r="D119" i="8" l="1"/>
  <c r="D84" i="9"/>
  <c r="D85" i="9"/>
  <c r="D120" i="8"/>
  <c r="D26" i="1"/>
  <c r="D27" i="1"/>
  <c r="D28" i="1"/>
  <c r="D29" i="1"/>
  <c r="D30" i="1"/>
  <c r="D25" i="1"/>
  <c r="D34" i="1" l="1"/>
  <c r="D33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<sst xmlns="http://schemas.openxmlformats.org/spreadsheetml/2006/main" count="667" uniqueCount="73">
  <si>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</si>
  <si>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</si>
  <si>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</si>
  <si>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</si>
  <si>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</si>
  <si>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</si>
  <si>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</si>
  <si>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</si>
  <si>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</si>
  <si>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</si>
  <si>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</si>
  <si>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</si>
  <si>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</si>
  <si>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</si>
  <si>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</si>
  <si>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</si>
  <si>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</si>
  <si>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</si>
  <si>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</si>
  <si>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</si>
  <si>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</si>
  <si>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</si>
  <si>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</si>
  <si>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</si>
  <si>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</si>
  <si>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</si>
  <si>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</si>
  <si>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</si>
  <si>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</si>
  <si>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</si>
  <si>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</si>
  <si>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</si>
  <si>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</si>
  <si>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</si>
  <si>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</si>
  <si>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</si>
  <si>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</si>
  <si>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</si>
  <si>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</si>
  <si>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</si>
  <si>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</si>
  <si>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</si>
  <si>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</si>
  <si>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</si>
  <si>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</si>
  <si>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</si>
  <si>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</si>
  <si>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</si>
  <si>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19-20</t>
  </si>
  <si>
    <t>5 Year Baseline Report for Course Failures</t>
  </si>
  <si>
    <t>Indian River Charter 
High School</t>
  </si>
  <si>
    <t>Imagine Schools at South Vero 
Grades 6-8</t>
  </si>
  <si>
    <t>St. Peter's Academy
Grade 6</t>
  </si>
  <si>
    <t xml:space="preserve">Sebastian Charter Junior High </t>
  </si>
  <si>
    <t>Source: Focus School Software</t>
  </si>
  <si>
    <t>High School</t>
  </si>
  <si>
    <t>Alternative Education Center
Grades 9-12</t>
  </si>
  <si>
    <t>Source:  Focus School Software</t>
  </si>
  <si>
    <t>Alternative Center for Education
Grades 6-8</t>
  </si>
  <si>
    <t>AAAP Action Step:  1.17, 1.18</t>
  </si>
  <si>
    <t>Count of Quarter 1 Course Failures</t>
  </si>
  <si>
    <t>**</t>
  </si>
  <si>
    <t>Count of Quarter 2 Course Failures</t>
  </si>
  <si>
    <t>Count of Semester 1 Course Failures</t>
  </si>
  <si>
    <t>2020-21 Progress Measure Data as of January 5, 2021**</t>
  </si>
  <si>
    <t>Ct of Quarter 1 Course Failures</t>
  </si>
  <si>
    <t>Ct of Quarter 2 Course Failures</t>
  </si>
  <si>
    <t>Ct of Semester 1 Course Failures</t>
  </si>
  <si>
    <t>Course Ct</t>
  </si>
  <si>
    <t>% of Courses</t>
  </si>
  <si>
    <t>Count of Courses Failures by High School as of January 5, 2021**</t>
  </si>
  <si>
    <t>Count of Courses Failures by Grade as of January 5, 2021**</t>
  </si>
  <si>
    <t>Count of Courses Failures by Middle School as of January 5,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</si>
</sst>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right" vertical="center"/>
    </xf>
    <xf numFmtId="0" fontId="8" fillId="5" borderId="38" xfId="0" applyNumberFormat="1" applyFont="1" applyFill="1" applyBorder="1" applyAlignment="1">
      <alignment horizontal="right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0" fontId="3" fillId="9" borderId="47" xfId="0" applyFont="1" applyFill="1" applyBorder="1" applyAlignment="1">
      <alignment horizontal="center" vertical="center" wrapText="1"/>
    </xf>
    <xf numFmtId="14" fontId="3" fillId="10" borderId="41" xfId="0" applyNumberFormat="1" applyFont="1" applyFill="1" applyBorder="1" applyAlignment="1">
      <alignment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8" fillId="5" borderId="18" xfId="0" applyNumberFormat="1" applyFont="1" applyFill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right" vertical="center"/>
    </xf>
    <xf numFmtId="0" fontId="3" fillId="14" borderId="44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44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9" fontId="0" fillId="0" borderId="8" xfId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wrapText="1"/>
    </xf>
    <xf numFmtId="9" fontId="0" fillId="0" borderId="33" xfId="1" applyFont="1" applyBorder="1" applyAlignment="1">
      <alignment horizontal="center" vertical="center" wrapText="1"/>
    </xf>
    <xf numFmtId="1" fontId="0" fillId="0" borderId="42" xfId="1" applyNumberFormat="1" applyFont="1" applyBorder="1" applyAlignment="1">
      <alignment horizontal="center" vertical="center"/>
    </xf>
    <xf numFmtId="9" fontId="0" fillId="0" borderId="33" xfId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0" fillId="0" borderId="5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164" fontId="4" fillId="6" borderId="16" xfId="0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/>
    </xf>
    <xf numFmtId="14" fontId="3" fillId="10" borderId="4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9" fontId="4" fillId="0" borderId="22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33" xfId="1" applyFont="1" applyBorder="1" applyAlignment="1">
      <alignment horizontal="center" vertical="center"/>
    </xf>
    <xf numFmtId="9" fontId="0" fillId="0" borderId="0" xfId="1" applyFont="1"/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0" fillId="13" borderId="52" xfId="0" applyFill="1" applyBorder="1" applyAlignment="1"/>
    <xf numFmtId="0" fontId="0" fillId="13" borderId="58" xfId="0" applyFill="1" applyBorder="1" applyAlignment="1"/>
    <xf numFmtId="9" fontId="4" fillId="0" borderId="62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9" fontId="4" fillId="0" borderId="64" xfId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0" fontId="0" fillId="13" borderId="30" xfId="0" applyFill="1" applyBorder="1" applyAlignment="1"/>
    <xf numFmtId="9" fontId="4" fillId="0" borderId="64" xfId="0" applyNumberFormat="1" applyFont="1" applyBorder="1" applyAlignment="1">
      <alignment horizontal="center" vertical="center"/>
    </xf>
    <xf numFmtId="0" fontId="0" fillId="13" borderId="31" xfId="0" applyFill="1" applyBorder="1" applyAlignment="1"/>
    <xf numFmtId="0" fontId="4" fillId="8" borderId="7" xfId="0" applyNumberFormat="1" applyFont="1" applyFill="1" applyBorder="1" applyAlignment="1">
      <alignment horizontal="left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3" fontId="3" fillId="9" borderId="52" xfId="0" applyNumberFormat="1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3" fontId="3" fillId="9" borderId="29" xfId="0" applyNumberFormat="1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3" fontId="3" fillId="9" borderId="54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9" fontId="0" fillId="0" borderId="48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4" fillId="0" borderId="2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3" fillId="9" borderId="55" xfId="0" applyNumberFormat="1" applyFont="1" applyFill="1" applyBorder="1" applyAlignment="1">
      <alignment horizontal="center" vertical="center"/>
    </xf>
    <xf numFmtId="0" fontId="3" fillId="9" borderId="56" xfId="0" applyNumberFormat="1" applyFont="1" applyFill="1" applyBorder="1" applyAlignment="1">
      <alignment horizontal="center" vertical="center"/>
    </xf>
    <xf numFmtId="0" fontId="3" fillId="9" borderId="36" xfId="0" applyNumberFormat="1" applyFont="1" applyFill="1" applyBorder="1" applyAlignment="1">
      <alignment horizontal="center" vertical="center"/>
    </xf>
    <xf numFmtId="0" fontId="3" fillId="9" borderId="37" xfId="0" applyNumberFormat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left" wrapText="1"/>
    </xf>
    <xf numFmtId="0" fontId="4" fillId="13" borderId="58" xfId="0" applyFont="1" applyFill="1" applyBorder="1" applyAlignment="1">
      <alignment horizontal="left" wrapText="1"/>
    </xf>
    <xf numFmtId="0" fontId="4" fillId="13" borderId="53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0" fillId="0" borderId="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7" borderId="14" xfId="0" applyNumberFormat="1" applyFont="1" applyFill="1" applyBorder="1" applyAlignment="1">
      <alignment horizontal="left" vertical="center"/>
    </xf>
    <xf numFmtId="0" fontId="3" fillId="7" borderId="23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1" xfId="0" applyNumberFormat="1" applyFont="1" applyFill="1" applyBorder="1" applyAlignment="1">
      <alignment horizontal="left" vertical="center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0" fillId="13" borderId="52" xfId="0" applyNumberFormat="1" applyFont="1" applyFill="1" applyBorder="1" applyAlignment="1">
      <alignment horizontal="left" vertical="center" wrapText="1"/>
    </xf>
    <xf numFmtId="0" fontId="0" fillId="13" borderId="58" xfId="0" applyNumberFormat="1" applyFont="1" applyFill="1" applyBorder="1" applyAlignment="1">
      <alignment horizontal="left" vertical="center" wrapText="1"/>
    </xf>
    <xf numFmtId="0" fontId="0" fillId="13" borderId="53" xfId="0" applyNumberFormat="1" applyFont="1" applyFill="1" applyBorder="1" applyAlignment="1">
      <alignment horizontal="left" vertical="center" wrapText="1"/>
    </xf>
    <xf numFmtId="0" fontId="4" fillId="13" borderId="52" xfId="0" applyFont="1" applyFill="1" applyBorder="1" applyAlignment="1">
      <alignment horizontal="left" vertical="top" wrapText="1"/>
    </xf>
    <xf numFmtId="0" fontId="4" fillId="13" borderId="58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3" fontId="3" fillId="14" borderId="17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3" borderId="17" xfId="0" applyNumberFormat="1" applyFont="1" applyFill="1" applyBorder="1" applyAlignment="1">
      <alignment horizontal="center" vertical="center"/>
    </xf>
    <xf numFmtId="0" fontId="3" fillId="13" borderId="21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3" fillId="11" borderId="17" xfId="0" applyNumberFormat="1" applyFont="1" applyFill="1" applyBorder="1" applyAlignment="1">
      <alignment horizontal="center" vertical="center"/>
    </xf>
    <xf numFmtId="0" fontId="3" fillId="11" borderId="3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3" fillId="11" borderId="21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3" fillId="11" borderId="7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4" borderId="9" xfId="0" applyNumberFormat="1" applyFont="1" applyFill="1" applyBorder="1" applyAlignment="1">
      <alignment horizontal="center" vertical="center"/>
    </xf>
    <xf numFmtId="0" fontId="3" fillId="14" borderId="11" xfId="0" applyNumberFormat="1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3" fillId="14" borderId="17" xfId="0" applyNumberFormat="1" applyFont="1" applyFill="1" applyBorder="1" applyAlignment="1">
      <alignment horizontal="center" vertical="center"/>
    </xf>
    <xf numFmtId="0" fontId="3" fillId="14" borderId="21" xfId="0" applyNumberFormat="1" applyFont="1" applyFill="1" applyBorder="1" applyAlignment="1">
      <alignment horizontal="center" vertical="center"/>
    </xf>
    <xf numFmtId="0" fontId="3" fillId="11" borderId="2" xfId="0" applyNumberFormat="1" applyFont="1" applyFill="1" applyBorder="1" applyAlignment="1">
      <alignment horizontal="center" vertical="center"/>
    </xf>
    <xf numFmtId="0" fontId="3" fillId="14" borderId="7" xfId="0" applyNumberFormat="1" applyFont="1" applyFill="1" applyBorder="1" applyAlignment="1">
      <alignment horizontal="center" vertical="center"/>
    </xf>
    <xf numFmtId="0" fontId="3" fillId="14" borderId="2" xfId="0" applyNumberFormat="1" applyFont="1" applyFill="1" applyBorder="1" applyAlignment="1">
      <alignment horizontal="center" vertical="center"/>
    </xf>
    <xf numFmtId="3" fontId="3" fillId="14" borderId="7" xfId="0" applyNumberFormat="1" applyFont="1" applyFill="1" applyBorder="1" applyAlignment="1">
      <alignment horizontal="center" vertical="center"/>
    </xf>
    <xf numFmtId="0" fontId="3" fillId="14" borderId="8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3" fillId="14" borderId="7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0" fillId="13" borderId="52" xfId="0" applyFill="1" applyBorder="1" applyAlignment="1">
      <alignment horizontal="left"/>
    </xf>
    <xf numFmtId="0" fontId="0" fillId="13" borderId="58" xfId="0" applyFill="1" applyBorder="1" applyAlignment="1">
      <alignment horizontal="left"/>
    </xf>
    <xf numFmtId="0" fontId="0" fillId="13" borderId="53" xfId="0" applyFill="1" applyBorder="1" applyAlignment="1">
      <alignment horizontal="left"/>
    </xf>
    <xf numFmtId="0" fontId="2" fillId="7" borderId="39" xfId="0" applyFont="1" applyFill="1" applyBorder="1" applyAlignment="1">
      <alignment horizontal="center" vertical="center" textRotation="90" wrapText="1"/>
    </xf>
    <xf numFmtId="0" fontId="3" fillId="13" borderId="2" xfId="0" applyNumberFormat="1" applyFont="1" applyFill="1" applyBorder="1" applyAlignment="1">
      <alignment horizontal="center" vertical="center"/>
    </xf>
    <xf numFmtId="0" fontId="3" fillId="14" borderId="2" xfId="1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90"/>
    </xf>
    <xf numFmtId="0" fontId="3" fillId="11" borderId="7" xfId="1" applyNumberFormat="1" applyFont="1" applyFill="1" applyBorder="1" applyAlignment="1">
      <alignment horizontal="center" vertical="center"/>
    </xf>
    <xf numFmtId="0" fontId="3" fillId="11" borderId="2" xfId="1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wrapText="1"/>
    </xf>
    <xf numFmtId="0" fontId="2" fillId="10" borderId="40" xfId="0" applyFont="1" applyFill="1" applyBorder="1" applyAlignment="1">
      <alignment horizontal="center" wrapText="1"/>
    </xf>
    <xf numFmtId="0" fontId="2" fillId="10" borderId="41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3" fillId="13" borderId="7" xfId="1" applyNumberFormat="1" applyFont="1" applyFill="1" applyBorder="1" applyAlignment="1">
      <alignment horizontal="center" vertical="center"/>
    </xf>
    <xf numFmtId="0" fontId="3" fillId="13" borderId="2" xfId="1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0" fillId="0" borderId="48" xfId="1" applyNumberFormat="1" applyFont="1" applyBorder="1" applyAlignment="1">
      <alignment horizontal="center"/>
    </xf>
    <xf numFmtId="165" fontId="0" fillId="0" borderId="20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7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M47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8.140625" customWidth="1"/>
  </cols>
  <sheetData>
    <row r="1" spans="1:11" ht="18.75" customHeight="1" x14ac:dyDescent="0.3">
      <c r="A1" s="159" t="s">
        <v>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3.75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" customHeight="1" x14ac:dyDescent="0.25">
      <c r="A3" s="160" t="s">
        <v>49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1" ht="9" customHeight="1" thickBot="1" x14ac:dyDescent="0.3">
      <c r="A4" s="163"/>
      <c r="B4" s="164"/>
      <c r="C4" s="164"/>
      <c r="D4" s="164"/>
      <c r="E4" s="164"/>
      <c r="F4" s="164"/>
      <c r="G4" s="164"/>
      <c r="H4" s="165"/>
      <c r="I4" s="165"/>
      <c r="J4" s="164"/>
      <c r="K4" s="166"/>
    </row>
    <row r="5" spans="1:11" ht="39" thickBot="1" x14ac:dyDescent="0.3">
      <c r="A5" s="86" t="s">
        <v>59</v>
      </c>
      <c r="B5" s="168" t="s">
        <v>13</v>
      </c>
      <c r="C5" s="169"/>
      <c r="D5" s="168" t="s">
        <v>1</v>
      </c>
      <c r="E5" s="169"/>
      <c r="F5" s="168" t="s">
        <v>2</v>
      </c>
      <c r="G5" s="169"/>
      <c r="H5" s="170" t="s">
        <v>3</v>
      </c>
      <c r="I5" s="171"/>
      <c r="J5" s="168" t="s">
        <v>48</v>
      </c>
      <c r="K5" s="169"/>
    </row>
    <row r="6" spans="1:11" ht="26.25" thickBot="1" x14ac:dyDescent="0.3">
      <c r="A6" s="38" t="s">
        <v>0</v>
      </c>
      <c r="B6" s="79" t="s">
        <v>68</v>
      </c>
      <c r="C6" s="80" t="s">
        <v>69</v>
      </c>
      <c r="D6" s="79" t="s">
        <v>68</v>
      </c>
      <c r="E6" s="80" t="s">
        <v>69</v>
      </c>
      <c r="F6" s="79" t="s">
        <v>68</v>
      </c>
      <c r="G6" s="80" t="s">
        <v>69</v>
      </c>
      <c r="H6" s="79" t="s">
        <v>68</v>
      </c>
      <c r="I6" s="80" t="s">
        <v>69</v>
      </c>
      <c r="J6" s="79" t="s">
        <v>68</v>
      </c>
      <c r="K6" s="80" t="s">
        <v>69</v>
      </c>
    </row>
    <row r="7" spans="1:11" ht="15" customHeight="1" x14ac:dyDescent="0.25">
      <c r="A7" s="22" t="s">
        <v>4</v>
      </c>
      <c r="B7" s="55">
        <v>2580</v>
      </c>
      <c r="C7" s="56">
        <f>B7/$B$14</f>
        <v>0.43470935130581295</v>
      </c>
      <c r="D7" s="71">
        <v>2634</v>
      </c>
      <c r="E7" s="56">
        <f>D7/$D$14</f>
        <v>0.41591662719090478</v>
      </c>
      <c r="F7" s="55">
        <v>2347</v>
      </c>
      <c r="G7" s="56">
        <f>F7/$F$14</f>
        <v>0.42820653165480754</v>
      </c>
      <c r="H7" s="55">
        <v>2638</v>
      </c>
      <c r="I7" s="56">
        <f>H7/$H$14</f>
        <v>0.42282417054015065</v>
      </c>
      <c r="J7" s="57">
        <v>1843</v>
      </c>
      <c r="K7" s="58">
        <f>J7/$J$14</f>
        <v>0.41211985688729874</v>
      </c>
    </row>
    <row r="8" spans="1:11" ht="15" customHeight="1" x14ac:dyDescent="0.25">
      <c r="A8" s="14" t="s">
        <v>5</v>
      </c>
      <c r="B8" s="61">
        <v>1529</v>
      </c>
      <c r="C8" s="60">
        <f t="shared" ref="C8:C12" si="0">B8/$B$14</f>
        <v>0.25762426284751472</v>
      </c>
      <c r="D8" s="72">
        <v>1672</v>
      </c>
      <c r="E8" s="60">
        <f t="shared" ref="E8:E12" si="1">D8/$D$14</f>
        <v>0.26401389546818255</v>
      </c>
      <c r="F8" s="61">
        <v>1571</v>
      </c>
      <c r="G8" s="60">
        <f t="shared" ref="G8:G12" si="2">F8/$F$14</f>
        <v>0.28662652800583838</v>
      </c>
      <c r="H8" s="61">
        <v>1765</v>
      </c>
      <c r="I8" s="60">
        <f t="shared" ref="I8:I12" si="3">H8/$H$14</f>
        <v>0.28289790030453599</v>
      </c>
      <c r="J8" s="62">
        <v>1332</v>
      </c>
      <c r="K8" s="63">
        <f t="shared" ref="K8:K12" si="4">J8/$J$14</f>
        <v>0.29785330948121647</v>
      </c>
    </row>
    <row r="9" spans="1:11" ht="15" customHeight="1" x14ac:dyDescent="0.25">
      <c r="A9" s="14" t="s">
        <v>6</v>
      </c>
      <c r="B9" s="64">
        <v>1555</v>
      </c>
      <c r="C9" s="65">
        <f t="shared" si="0"/>
        <v>0.26200505475989888</v>
      </c>
      <c r="D9" s="73">
        <v>1730</v>
      </c>
      <c r="E9" s="65">
        <f t="shared" si="1"/>
        <v>0.27317227222485396</v>
      </c>
      <c r="F9" s="64">
        <v>1279</v>
      </c>
      <c r="G9" s="65">
        <f t="shared" si="2"/>
        <v>0.23335157817916438</v>
      </c>
      <c r="H9" s="64">
        <v>1480</v>
      </c>
      <c r="I9" s="65">
        <f t="shared" si="3"/>
        <v>0.2372175028049367</v>
      </c>
      <c r="J9" s="62">
        <v>1062</v>
      </c>
      <c r="K9" s="63">
        <f t="shared" si="4"/>
        <v>0.23747763864042934</v>
      </c>
    </row>
    <row r="10" spans="1:11" ht="15" customHeight="1" x14ac:dyDescent="0.25">
      <c r="A10" s="14" t="s">
        <v>7</v>
      </c>
      <c r="B10" s="59">
        <v>199</v>
      </c>
      <c r="C10" s="60">
        <f t="shared" si="0"/>
        <v>3.3529907329401851E-2</v>
      </c>
      <c r="D10" s="74">
        <v>220</v>
      </c>
      <c r="E10" s="60">
        <f t="shared" si="1"/>
        <v>3.4738670456339805E-2</v>
      </c>
      <c r="F10" s="59">
        <v>217</v>
      </c>
      <c r="G10" s="60">
        <f t="shared" si="2"/>
        <v>3.9591315453384422E-2</v>
      </c>
      <c r="H10" s="59">
        <v>283</v>
      </c>
      <c r="I10" s="60">
        <f t="shared" si="3"/>
        <v>4.5359833306619649E-2</v>
      </c>
      <c r="J10" s="62">
        <v>176</v>
      </c>
      <c r="K10" s="63">
        <f t="shared" si="4"/>
        <v>3.9355992844364938E-2</v>
      </c>
    </row>
    <row r="11" spans="1:11" ht="15" customHeight="1" x14ac:dyDescent="0.25">
      <c r="A11" s="14" t="s">
        <v>8</v>
      </c>
      <c r="B11" s="64">
        <v>41</v>
      </c>
      <c r="C11" s="65">
        <f t="shared" si="0"/>
        <v>6.9081718618365625E-3</v>
      </c>
      <c r="D11" s="73">
        <v>38</v>
      </c>
      <c r="E11" s="65">
        <f t="shared" si="1"/>
        <v>6.0003158060950579E-3</v>
      </c>
      <c r="F11" s="64">
        <v>39</v>
      </c>
      <c r="G11" s="65">
        <f t="shared" si="2"/>
        <v>7.1154898741105635E-3</v>
      </c>
      <c r="H11" s="64">
        <v>48</v>
      </c>
      <c r="I11" s="65">
        <f t="shared" si="3"/>
        <v>7.6935406315114599E-3</v>
      </c>
      <c r="J11" s="66">
        <v>29</v>
      </c>
      <c r="K11" s="63">
        <f t="shared" si="4"/>
        <v>6.4847942754919499E-3</v>
      </c>
    </row>
    <row r="12" spans="1:11" ht="15" customHeight="1" x14ac:dyDescent="0.25">
      <c r="A12" s="14" t="s">
        <v>9</v>
      </c>
      <c r="B12" s="59">
        <v>31</v>
      </c>
      <c r="C12" s="60">
        <f t="shared" si="0"/>
        <v>5.2232518955349621E-3</v>
      </c>
      <c r="D12" s="74">
        <v>39</v>
      </c>
      <c r="E12" s="60">
        <f t="shared" si="1"/>
        <v>6.1582188536238747E-3</v>
      </c>
      <c r="F12" s="59">
        <v>28</v>
      </c>
      <c r="G12" s="60">
        <f t="shared" si="2"/>
        <v>5.108556832694764E-3</v>
      </c>
      <c r="H12" s="59">
        <v>25</v>
      </c>
      <c r="I12" s="60">
        <f t="shared" si="3"/>
        <v>4.0070524122455525E-3</v>
      </c>
      <c r="J12" s="66">
        <v>30</v>
      </c>
      <c r="K12" s="63">
        <f t="shared" si="4"/>
        <v>6.7084078711985686E-3</v>
      </c>
    </row>
    <row r="13" spans="1:11" ht="15" customHeight="1" thickBot="1" x14ac:dyDescent="0.3">
      <c r="A13" s="75" t="s">
        <v>10</v>
      </c>
      <c r="B13" s="77"/>
      <c r="C13" s="78"/>
      <c r="D13" s="76"/>
      <c r="E13" s="68"/>
      <c r="F13" s="67"/>
      <c r="G13" s="68"/>
      <c r="H13" s="67"/>
      <c r="I13" s="68"/>
      <c r="J13" s="69"/>
      <c r="K13" s="70"/>
    </row>
    <row r="14" spans="1:11" ht="15" customHeight="1" thickBot="1" x14ac:dyDescent="0.3">
      <c r="A14" s="37" t="s">
        <v>11</v>
      </c>
      <c r="B14" s="117">
        <v>5935</v>
      </c>
      <c r="C14" s="118"/>
      <c r="D14" s="115">
        <v>6333</v>
      </c>
      <c r="E14" s="116"/>
      <c r="F14" s="115">
        <v>5481</v>
      </c>
      <c r="G14" s="116"/>
      <c r="H14" s="115">
        <v>6239</v>
      </c>
      <c r="I14" s="116"/>
      <c r="J14" s="123">
        <v>4472</v>
      </c>
      <c r="K14" s="124"/>
    </row>
    <row r="15" spans="1:11" ht="15" customHeight="1" x14ac:dyDescent="0.25">
      <c r="A15" s="39" t="s">
        <v>14</v>
      </c>
      <c r="B15" s="81">
        <f t="shared" ref="B15:K15" si="5">B7-B9</f>
        <v>1025</v>
      </c>
      <c r="C15" s="82">
        <f t="shared" si="5"/>
        <v>0.17270429654591407</v>
      </c>
      <c r="D15" s="81">
        <f t="shared" si="5"/>
        <v>904</v>
      </c>
      <c r="E15" s="82">
        <f t="shared" si="5"/>
        <v>0.14274435496605081</v>
      </c>
      <c r="F15" s="81">
        <f t="shared" si="5"/>
        <v>1068</v>
      </c>
      <c r="G15" s="82">
        <f t="shared" si="5"/>
        <v>0.19485495347564316</v>
      </c>
      <c r="H15" s="81">
        <f t="shared" si="5"/>
        <v>1158</v>
      </c>
      <c r="I15" s="82">
        <f t="shared" si="5"/>
        <v>0.18560666773521395</v>
      </c>
      <c r="J15" s="81">
        <f t="shared" si="5"/>
        <v>781</v>
      </c>
      <c r="K15" s="82">
        <f t="shared" si="5"/>
        <v>0.1746422182468694</v>
      </c>
    </row>
    <row r="16" spans="1:11" ht="15" customHeight="1" thickBot="1" x14ac:dyDescent="0.3">
      <c r="A16" s="40" t="s">
        <v>15</v>
      </c>
      <c r="B16" s="83">
        <f t="shared" ref="B16:K16" si="6">B7-B8</f>
        <v>1051</v>
      </c>
      <c r="C16" s="84">
        <f t="shared" si="6"/>
        <v>0.17708508845829823</v>
      </c>
      <c r="D16" s="83">
        <f t="shared" si="6"/>
        <v>962</v>
      </c>
      <c r="E16" s="84">
        <f t="shared" si="6"/>
        <v>0.15190273172272223</v>
      </c>
      <c r="F16" s="85">
        <f t="shared" si="6"/>
        <v>776</v>
      </c>
      <c r="G16" s="84">
        <f t="shared" si="6"/>
        <v>0.14158000364896917</v>
      </c>
      <c r="H16" s="85">
        <f t="shared" si="6"/>
        <v>873</v>
      </c>
      <c r="I16" s="84">
        <f t="shared" si="6"/>
        <v>0.13992627023561466</v>
      </c>
      <c r="J16" s="85">
        <f t="shared" si="6"/>
        <v>511</v>
      </c>
      <c r="K16" s="84">
        <f t="shared" si="6"/>
        <v>0.11426654740608228</v>
      </c>
    </row>
    <row r="17" spans="1:13" ht="15.75" customHeight="1" thickBot="1" x14ac:dyDescent="0.3">
      <c r="A17" s="143" t="s">
        <v>54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</row>
    <row r="18" spans="1:13" ht="3.75" customHeight="1" thickBot="1" x14ac:dyDescent="0.3">
      <c r="A18" s="2"/>
      <c r="B18" s="1"/>
      <c r="C18" s="3"/>
      <c r="D18" s="4"/>
      <c r="E18" s="5"/>
      <c r="F18" s="1"/>
      <c r="G18" s="3"/>
      <c r="H18" s="4"/>
      <c r="I18" s="5"/>
      <c r="J18" s="6"/>
      <c r="K18" s="7"/>
    </row>
    <row r="19" spans="1:13" ht="15" customHeight="1" x14ac:dyDescent="0.25">
      <c r="A19" s="189" t="s">
        <v>64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</row>
    <row r="20" spans="1:13" ht="21.75" customHeight="1" thickBot="1" x14ac:dyDescent="0.3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</row>
    <row r="21" spans="1:13" ht="15" customHeight="1" x14ac:dyDescent="0.25">
      <c r="A21" s="183" t="s">
        <v>59</v>
      </c>
      <c r="B21" s="146" t="s">
        <v>60</v>
      </c>
      <c r="C21" s="147"/>
      <c r="D21" s="147"/>
      <c r="E21" s="148"/>
      <c r="F21" s="146" t="s">
        <v>62</v>
      </c>
      <c r="G21" s="147"/>
      <c r="H21" s="147"/>
      <c r="I21" s="148"/>
      <c r="J21" s="146" t="s">
        <v>63</v>
      </c>
      <c r="K21" s="147"/>
      <c r="L21" s="147"/>
      <c r="M21" s="148"/>
    </row>
    <row r="22" spans="1:13" x14ac:dyDescent="0.25">
      <c r="A22" s="184"/>
      <c r="B22" s="149"/>
      <c r="C22" s="150"/>
      <c r="D22" s="150"/>
      <c r="E22" s="151"/>
      <c r="F22" s="149"/>
      <c r="G22" s="150"/>
      <c r="H22" s="150"/>
      <c r="I22" s="151"/>
      <c r="J22" s="149"/>
      <c r="K22" s="150"/>
      <c r="L22" s="150"/>
      <c r="M22" s="151"/>
    </row>
    <row r="23" spans="1:13" ht="15" customHeight="1" thickBot="1" x14ac:dyDescent="0.3">
      <c r="A23" s="185"/>
      <c r="B23" s="152"/>
      <c r="C23" s="153"/>
      <c r="D23" s="153"/>
      <c r="E23" s="154"/>
      <c r="F23" s="152"/>
      <c r="G23" s="153"/>
      <c r="H23" s="153"/>
      <c r="I23" s="154"/>
      <c r="J23" s="152"/>
      <c r="K23" s="153"/>
      <c r="L23" s="153"/>
      <c r="M23" s="154"/>
    </row>
    <row r="24" spans="1:13" ht="15" customHeight="1" thickBot="1" x14ac:dyDescent="0.3">
      <c r="A24" s="88" t="s">
        <v>0</v>
      </c>
      <c r="B24" s="155" t="s">
        <v>68</v>
      </c>
      <c r="C24" s="156"/>
      <c r="D24" s="131" t="s">
        <v>69</v>
      </c>
      <c r="E24" s="132"/>
      <c r="F24" s="155" t="s">
        <v>68</v>
      </c>
      <c r="G24" s="156"/>
      <c r="H24" s="131" t="s">
        <v>69</v>
      </c>
      <c r="I24" s="132"/>
      <c r="J24" s="155" t="s">
        <v>68</v>
      </c>
      <c r="K24" s="156"/>
      <c r="L24" s="131" t="s">
        <v>69</v>
      </c>
      <c r="M24" s="132"/>
    </row>
    <row r="25" spans="1:13" ht="15" customHeight="1" x14ac:dyDescent="0.25">
      <c r="A25" s="87" t="s">
        <v>4</v>
      </c>
      <c r="B25" s="176">
        <v>1387</v>
      </c>
      <c r="C25" s="177"/>
      <c r="D25" s="133">
        <f>B25/$B$32</f>
        <v>0.40214554943461872</v>
      </c>
      <c r="E25" s="134"/>
      <c r="F25" s="157">
        <v>1680</v>
      </c>
      <c r="G25" s="158"/>
      <c r="H25" s="133">
        <f>F25/$F$32</f>
        <v>0.42813455657492355</v>
      </c>
      <c r="I25" s="134"/>
      <c r="J25" s="157">
        <v>739</v>
      </c>
      <c r="K25" s="158"/>
      <c r="L25" s="133">
        <f>J25/$J$32</f>
        <v>0.38670852956567242</v>
      </c>
      <c r="M25" s="134"/>
    </row>
    <row r="26" spans="1:13" ht="15" customHeight="1" x14ac:dyDescent="0.25">
      <c r="A26" s="26" t="s">
        <v>5</v>
      </c>
      <c r="B26" s="178">
        <v>1021</v>
      </c>
      <c r="C26" s="122"/>
      <c r="D26" s="119">
        <f t="shared" ref="D26:D30" si="7">B26/$B$32</f>
        <v>0.29602783415482747</v>
      </c>
      <c r="E26" s="120"/>
      <c r="F26" s="121">
        <v>1071</v>
      </c>
      <c r="G26" s="122"/>
      <c r="H26" s="133">
        <f t="shared" ref="H26:H31" si="8">F26/$F$32</f>
        <v>0.27293577981651373</v>
      </c>
      <c r="I26" s="134"/>
      <c r="J26" s="121">
        <v>510</v>
      </c>
      <c r="K26" s="122"/>
      <c r="L26" s="133">
        <f t="shared" ref="L26:L30" si="9">J26/$J$32</f>
        <v>0.26687598116169547</v>
      </c>
      <c r="M26" s="134"/>
    </row>
    <row r="27" spans="1:13" ht="15" customHeight="1" x14ac:dyDescent="0.25">
      <c r="A27" s="26" t="s">
        <v>6</v>
      </c>
      <c r="B27" s="178">
        <v>840</v>
      </c>
      <c r="C27" s="122"/>
      <c r="D27" s="119">
        <f t="shared" si="7"/>
        <v>0.2435488547405045</v>
      </c>
      <c r="E27" s="120"/>
      <c r="F27" s="121">
        <v>933</v>
      </c>
      <c r="G27" s="122"/>
      <c r="H27" s="133">
        <f t="shared" si="8"/>
        <v>0.23776758409785934</v>
      </c>
      <c r="I27" s="134"/>
      <c r="J27" s="121">
        <v>515</v>
      </c>
      <c r="K27" s="122"/>
      <c r="L27" s="133">
        <f t="shared" si="9"/>
        <v>0.26949241234955523</v>
      </c>
      <c r="M27" s="134"/>
    </row>
    <row r="28" spans="1:13" ht="15" customHeight="1" x14ac:dyDescent="0.25">
      <c r="A28" s="26" t="s">
        <v>7</v>
      </c>
      <c r="B28" s="178">
        <v>157</v>
      </c>
      <c r="C28" s="122"/>
      <c r="D28" s="119">
        <f t="shared" si="7"/>
        <v>4.5520440707451433E-2</v>
      </c>
      <c r="E28" s="120"/>
      <c r="F28" s="121">
        <v>191</v>
      </c>
      <c r="G28" s="122"/>
      <c r="H28" s="133">
        <f t="shared" si="8"/>
        <v>4.8674821610601424E-2</v>
      </c>
      <c r="I28" s="134"/>
      <c r="J28" s="121">
        <v>115</v>
      </c>
      <c r="K28" s="122"/>
      <c r="L28" s="133">
        <f t="shared" si="9"/>
        <v>6.0177917320774467E-2</v>
      </c>
      <c r="M28" s="134"/>
    </row>
    <row r="29" spans="1:13" ht="15" customHeight="1" x14ac:dyDescent="0.25">
      <c r="A29" s="26" t="s">
        <v>8</v>
      </c>
      <c r="B29" s="178">
        <v>33</v>
      </c>
      <c r="C29" s="122"/>
      <c r="D29" s="119">
        <f t="shared" si="7"/>
        <v>9.5679907219483901E-3</v>
      </c>
      <c r="E29" s="120"/>
      <c r="F29" s="121">
        <v>30</v>
      </c>
      <c r="G29" s="122"/>
      <c r="H29" s="133">
        <f t="shared" si="8"/>
        <v>7.6452599388379203E-3</v>
      </c>
      <c r="I29" s="134"/>
      <c r="J29" s="121">
        <v>21</v>
      </c>
      <c r="K29" s="122"/>
      <c r="L29" s="133">
        <f t="shared" si="9"/>
        <v>1.098901098901099E-2</v>
      </c>
      <c r="M29" s="134"/>
    </row>
    <row r="30" spans="1:13" ht="15" customHeight="1" x14ac:dyDescent="0.25">
      <c r="A30" s="26" t="s">
        <v>9</v>
      </c>
      <c r="B30" s="178">
        <v>11</v>
      </c>
      <c r="C30" s="122"/>
      <c r="D30" s="269">
        <f t="shared" si="7"/>
        <v>3.1893302406494637E-3</v>
      </c>
      <c r="E30" s="270"/>
      <c r="F30" s="121">
        <v>19</v>
      </c>
      <c r="G30" s="122"/>
      <c r="H30" s="271">
        <f t="shared" si="8"/>
        <v>4.8419979612640161E-3</v>
      </c>
      <c r="I30" s="272"/>
      <c r="J30" s="121">
        <v>11</v>
      </c>
      <c r="K30" s="122"/>
      <c r="L30" s="133">
        <f t="shared" si="9"/>
        <v>5.7561486132914706E-3</v>
      </c>
      <c r="M30" s="134"/>
    </row>
    <row r="31" spans="1:13" ht="15" customHeight="1" thickBot="1" x14ac:dyDescent="0.3">
      <c r="A31" s="41" t="s">
        <v>10</v>
      </c>
      <c r="B31" s="125"/>
      <c r="C31" s="126"/>
      <c r="D31" s="119"/>
      <c r="E31" s="120"/>
      <c r="F31" s="121"/>
      <c r="G31" s="122"/>
      <c r="H31" s="133"/>
      <c r="I31" s="134"/>
      <c r="J31" s="121"/>
      <c r="K31" s="122"/>
      <c r="L31" s="119"/>
      <c r="M31" s="120"/>
    </row>
    <row r="32" spans="1:13" ht="15" customHeight="1" thickBot="1" x14ac:dyDescent="0.3">
      <c r="A32" s="37" t="s">
        <v>11</v>
      </c>
      <c r="B32" s="139">
        <v>3449</v>
      </c>
      <c r="C32" s="140"/>
      <c r="D32" s="141"/>
      <c r="E32" s="142"/>
      <c r="F32" s="139">
        <v>3924</v>
      </c>
      <c r="G32" s="140"/>
      <c r="H32" s="141"/>
      <c r="I32" s="142"/>
      <c r="J32" s="139">
        <v>1911</v>
      </c>
      <c r="K32" s="140"/>
      <c r="L32" s="141"/>
      <c r="M32" s="142"/>
    </row>
    <row r="33" spans="1:13" ht="15.75" customHeight="1" x14ac:dyDescent="0.25">
      <c r="A33" s="42" t="s">
        <v>14</v>
      </c>
      <c r="B33" s="127">
        <f>B25-B27</f>
        <v>547</v>
      </c>
      <c r="C33" s="128"/>
      <c r="D33" s="135">
        <f>D25-D27</f>
        <v>0.15859669469411422</v>
      </c>
      <c r="E33" s="136"/>
      <c r="F33" s="127">
        <f>F25-F27</f>
        <v>747</v>
      </c>
      <c r="G33" s="128"/>
      <c r="H33" s="135">
        <f>H25-H27</f>
        <v>0.19036697247706422</v>
      </c>
      <c r="I33" s="136"/>
      <c r="J33" s="127">
        <f>J25-J27</f>
        <v>224</v>
      </c>
      <c r="K33" s="128"/>
      <c r="L33" s="135">
        <f>L25-L27</f>
        <v>0.11721611721611719</v>
      </c>
      <c r="M33" s="136"/>
    </row>
    <row r="34" spans="1:13" ht="15.75" thickBot="1" x14ac:dyDescent="0.3">
      <c r="A34" s="43" t="s">
        <v>15</v>
      </c>
      <c r="B34" s="129">
        <f>B25-B26</f>
        <v>366</v>
      </c>
      <c r="C34" s="130"/>
      <c r="D34" s="137">
        <f>D25-D26</f>
        <v>0.10611771527979125</v>
      </c>
      <c r="E34" s="138"/>
      <c r="F34" s="129">
        <f>F25-F26</f>
        <v>609</v>
      </c>
      <c r="G34" s="130"/>
      <c r="H34" s="137">
        <f>H25-H26</f>
        <v>0.15519877675840982</v>
      </c>
      <c r="I34" s="138"/>
      <c r="J34" s="129">
        <f>J25-J26</f>
        <v>229</v>
      </c>
      <c r="K34" s="130"/>
      <c r="L34" s="137">
        <f>L25-L26</f>
        <v>0.11983254840397695</v>
      </c>
      <c r="M34" s="138"/>
    </row>
    <row r="35" spans="1:13" ht="15.75" customHeight="1" thickBot="1" x14ac:dyDescent="0.3">
      <c r="A35" s="195" t="s">
        <v>57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7"/>
    </row>
    <row r="36" spans="1:13" ht="19.5" customHeight="1" thickBot="1" x14ac:dyDescent="0.3">
      <c r="A36" s="198" t="s">
        <v>47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200"/>
    </row>
    <row r="37" spans="1:13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13" x14ac:dyDescent="0.25">
      <c r="A38" s="179" t="s">
        <v>12</v>
      </c>
      <c r="B38" s="180"/>
      <c r="C38" s="180"/>
      <c r="D38" s="180"/>
      <c r="E38" s="180"/>
      <c r="F38" s="181"/>
      <c r="G38" s="181"/>
      <c r="H38" s="181"/>
      <c r="I38" s="181"/>
      <c r="J38" s="181"/>
      <c r="K38" s="182"/>
    </row>
    <row r="39" spans="1:13" x14ac:dyDescent="0.25">
      <c r="A39" s="111" t="s">
        <v>40</v>
      </c>
      <c r="B39" s="112"/>
      <c r="C39" s="112"/>
      <c r="D39" s="112"/>
      <c r="E39" s="112"/>
      <c r="F39" s="113"/>
      <c r="G39" s="113"/>
      <c r="H39" s="113"/>
      <c r="I39" s="113"/>
      <c r="J39" s="113"/>
      <c r="K39" s="114"/>
    </row>
    <row r="40" spans="1:13" x14ac:dyDescent="0.25">
      <c r="A40" s="111" t="s">
        <v>41</v>
      </c>
      <c r="B40" s="112"/>
      <c r="C40" s="112"/>
      <c r="D40" s="112"/>
      <c r="E40" s="112"/>
      <c r="F40" s="113"/>
      <c r="G40" s="113"/>
      <c r="H40" s="113"/>
      <c r="I40" s="113"/>
      <c r="J40" s="113"/>
      <c r="K40" s="114"/>
    </row>
    <row r="41" spans="1:13" x14ac:dyDescent="0.25">
      <c r="A41" s="111" t="s">
        <v>42</v>
      </c>
      <c r="B41" s="112"/>
      <c r="C41" s="112"/>
      <c r="D41" s="112"/>
      <c r="E41" s="112"/>
      <c r="F41" s="113"/>
      <c r="G41" s="113"/>
      <c r="H41" s="113"/>
      <c r="I41" s="113"/>
      <c r="J41" s="113"/>
      <c r="K41" s="114"/>
    </row>
    <row r="42" spans="1:13" x14ac:dyDescent="0.25">
      <c r="A42" s="111" t="s">
        <v>43</v>
      </c>
      <c r="B42" s="112"/>
      <c r="C42" s="112"/>
      <c r="D42" s="112"/>
      <c r="E42" s="112"/>
      <c r="F42" s="113"/>
      <c r="G42" s="113"/>
      <c r="H42" s="113"/>
      <c r="I42" s="113"/>
      <c r="J42" s="113"/>
      <c r="K42" s="114"/>
    </row>
    <row r="43" spans="1:13" x14ac:dyDescent="0.25">
      <c r="A43" s="111" t="s">
        <v>44</v>
      </c>
      <c r="B43" s="112"/>
      <c r="C43" s="112"/>
      <c r="D43" s="112"/>
      <c r="E43" s="112"/>
      <c r="F43" s="113"/>
      <c r="G43" s="113"/>
      <c r="H43" s="113"/>
      <c r="I43" s="113"/>
      <c r="J43" s="113"/>
      <c r="K43" s="114"/>
    </row>
    <row r="44" spans="1:13" x14ac:dyDescent="0.25">
      <c r="A44" s="111" t="s">
        <v>45</v>
      </c>
      <c r="B44" s="112"/>
      <c r="C44" s="112"/>
      <c r="D44" s="112"/>
      <c r="E44" s="112"/>
      <c r="F44" s="113"/>
      <c r="G44" s="113"/>
      <c r="H44" s="113"/>
      <c r="I44" s="113"/>
      <c r="J44" s="113"/>
      <c r="K44" s="114"/>
    </row>
    <row r="45" spans="1:13" x14ac:dyDescent="0.25">
      <c r="A45" s="186" t="s">
        <v>46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8"/>
    </row>
    <row r="46" spans="1:13" ht="15.75" thickBot="1" x14ac:dyDescent="0.3">
      <c r="A46" s="172" t="s">
        <v>27</v>
      </c>
      <c r="B46" s="173"/>
      <c r="C46" s="173"/>
      <c r="D46" s="173"/>
      <c r="E46" s="173"/>
      <c r="F46" s="174"/>
      <c r="G46" s="174"/>
      <c r="H46" s="174"/>
      <c r="I46" s="174"/>
      <c r="J46" s="174"/>
      <c r="K46" s="175"/>
    </row>
    <row r="47" spans="1:13" ht="4.5" customHeight="1" x14ac:dyDescent="0.25">
      <c r="K47" s="7"/>
    </row>
  </sheetData>
  <mergeCells count="93">
    <mergeCell ref="J34:K34"/>
    <mergeCell ref="L34:M34"/>
    <mergeCell ref="A19:M20"/>
    <mergeCell ref="A35:M35"/>
    <mergeCell ref="A36:M36"/>
    <mergeCell ref="L30:M30"/>
    <mergeCell ref="J31:K31"/>
    <mergeCell ref="L31:M31"/>
    <mergeCell ref="J32:M32"/>
    <mergeCell ref="J33:K33"/>
    <mergeCell ref="L33:M33"/>
    <mergeCell ref="F34:G34"/>
    <mergeCell ref="H34:I34"/>
    <mergeCell ref="J21:M23"/>
    <mergeCell ref="J24:K24"/>
    <mergeCell ref="L24:M24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H30:I30"/>
    <mergeCell ref="F31:G31"/>
    <mergeCell ref="H31:I31"/>
    <mergeCell ref="F32:I32"/>
    <mergeCell ref="F33:G33"/>
    <mergeCell ref="H33:I33"/>
    <mergeCell ref="A46:K46"/>
    <mergeCell ref="B21:E23"/>
    <mergeCell ref="D28:E28"/>
    <mergeCell ref="D29:E29"/>
    <mergeCell ref="D30:E30"/>
    <mergeCell ref="B24:C24"/>
    <mergeCell ref="B25:C25"/>
    <mergeCell ref="B27:C27"/>
    <mergeCell ref="B26:C26"/>
    <mergeCell ref="B28:C28"/>
    <mergeCell ref="B29:C29"/>
    <mergeCell ref="B30:C30"/>
    <mergeCell ref="A38:K38"/>
    <mergeCell ref="A21:A23"/>
    <mergeCell ref="D26:E26"/>
    <mergeCell ref="A45:K45"/>
    <mergeCell ref="F24:G24"/>
    <mergeCell ref="H24:I24"/>
    <mergeCell ref="F25:G25"/>
    <mergeCell ref="H25:I25"/>
    <mergeCell ref="A1:K1"/>
    <mergeCell ref="A3:K4"/>
    <mergeCell ref="A2:K2"/>
    <mergeCell ref="F5:G5"/>
    <mergeCell ref="H5:I5"/>
    <mergeCell ref="J5:K5"/>
    <mergeCell ref="B5:C5"/>
    <mergeCell ref="D5:E5"/>
    <mergeCell ref="J25:K25"/>
    <mergeCell ref="A43:K43"/>
    <mergeCell ref="A41:K41"/>
    <mergeCell ref="A39:K39"/>
    <mergeCell ref="A40:K40"/>
    <mergeCell ref="J14:K14"/>
    <mergeCell ref="B31:C31"/>
    <mergeCell ref="B33:C33"/>
    <mergeCell ref="B34:C34"/>
    <mergeCell ref="D24:E24"/>
    <mergeCell ref="D25:E25"/>
    <mergeCell ref="D33:E33"/>
    <mergeCell ref="D34:E34"/>
    <mergeCell ref="D31:E31"/>
    <mergeCell ref="B32:E32"/>
    <mergeCell ref="A17:K17"/>
    <mergeCell ref="F21:I23"/>
    <mergeCell ref="A44:K44"/>
    <mergeCell ref="H14:I14"/>
    <mergeCell ref="B14:C14"/>
    <mergeCell ref="D14:E14"/>
    <mergeCell ref="F14:G14"/>
    <mergeCell ref="D27:E27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A42:K42"/>
  </mergeCells>
  <conditionalFormatting sqref="A5">
    <cfRule type="expression" dxfId="276" priority="165">
      <formula>MOD(ROW(),2)=0</formula>
    </cfRule>
  </conditionalFormatting>
  <conditionalFormatting sqref="A7:A13">
    <cfRule type="expression" dxfId="275" priority="164">
      <formula>MOD(ROW(),2)=0</formula>
    </cfRule>
  </conditionalFormatting>
  <conditionalFormatting sqref="B6:C6">
    <cfRule type="expression" dxfId="274" priority="145">
      <formula>MOD(ROW(),2)=0</formula>
    </cfRule>
  </conditionalFormatting>
  <conditionalFormatting sqref="J7:J10 K7:K13">
    <cfRule type="expression" dxfId="273" priority="109">
      <formula>MOD(ROW(),2)=0</formula>
    </cfRule>
  </conditionalFormatting>
  <conditionalFormatting sqref="J11:J13">
    <cfRule type="expression" dxfId="272" priority="70">
      <formula>MOD(ROW(),2)=0</formula>
    </cfRule>
  </conditionalFormatting>
  <conditionalFormatting sqref="A25:A31">
    <cfRule type="expression" dxfId="271" priority="58">
      <formula>MOD(ROW(),2)=0</formula>
    </cfRule>
  </conditionalFormatting>
  <conditionalFormatting sqref="A24">
    <cfRule type="expression" dxfId="270" priority="57">
      <formula>MOD(ROW(),2)=0</formula>
    </cfRule>
  </conditionalFormatting>
  <conditionalFormatting sqref="B24:B31">
    <cfRule type="expression" dxfId="269" priority="41">
      <formula>MOD(ROW(),2)=0</formula>
    </cfRule>
  </conditionalFormatting>
  <conditionalFormatting sqref="D25:D31">
    <cfRule type="expression" dxfId="268" priority="35">
      <formula>MOD(ROW(),2)=0</formula>
    </cfRule>
  </conditionalFormatting>
  <conditionalFormatting sqref="A6">
    <cfRule type="expression" dxfId="267" priority="31">
      <formula>MOD(ROW(),2)=0</formula>
    </cfRule>
  </conditionalFormatting>
  <conditionalFormatting sqref="B7">
    <cfRule type="expression" dxfId="266" priority="26">
      <formula>MOD(ROW(),2)=0</formula>
    </cfRule>
  </conditionalFormatting>
  <conditionalFormatting sqref="D24">
    <cfRule type="expression" dxfId="265" priority="25">
      <formula>MOD(ROW(),2)=0</formula>
    </cfRule>
  </conditionalFormatting>
  <conditionalFormatting sqref="B8 D8:I8">
    <cfRule type="expression" dxfId="264" priority="24">
      <formula>MOD(ROW(),2)=0</formula>
    </cfRule>
  </conditionalFormatting>
  <conditionalFormatting sqref="B10 D10:I10">
    <cfRule type="expression" dxfId="263" priority="23">
      <formula>MOD(ROW(),2)=0</formula>
    </cfRule>
  </conditionalFormatting>
  <conditionalFormatting sqref="B12 D12:I12">
    <cfRule type="expression" dxfId="262" priority="22">
      <formula>MOD(ROW(),2)=0</formula>
    </cfRule>
  </conditionalFormatting>
  <conditionalFormatting sqref="C8">
    <cfRule type="expression" dxfId="261" priority="21">
      <formula>MOD(ROW(),2)=0</formula>
    </cfRule>
  </conditionalFormatting>
  <conditionalFormatting sqref="C10">
    <cfRule type="expression" dxfId="260" priority="20">
      <formula>MOD(ROW(),2)=0</formula>
    </cfRule>
  </conditionalFormatting>
  <conditionalFormatting sqref="C12">
    <cfRule type="expression" dxfId="259" priority="19">
      <formula>MOD(ROW(),2)=0</formula>
    </cfRule>
  </conditionalFormatting>
  <conditionalFormatting sqref="F25:F31">
    <cfRule type="expression" dxfId="258" priority="18">
      <formula>MOD(ROW(),2)=0</formula>
    </cfRule>
  </conditionalFormatting>
  <conditionalFormatting sqref="H25:H31">
    <cfRule type="expression" dxfId="257" priority="17">
      <formula>MOD(ROW(),2)=0</formula>
    </cfRule>
  </conditionalFormatting>
  <conditionalFormatting sqref="J25:J31">
    <cfRule type="expression" dxfId="256" priority="15">
      <formula>MOD(ROW(),2)=0</formula>
    </cfRule>
  </conditionalFormatting>
  <conditionalFormatting sqref="L25:L31">
    <cfRule type="expression" dxfId="255" priority="14">
      <formula>MOD(ROW(),2)=0</formula>
    </cfRule>
  </conditionalFormatting>
  <conditionalFormatting sqref="D6">
    <cfRule type="expression" dxfId="254" priority="12">
      <formula>MOD(ROW(),2)=0</formula>
    </cfRule>
  </conditionalFormatting>
  <conditionalFormatting sqref="F6">
    <cfRule type="expression" dxfId="253" priority="11">
      <formula>MOD(ROW(),2)=0</formula>
    </cfRule>
  </conditionalFormatting>
  <conditionalFormatting sqref="H6">
    <cfRule type="expression" dxfId="252" priority="10">
      <formula>MOD(ROW(),2)=0</formula>
    </cfRule>
  </conditionalFormatting>
  <conditionalFormatting sqref="J6">
    <cfRule type="expression" dxfId="251" priority="9">
      <formula>MOD(ROW(),2)=0</formula>
    </cfRule>
  </conditionalFormatting>
  <conditionalFormatting sqref="E6">
    <cfRule type="expression" dxfId="250" priority="8">
      <formula>MOD(ROW(),2)=0</formula>
    </cfRule>
  </conditionalFormatting>
  <conditionalFormatting sqref="G6">
    <cfRule type="expression" dxfId="249" priority="7">
      <formula>MOD(ROW(),2)=0</formula>
    </cfRule>
  </conditionalFormatting>
  <conditionalFormatting sqref="I6">
    <cfRule type="expression" dxfId="248" priority="6">
      <formula>MOD(ROW(),2)=0</formula>
    </cfRule>
  </conditionalFormatting>
  <conditionalFormatting sqref="K6">
    <cfRule type="expression" dxfId="247" priority="5">
      <formula>MOD(ROW(),2)=0</formula>
    </cfRule>
  </conditionalFormatting>
  <conditionalFormatting sqref="F24">
    <cfRule type="expression" dxfId="246" priority="4">
      <formula>MOD(ROW(),2)=0</formula>
    </cfRule>
  </conditionalFormatting>
  <conditionalFormatting sqref="J24">
    <cfRule type="expression" dxfId="245" priority="3">
      <formula>MOD(ROW(),2)=0</formula>
    </cfRule>
  </conditionalFormatting>
  <conditionalFormatting sqref="H24">
    <cfRule type="expression" dxfId="244" priority="2">
      <formula>MOD(ROW(),2)=0</formula>
    </cfRule>
  </conditionalFormatting>
  <conditionalFormatting sqref="L24">
    <cfRule type="expression" dxfId="243" priority="1">
      <formula>MOD(ROW(),2)=0</formula>
    </cfRule>
  </conditionalFormatting>
  <printOptions horizontalCentered="1"/>
  <pageMargins left="0" right="0" top="0" bottom="0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90" customWidth="1"/>
    <col min="4" max="8" width="15.7109375" style="8" customWidth="1"/>
    <col min="9" max="14" width="8" style="8" customWidth="1"/>
  </cols>
  <sheetData>
    <row r="1" spans="1:14" ht="15" customHeight="1" x14ac:dyDescent="0.25">
      <c r="A1" s="222" t="s">
        <v>16</v>
      </c>
      <c r="B1" s="183" t="s">
        <v>59</v>
      </c>
      <c r="C1" s="149" t="s">
        <v>72</v>
      </c>
      <c r="D1" s="150"/>
      <c r="E1" s="150"/>
      <c r="F1" s="150"/>
      <c r="G1" s="150"/>
      <c r="H1" s="150"/>
      <c r="I1"/>
      <c r="J1"/>
      <c r="K1"/>
      <c r="L1"/>
      <c r="M1"/>
      <c r="N1"/>
    </row>
    <row r="2" spans="1:14" ht="15.75" thickBot="1" x14ac:dyDescent="0.3">
      <c r="A2" s="223"/>
      <c r="B2" s="184"/>
      <c r="C2" s="149"/>
      <c r="D2" s="150"/>
      <c r="E2" s="150"/>
      <c r="F2" s="150"/>
      <c r="G2" s="150"/>
      <c r="H2" s="150"/>
      <c r="I2"/>
      <c r="J2"/>
      <c r="K2"/>
      <c r="L2"/>
      <c r="M2"/>
      <c r="N2"/>
    </row>
    <row r="3" spans="1:14" ht="15" customHeight="1" thickBot="1" x14ac:dyDescent="0.3">
      <c r="A3" s="223"/>
      <c r="B3" s="225"/>
      <c r="C3" s="168" t="s">
        <v>65</v>
      </c>
      <c r="D3" s="169"/>
      <c r="E3" s="168" t="s">
        <v>66</v>
      </c>
      <c r="F3" s="169"/>
      <c r="G3" s="168" t="s">
        <v>67</v>
      </c>
      <c r="H3" s="169"/>
      <c r="I3"/>
      <c r="J3"/>
      <c r="K3"/>
      <c r="L3"/>
      <c r="M3"/>
      <c r="N3"/>
    </row>
    <row r="4" spans="1:14" ht="15.75" customHeight="1" thickBot="1" x14ac:dyDescent="0.3">
      <c r="A4" s="224"/>
      <c r="B4" s="36" t="s">
        <v>0</v>
      </c>
      <c r="C4" s="34" t="s">
        <v>68</v>
      </c>
      <c r="D4" s="35" t="s">
        <v>69</v>
      </c>
      <c r="E4" s="34" t="s">
        <v>68</v>
      </c>
      <c r="F4" s="35" t="s">
        <v>69</v>
      </c>
      <c r="G4" s="34" t="s">
        <v>68</v>
      </c>
      <c r="H4" s="35" t="s">
        <v>69</v>
      </c>
      <c r="I4"/>
      <c r="J4"/>
      <c r="K4"/>
      <c r="L4"/>
      <c r="M4"/>
      <c r="N4"/>
    </row>
    <row r="5" spans="1:14" ht="15.75" customHeight="1" x14ac:dyDescent="0.25">
      <c r="A5" s="205" t="s">
        <v>58</v>
      </c>
      <c r="B5" s="22" t="s">
        <v>4</v>
      </c>
      <c r="C5" s="21" t="s">
        <v>61</v>
      </c>
      <c r="D5" s="11" t="s">
        <v>61</v>
      </c>
      <c r="E5" s="21" t="s">
        <v>61</v>
      </c>
      <c r="F5" s="11" t="s">
        <v>61</v>
      </c>
      <c r="G5" s="21" t="s">
        <v>61</v>
      </c>
      <c r="H5" s="11" t="s">
        <v>61</v>
      </c>
      <c r="I5"/>
      <c r="J5"/>
      <c r="K5"/>
      <c r="L5"/>
      <c r="M5"/>
      <c r="N5"/>
    </row>
    <row r="6" spans="1:14" x14ac:dyDescent="0.25">
      <c r="A6" s="216"/>
      <c r="B6" s="14" t="s">
        <v>5</v>
      </c>
      <c r="C6" s="9"/>
      <c r="D6" s="12"/>
      <c r="E6" s="9"/>
      <c r="F6" s="12"/>
      <c r="G6" s="9"/>
      <c r="H6" s="12"/>
      <c r="I6"/>
      <c r="J6"/>
      <c r="K6"/>
      <c r="L6"/>
      <c r="M6"/>
      <c r="N6"/>
    </row>
    <row r="7" spans="1:14" x14ac:dyDescent="0.25">
      <c r="A7" s="216"/>
      <c r="B7" s="14" t="s">
        <v>6</v>
      </c>
      <c r="C7" s="9" t="s">
        <v>61</v>
      </c>
      <c r="D7" s="12" t="s">
        <v>61</v>
      </c>
      <c r="E7" s="9">
        <v>13</v>
      </c>
      <c r="F7" s="12">
        <f>E7/E12</f>
        <v>0.8125</v>
      </c>
      <c r="G7" s="9">
        <v>12</v>
      </c>
      <c r="H7" s="12">
        <f>G7/G12</f>
        <v>0.92307692307692313</v>
      </c>
      <c r="I7"/>
      <c r="J7"/>
      <c r="K7"/>
      <c r="L7"/>
      <c r="M7"/>
      <c r="N7"/>
    </row>
    <row r="8" spans="1:14" x14ac:dyDescent="0.25">
      <c r="A8" s="216"/>
      <c r="B8" s="14" t="s">
        <v>7</v>
      </c>
      <c r="C8" s="9"/>
      <c r="D8" s="12"/>
      <c r="E8" s="9"/>
      <c r="F8" s="12"/>
      <c r="G8" s="9"/>
      <c r="H8" s="12"/>
      <c r="I8"/>
      <c r="J8"/>
      <c r="K8"/>
      <c r="L8"/>
      <c r="M8"/>
      <c r="N8"/>
    </row>
    <row r="9" spans="1:14" x14ac:dyDescent="0.25">
      <c r="A9" s="216"/>
      <c r="B9" s="14" t="s">
        <v>8</v>
      </c>
      <c r="C9" s="9"/>
      <c r="D9" s="12"/>
      <c r="E9" s="9"/>
      <c r="F9" s="12"/>
      <c r="G9" s="9"/>
      <c r="H9" s="12"/>
      <c r="I9"/>
      <c r="J9"/>
      <c r="K9"/>
      <c r="L9"/>
      <c r="M9"/>
      <c r="N9"/>
    </row>
    <row r="10" spans="1:14" x14ac:dyDescent="0.25">
      <c r="A10" s="216"/>
      <c r="B10" s="14" t="s">
        <v>9</v>
      </c>
      <c r="C10" s="9"/>
      <c r="D10" s="12"/>
      <c r="E10" s="9"/>
      <c r="F10" s="12"/>
      <c r="G10" s="9"/>
      <c r="H10" s="12"/>
      <c r="I10"/>
      <c r="J10"/>
      <c r="K10"/>
      <c r="L10"/>
      <c r="M10"/>
      <c r="N10"/>
    </row>
    <row r="11" spans="1:14" x14ac:dyDescent="0.25">
      <c r="A11" s="216"/>
      <c r="B11" s="14" t="s">
        <v>10</v>
      </c>
      <c r="C11" s="9"/>
      <c r="D11" s="12"/>
      <c r="E11" s="9"/>
      <c r="F11" s="12"/>
      <c r="G11" s="9"/>
      <c r="H11" s="12"/>
      <c r="I11"/>
      <c r="J11"/>
      <c r="K11"/>
      <c r="L11"/>
      <c r="M11"/>
      <c r="N11"/>
    </row>
    <row r="12" spans="1:14" x14ac:dyDescent="0.25">
      <c r="A12" s="216"/>
      <c r="B12" s="49" t="s">
        <v>28</v>
      </c>
      <c r="C12" s="214">
        <v>5</v>
      </c>
      <c r="D12" s="215"/>
      <c r="E12" s="214">
        <v>16</v>
      </c>
      <c r="F12" s="215"/>
      <c r="G12" s="214">
        <v>13</v>
      </c>
      <c r="H12" s="215"/>
      <c r="I12"/>
      <c r="J12"/>
      <c r="K12"/>
      <c r="L12"/>
      <c r="M12"/>
      <c r="N12"/>
    </row>
    <row r="13" spans="1:14" x14ac:dyDescent="0.25">
      <c r="A13" s="216"/>
      <c r="B13" s="23" t="s">
        <v>17</v>
      </c>
      <c r="C13" s="218">
        <f>C$108</f>
        <v>1365</v>
      </c>
      <c r="D13" s="219"/>
      <c r="E13" s="218">
        <f>E$108</f>
        <v>1489</v>
      </c>
      <c r="F13" s="219"/>
      <c r="G13" s="218">
        <f>G$108</f>
        <v>753</v>
      </c>
      <c r="H13" s="219"/>
      <c r="I13"/>
      <c r="J13"/>
      <c r="K13"/>
      <c r="L13"/>
      <c r="M13"/>
      <c r="N13"/>
    </row>
    <row r="14" spans="1:14" ht="15.75" thickBot="1" x14ac:dyDescent="0.3">
      <c r="A14" s="216"/>
      <c r="B14" s="51" t="s">
        <v>11</v>
      </c>
      <c r="C14" s="220">
        <f>C$119</f>
        <v>3449</v>
      </c>
      <c r="D14" s="221"/>
      <c r="E14" s="220">
        <f>E$119</f>
        <v>3924</v>
      </c>
      <c r="F14" s="221"/>
      <c r="G14" s="220">
        <f>G$119</f>
        <v>1856</v>
      </c>
      <c r="H14" s="221"/>
      <c r="I14"/>
      <c r="J14"/>
      <c r="K14"/>
      <c r="L14"/>
      <c r="M14"/>
      <c r="N14"/>
    </row>
    <row r="15" spans="1:14" x14ac:dyDescent="0.25">
      <c r="A15" s="216"/>
      <c r="B15" s="28" t="s">
        <v>14</v>
      </c>
      <c r="C15" s="89" t="s">
        <v>61</v>
      </c>
      <c r="D15" s="52" t="s">
        <v>61</v>
      </c>
      <c r="E15" s="89" t="s">
        <v>61</v>
      </c>
      <c r="F15" s="52" t="s">
        <v>61</v>
      </c>
      <c r="G15" s="89" t="s">
        <v>61</v>
      </c>
      <c r="H15" s="52" t="s">
        <v>61</v>
      </c>
      <c r="I15"/>
      <c r="J15"/>
      <c r="K15"/>
      <c r="L15"/>
      <c r="M15"/>
      <c r="N15"/>
    </row>
    <row r="16" spans="1:14" ht="15.75" thickBot="1" x14ac:dyDescent="0.3">
      <c r="A16" s="217"/>
      <c r="B16" s="29" t="s">
        <v>15</v>
      </c>
      <c r="C16" s="10"/>
      <c r="D16" s="97"/>
      <c r="E16" s="10"/>
      <c r="F16" s="98"/>
      <c r="G16" s="10"/>
      <c r="H16" s="98"/>
      <c r="I16"/>
      <c r="J16"/>
      <c r="K16"/>
      <c r="L16"/>
      <c r="M16"/>
      <c r="N16"/>
    </row>
    <row r="17" spans="1:14" ht="15" customHeight="1" x14ac:dyDescent="0.25">
      <c r="A17" s="210" t="s">
        <v>18</v>
      </c>
      <c r="B17" s="25" t="s">
        <v>4</v>
      </c>
      <c r="C17" s="21">
        <v>63</v>
      </c>
      <c r="D17" s="11">
        <f>C17/$C$24</f>
        <v>0.25</v>
      </c>
      <c r="E17" s="21">
        <v>89</v>
      </c>
      <c r="F17" s="11">
        <f>E17/$E$24</f>
        <v>0.3111888111888112</v>
      </c>
      <c r="G17" s="21">
        <v>48</v>
      </c>
      <c r="H17" s="11">
        <f>G17/$G$24</f>
        <v>0.27906976744186046</v>
      </c>
      <c r="I17"/>
      <c r="J17"/>
      <c r="K17"/>
      <c r="L17"/>
      <c r="M17"/>
      <c r="N17"/>
    </row>
    <row r="18" spans="1:14" ht="15.75" customHeight="1" x14ac:dyDescent="0.25">
      <c r="A18" s="211"/>
      <c r="B18" s="26" t="s">
        <v>5</v>
      </c>
      <c r="C18" s="9">
        <v>60</v>
      </c>
      <c r="D18" s="12">
        <f t="shared" ref="D18:D20" si="0">C18/$C$24</f>
        <v>0.23809523809523808</v>
      </c>
      <c r="E18" s="9">
        <v>58</v>
      </c>
      <c r="F18" s="12">
        <f>E18/$E$24</f>
        <v>0.20279720279720279</v>
      </c>
      <c r="G18" s="9">
        <v>36</v>
      </c>
      <c r="H18" s="12">
        <f>G18/$G$24</f>
        <v>0.20930232558139536</v>
      </c>
      <c r="I18"/>
      <c r="J18"/>
      <c r="K18"/>
      <c r="L18"/>
      <c r="M18"/>
      <c r="N18"/>
    </row>
    <row r="19" spans="1:14" x14ac:dyDescent="0.25">
      <c r="A19" s="211"/>
      <c r="B19" s="26" t="s">
        <v>6</v>
      </c>
      <c r="C19" s="9">
        <v>117</v>
      </c>
      <c r="D19" s="12">
        <f t="shared" si="0"/>
        <v>0.4642857142857143</v>
      </c>
      <c r="E19" s="9">
        <v>128</v>
      </c>
      <c r="F19" s="12">
        <f>E19/$E$24</f>
        <v>0.44755244755244755</v>
      </c>
      <c r="G19" s="9">
        <v>77</v>
      </c>
      <c r="H19" s="12">
        <f>G19/$G$24</f>
        <v>0.44767441860465118</v>
      </c>
      <c r="I19"/>
      <c r="J19"/>
      <c r="K19"/>
      <c r="L19"/>
      <c r="M19"/>
      <c r="N19"/>
    </row>
    <row r="20" spans="1:14" x14ac:dyDescent="0.25">
      <c r="A20" s="211"/>
      <c r="B20" s="26" t="s">
        <v>7</v>
      </c>
      <c r="C20" s="9">
        <v>10</v>
      </c>
      <c r="D20" s="12">
        <f t="shared" si="0"/>
        <v>3.968253968253968E-2</v>
      </c>
      <c r="E20" s="9" t="s">
        <v>61</v>
      </c>
      <c r="F20" s="12" t="s">
        <v>61</v>
      </c>
      <c r="G20" s="9">
        <v>11</v>
      </c>
      <c r="H20" s="12">
        <f>G20/$G$24</f>
        <v>6.3953488372093026E-2</v>
      </c>
      <c r="I20"/>
      <c r="J20"/>
      <c r="K20"/>
      <c r="L20"/>
      <c r="M20"/>
      <c r="N20"/>
    </row>
    <row r="21" spans="1:14" x14ac:dyDescent="0.25">
      <c r="A21" s="211"/>
      <c r="B21" s="26" t="s">
        <v>8</v>
      </c>
      <c r="C21" s="9" t="s">
        <v>61</v>
      </c>
      <c r="D21" s="12" t="s">
        <v>61</v>
      </c>
      <c r="E21" s="9" t="s">
        <v>61</v>
      </c>
      <c r="F21" s="12" t="s">
        <v>61</v>
      </c>
      <c r="G21" s="9"/>
      <c r="H21" s="12"/>
      <c r="I21"/>
      <c r="J21"/>
      <c r="K21"/>
      <c r="L21"/>
      <c r="M21"/>
      <c r="N21"/>
    </row>
    <row r="22" spans="1:14" x14ac:dyDescent="0.25">
      <c r="A22" s="211"/>
      <c r="B22" s="26" t="s">
        <v>9</v>
      </c>
      <c r="C22" s="9"/>
      <c r="D22" s="12"/>
      <c r="E22" s="9"/>
      <c r="F22" s="12"/>
      <c r="G22" s="9"/>
      <c r="H22" s="12"/>
      <c r="I22"/>
      <c r="J22"/>
      <c r="K22"/>
      <c r="L22"/>
      <c r="M22"/>
      <c r="N22"/>
    </row>
    <row r="23" spans="1:14" x14ac:dyDescent="0.25">
      <c r="A23" s="211"/>
      <c r="B23" s="26" t="s">
        <v>10</v>
      </c>
      <c r="C23" s="9"/>
      <c r="D23" s="12"/>
      <c r="E23" s="9"/>
      <c r="F23" s="12"/>
      <c r="G23" s="9"/>
      <c r="H23" s="12"/>
      <c r="I23"/>
      <c r="J23"/>
      <c r="K23"/>
      <c r="L23"/>
      <c r="M23"/>
      <c r="N23"/>
    </row>
    <row r="24" spans="1:14" x14ac:dyDescent="0.25">
      <c r="A24" s="211"/>
      <c r="B24" s="50" t="s">
        <v>28</v>
      </c>
      <c r="C24" s="214">
        <v>252</v>
      </c>
      <c r="D24" s="215"/>
      <c r="E24" s="214">
        <v>286</v>
      </c>
      <c r="F24" s="215"/>
      <c r="G24" s="214">
        <v>172</v>
      </c>
      <c r="H24" s="215"/>
      <c r="I24"/>
      <c r="J24"/>
      <c r="K24"/>
      <c r="L24"/>
      <c r="M24"/>
      <c r="N24"/>
    </row>
    <row r="25" spans="1:14" x14ac:dyDescent="0.25">
      <c r="A25" s="211"/>
      <c r="B25" s="27" t="s">
        <v>17</v>
      </c>
      <c r="C25" s="208">
        <f>C$108</f>
        <v>1365</v>
      </c>
      <c r="D25" s="213"/>
      <c r="E25" s="208">
        <f>E$108</f>
        <v>1489</v>
      </c>
      <c r="F25" s="213"/>
      <c r="G25" s="208">
        <f>G$108</f>
        <v>753</v>
      </c>
      <c r="H25" s="213"/>
      <c r="I25"/>
      <c r="J25"/>
      <c r="K25"/>
      <c r="L25"/>
      <c r="M25"/>
      <c r="N25"/>
    </row>
    <row r="26" spans="1:14" x14ac:dyDescent="0.25">
      <c r="A26" s="211"/>
      <c r="B26" s="48" t="s">
        <v>11</v>
      </c>
      <c r="C26" s="226">
        <f>C$119</f>
        <v>3449</v>
      </c>
      <c r="D26" s="227"/>
      <c r="E26" s="226">
        <f>E$119</f>
        <v>3924</v>
      </c>
      <c r="F26" s="227"/>
      <c r="G26" s="226">
        <f>G$119</f>
        <v>1856</v>
      </c>
      <c r="H26" s="227"/>
      <c r="I26"/>
      <c r="J26"/>
      <c r="K26"/>
      <c r="L26"/>
      <c r="M26"/>
      <c r="N26"/>
    </row>
    <row r="27" spans="1:14" x14ac:dyDescent="0.25">
      <c r="A27" s="211"/>
      <c r="B27" s="28" t="s">
        <v>14</v>
      </c>
      <c r="C27" s="9">
        <f t="shared" ref="C27:H27" si="1">C17-C19</f>
        <v>-54</v>
      </c>
      <c r="D27" s="13">
        <f t="shared" si="1"/>
        <v>-0.2142857142857143</v>
      </c>
      <c r="E27" s="9">
        <f t="shared" si="1"/>
        <v>-39</v>
      </c>
      <c r="F27" s="13">
        <f t="shared" si="1"/>
        <v>-0.13636363636363635</v>
      </c>
      <c r="G27" s="9">
        <f t="shared" si="1"/>
        <v>-29</v>
      </c>
      <c r="H27" s="13">
        <f t="shared" si="1"/>
        <v>-0.16860465116279072</v>
      </c>
      <c r="I27"/>
      <c r="J27"/>
      <c r="K27"/>
      <c r="L27"/>
      <c r="M27"/>
      <c r="N27"/>
    </row>
    <row r="28" spans="1:14" ht="15.75" thickBot="1" x14ac:dyDescent="0.3">
      <c r="A28" s="212"/>
      <c r="B28" s="29" t="s">
        <v>15</v>
      </c>
      <c r="C28" s="10">
        <f t="shared" ref="C28:H28" si="2">C17-C18</f>
        <v>3</v>
      </c>
      <c r="D28" s="97">
        <f t="shared" si="2"/>
        <v>1.1904761904761918E-2</v>
      </c>
      <c r="E28" s="10">
        <f t="shared" si="2"/>
        <v>31</v>
      </c>
      <c r="F28" s="98">
        <f t="shared" si="2"/>
        <v>0.10839160839160841</v>
      </c>
      <c r="G28" s="10">
        <f t="shared" si="2"/>
        <v>12</v>
      </c>
      <c r="H28" s="98">
        <f t="shared" si="2"/>
        <v>6.9767441860465101E-2</v>
      </c>
      <c r="I28"/>
      <c r="J28"/>
      <c r="K28"/>
      <c r="L28"/>
      <c r="M28"/>
      <c r="N28"/>
    </row>
    <row r="29" spans="1:14" ht="15" customHeight="1" x14ac:dyDescent="0.25">
      <c r="A29" s="205" t="s">
        <v>51</v>
      </c>
      <c r="B29" s="22" t="s">
        <v>4</v>
      </c>
      <c r="C29" s="21">
        <v>42</v>
      </c>
      <c r="D29" s="11">
        <f>C29/$C$36</f>
        <v>0.71186440677966101</v>
      </c>
      <c r="E29" s="21">
        <v>68</v>
      </c>
      <c r="F29" s="11">
        <f>E29/$E$36</f>
        <v>0.77272727272727271</v>
      </c>
      <c r="G29" s="21">
        <v>27</v>
      </c>
      <c r="H29" s="11">
        <f>G29/$G$36</f>
        <v>0.75</v>
      </c>
      <c r="I29"/>
      <c r="J29"/>
      <c r="K29"/>
      <c r="L29"/>
      <c r="M29"/>
      <c r="N29"/>
    </row>
    <row r="30" spans="1:14" x14ac:dyDescent="0.25">
      <c r="A30" s="216"/>
      <c r="B30" s="14" t="s">
        <v>5</v>
      </c>
      <c r="C30" s="9">
        <v>11</v>
      </c>
      <c r="D30" s="12">
        <f t="shared" ref="D30" si="3">C30/$C$36</f>
        <v>0.1864406779661017</v>
      </c>
      <c r="E30" s="9">
        <v>17</v>
      </c>
      <c r="F30" s="12">
        <f>E30/$E$36</f>
        <v>0.19318181818181818</v>
      </c>
      <c r="G30" s="9" t="s">
        <v>61</v>
      </c>
      <c r="H30" s="12" t="s">
        <v>61</v>
      </c>
      <c r="I30"/>
      <c r="J30"/>
      <c r="K30"/>
      <c r="L30"/>
      <c r="M30"/>
      <c r="N30"/>
    </row>
    <row r="31" spans="1:14" ht="15.75" customHeight="1" x14ac:dyDescent="0.25">
      <c r="A31" s="216"/>
      <c r="B31" s="14" t="s">
        <v>6</v>
      </c>
      <c r="C31" s="9" t="s">
        <v>61</v>
      </c>
      <c r="D31" s="12" t="s">
        <v>61</v>
      </c>
      <c r="E31" s="9" t="s">
        <v>61</v>
      </c>
      <c r="F31" s="12" t="s">
        <v>61</v>
      </c>
      <c r="G31" s="9" t="s">
        <v>61</v>
      </c>
      <c r="H31" s="12" t="s">
        <v>61</v>
      </c>
      <c r="I31"/>
      <c r="J31"/>
      <c r="K31"/>
      <c r="L31"/>
      <c r="M31"/>
      <c r="N31"/>
    </row>
    <row r="32" spans="1:14" x14ac:dyDescent="0.25">
      <c r="A32" s="216"/>
      <c r="B32" s="14" t="s">
        <v>7</v>
      </c>
      <c r="C32" s="9" t="s">
        <v>61</v>
      </c>
      <c r="D32" s="12" t="s">
        <v>61</v>
      </c>
      <c r="E32" s="9" t="s">
        <v>61</v>
      </c>
      <c r="F32" s="12" t="s">
        <v>61</v>
      </c>
      <c r="G32" s="9" t="s">
        <v>61</v>
      </c>
      <c r="H32" s="12" t="s">
        <v>61</v>
      </c>
      <c r="I32"/>
      <c r="J32"/>
      <c r="K32"/>
      <c r="L32"/>
      <c r="M32"/>
      <c r="N32"/>
    </row>
    <row r="33" spans="1:14" x14ac:dyDescent="0.25">
      <c r="A33" s="216"/>
      <c r="B33" s="14" t="s">
        <v>8</v>
      </c>
      <c r="C33" s="9"/>
      <c r="D33" s="12"/>
      <c r="E33" s="9"/>
      <c r="F33" s="12"/>
      <c r="G33" s="9"/>
      <c r="H33" s="12"/>
      <c r="I33"/>
      <c r="J33"/>
      <c r="K33"/>
      <c r="L33"/>
      <c r="M33"/>
      <c r="N33"/>
    </row>
    <row r="34" spans="1:14" x14ac:dyDescent="0.25">
      <c r="A34" s="216"/>
      <c r="B34" s="14" t="s">
        <v>9</v>
      </c>
      <c r="C34" s="9"/>
      <c r="D34" s="12"/>
      <c r="E34" s="9"/>
      <c r="F34" s="12"/>
      <c r="G34" s="9"/>
      <c r="H34" s="12"/>
      <c r="I34"/>
      <c r="J34"/>
      <c r="K34"/>
      <c r="L34"/>
      <c r="M34"/>
      <c r="N34"/>
    </row>
    <row r="35" spans="1:14" x14ac:dyDescent="0.25">
      <c r="A35" s="216"/>
      <c r="B35" s="14" t="s">
        <v>10</v>
      </c>
      <c r="C35" s="9"/>
      <c r="D35" s="12"/>
      <c r="E35" s="9"/>
      <c r="F35" s="12"/>
      <c r="G35" s="9"/>
      <c r="H35" s="12"/>
      <c r="I35"/>
      <c r="J35"/>
      <c r="K35"/>
      <c r="L35"/>
      <c r="M35"/>
      <c r="N35"/>
    </row>
    <row r="36" spans="1:14" x14ac:dyDescent="0.25">
      <c r="A36" s="216"/>
      <c r="B36" s="49" t="s">
        <v>28</v>
      </c>
      <c r="C36" s="214">
        <v>59</v>
      </c>
      <c r="D36" s="215"/>
      <c r="E36" s="214">
        <v>88</v>
      </c>
      <c r="F36" s="215"/>
      <c r="G36" s="214">
        <v>36</v>
      </c>
      <c r="H36" s="215"/>
      <c r="I36"/>
      <c r="J36"/>
      <c r="K36"/>
      <c r="L36"/>
      <c r="M36"/>
      <c r="N36"/>
    </row>
    <row r="37" spans="1:14" x14ac:dyDescent="0.25">
      <c r="A37" s="216"/>
      <c r="B37" s="23" t="s">
        <v>17</v>
      </c>
      <c r="C37" s="208">
        <f>C$108</f>
        <v>1365</v>
      </c>
      <c r="D37" s="213"/>
      <c r="E37" s="208">
        <f>E$108</f>
        <v>1489</v>
      </c>
      <c r="F37" s="213"/>
      <c r="G37" s="208">
        <f>G$108</f>
        <v>753</v>
      </c>
      <c r="H37" s="213"/>
      <c r="I37"/>
      <c r="J37"/>
      <c r="K37"/>
      <c r="L37"/>
      <c r="M37"/>
      <c r="N37"/>
    </row>
    <row r="38" spans="1:14" x14ac:dyDescent="0.25">
      <c r="A38" s="216"/>
      <c r="B38" s="48" t="s">
        <v>11</v>
      </c>
      <c r="C38" s="226">
        <f>C$119</f>
        <v>3449</v>
      </c>
      <c r="D38" s="227"/>
      <c r="E38" s="226">
        <f>E$119</f>
        <v>3924</v>
      </c>
      <c r="F38" s="227"/>
      <c r="G38" s="226">
        <f>G$119</f>
        <v>1856</v>
      </c>
      <c r="H38" s="227"/>
      <c r="I38"/>
      <c r="J38"/>
      <c r="K38"/>
      <c r="L38"/>
      <c r="M38"/>
      <c r="N38"/>
    </row>
    <row r="39" spans="1:14" x14ac:dyDescent="0.25">
      <c r="A39" s="216"/>
      <c r="B39" s="24" t="s">
        <v>14</v>
      </c>
      <c r="C39" s="9" t="s">
        <v>61</v>
      </c>
      <c r="D39" s="13" t="s">
        <v>61</v>
      </c>
      <c r="E39" s="9" t="s">
        <v>61</v>
      </c>
      <c r="F39" s="13" t="s">
        <v>61</v>
      </c>
      <c r="G39" s="9" t="s">
        <v>61</v>
      </c>
      <c r="H39" s="13" t="s">
        <v>61</v>
      </c>
      <c r="I39"/>
      <c r="J39"/>
      <c r="K39"/>
      <c r="L39"/>
      <c r="M39"/>
      <c r="N39"/>
    </row>
    <row r="40" spans="1:14" ht="15.75" thickBot="1" x14ac:dyDescent="0.3">
      <c r="A40" s="217"/>
      <c r="B40" s="47" t="s">
        <v>15</v>
      </c>
      <c r="C40" s="10">
        <f>C29-C30</f>
        <v>31</v>
      </c>
      <c r="D40" s="97">
        <f>D29-D30</f>
        <v>0.52542372881355925</v>
      </c>
      <c r="E40" s="10">
        <f>E29-E30</f>
        <v>51</v>
      </c>
      <c r="F40" s="98">
        <f>F29-F30</f>
        <v>0.57954545454545459</v>
      </c>
      <c r="G40" s="10" t="s">
        <v>61</v>
      </c>
      <c r="H40" s="98" t="s">
        <v>61</v>
      </c>
      <c r="I40"/>
      <c r="J40"/>
      <c r="K40"/>
      <c r="L40"/>
      <c r="M40"/>
      <c r="N40"/>
    </row>
    <row r="41" spans="1:14" ht="15" customHeight="1" x14ac:dyDescent="0.25">
      <c r="A41" s="210" t="s">
        <v>19</v>
      </c>
      <c r="B41" s="25" t="s">
        <v>4</v>
      </c>
      <c r="C41" s="21">
        <v>152</v>
      </c>
      <c r="D41" s="11">
        <f t="shared" ref="D41:D44" si="4">C41/$C$48</f>
        <v>0.36450839328537171</v>
      </c>
      <c r="E41" s="21">
        <v>116</v>
      </c>
      <c r="F41" s="11">
        <f>E41/$E$48</f>
        <v>0.34218289085545722</v>
      </c>
      <c r="G41" s="21">
        <v>48</v>
      </c>
      <c r="H41" s="11">
        <f>G41/$G$48</f>
        <v>0.2711864406779661</v>
      </c>
      <c r="I41"/>
      <c r="J41"/>
      <c r="K41"/>
      <c r="L41"/>
      <c r="M41"/>
      <c r="N41"/>
    </row>
    <row r="42" spans="1:14" x14ac:dyDescent="0.25">
      <c r="A42" s="211"/>
      <c r="B42" s="26" t="s">
        <v>5</v>
      </c>
      <c r="C42" s="9">
        <v>119</v>
      </c>
      <c r="D42" s="12">
        <f t="shared" si="4"/>
        <v>0.28537170263788969</v>
      </c>
      <c r="E42" s="9">
        <v>88</v>
      </c>
      <c r="F42" s="12">
        <f>E42/$E$48</f>
        <v>0.25958702064896755</v>
      </c>
      <c r="G42" s="9">
        <v>50</v>
      </c>
      <c r="H42" s="12">
        <f>G42/$G$48</f>
        <v>0.2824858757062147</v>
      </c>
      <c r="I42"/>
      <c r="J42"/>
      <c r="K42"/>
      <c r="L42"/>
      <c r="M42"/>
      <c r="N42"/>
    </row>
    <row r="43" spans="1:14" x14ac:dyDescent="0.25">
      <c r="A43" s="211"/>
      <c r="B43" s="26" t="s">
        <v>6</v>
      </c>
      <c r="C43" s="9">
        <v>118</v>
      </c>
      <c r="D43" s="12">
        <f t="shared" si="4"/>
        <v>0.28297362110311752</v>
      </c>
      <c r="E43" s="9">
        <v>107</v>
      </c>
      <c r="F43" s="12">
        <f>E43/$E$48</f>
        <v>0.31563421828908556</v>
      </c>
      <c r="G43" s="9">
        <v>58</v>
      </c>
      <c r="H43" s="12">
        <f>G43/$G$48</f>
        <v>0.32768361581920902</v>
      </c>
      <c r="I43"/>
      <c r="J43"/>
      <c r="K43"/>
      <c r="L43"/>
      <c r="M43"/>
      <c r="N43"/>
    </row>
    <row r="44" spans="1:14" ht="15.75" customHeight="1" x14ac:dyDescent="0.25">
      <c r="A44" s="211"/>
      <c r="B44" s="26" t="s">
        <v>7</v>
      </c>
      <c r="C44" s="9">
        <v>24</v>
      </c>
      <c r="D44" s="12">
        <f t="shared" si="4"/>
        <v>5.7553956834532377E-2</v>
      </c>
      <c r="E44" s="9">
        <v>25</v>
      </c>
      <c r="F44" s="12">
        <f>E44/$E$48</f>
        <v>7.3746312684365781E-2</v>
      </c>
      <c r="G44" s="9">
        <v>19</v>
      </c>
      <c r="H44" s="12">
        <f>G44/$G$48</f>
        <v>0.10734463276836158</v>
      </c>
      <c r="I44"/>
      <c r="J44"/>
      <c r="K44"/>
      <c r="L44"/>
      <c r="M44"/>
      <c r="N44"/>
    </row>
    <row r="45" spans="1:14" x14ac:dyDescent="0.25">
      <c r="A45" s="211"/>
      <c r="B45" s="26" t="s">
        <v>8</v>
      </c>
      <c r="C45" s="9" t="s">
        <v>61</v>
      </c>
      <c r="D45" s="12" t="s">
        <v>61</v>
      </c>
      <c r="E45" s="9" t="s">
        <v>61</v>
      </c>
      <c r="F45" s="12" t="s">
        <v>61</v>
      </c>
      <c r="G45" s="9" t="s">
        <v>61</v>
      </c>
      <c r="H45" s="12" t="s">
        <v>61</v>
      </c>
      <c r="I45"/>
      <c r="J45"/>
      <c r="K45"/>
      <c r="L45"/>
      <c r="M45"/>
      <c r="N45"/>
    </row>
    <row r="46" spans="1:14" x14ac:dyDescent="0.25">
      <c r="A46" s="211"/>
      <c r="B46" s="26" t="s">
        <v>9</v>
      </c>
      <c r="C46" s="9"/>
      <c r="D46" s="12"/>
      <c r="E46" s="9"/>
      <c r="F46" s="12"/>
      <c r="G46" s="9"/>
      <c r="H46" s="12"/>
      <c r="I46"/>
      <c r="J46"/>
      <c r="K46"/>
      <c r="L46"/>
      <c r="M46"/>
      <c r="N46"/>
    </row>
    <row r="47" spans="1:14" x14ac:dyDescent="0.25">
      <c r="A47" s="211"/>
      <c r="B47" s="26" t="s">
        <v>10</v>
      </c>
      <c r="C47" s="9"/>
      <c r="D47" s="12"/>
      <c r="E47" s="9"/>
      <c r="F47" s="12"/>
      <c r="G47" s="9"/>
      <c r="H47" s="12"/>
      <c r="I47"/>
      <c r="J47"/>
      <c r="K47"/>
      <c r="L47"/>
      <c r="M47"/>
      <c r="N47"/>
    </row>
    <row r="48" spans="1:14" x14ac:dyDescent="0.25">
      <c r="A48" s="211"/>
      <c r="B48" s="50" t="s">
        <v>28</v>
      </c>
      <c r="C48" s="203">
        <v>417</v>
      </c>
      <c r="D48" s="204"/>
      <c r="E48" s="203">
        <v>339</v>
      </c>
      <c r="F48" s="204"/>
      <c r="G48" s="203">
        <v>177</v>
      </c>
      <c r="H48" s="204"/>
      <c r="I48"/>
      <c r="J48"/>
      <c r="K48"/>
      <c r="L48"/>
      <c r="M48"/>
      <c r="N48"/>
    </row>
    <row r="49" spans="1:14" x14ac:dyDescent="0.25">
      <c r="A49" s="211"/>
      <c r="B49" s="27" t="s">
        <v>17</v>
      </c>
      <c r="C49" s="208">
        <f>C$108</f>
        <v>1365</v>
      </c>
      <c r="D49" s="213"/>
      <c r="E49" s="208">
        <f>E$108</f>
        <v>1489</v>
      </c>
      <c r="F49" s="213"/>
      <c r="G49" s="208">
        <f>G$108</f>
        <v>753</v>
      </c>
      <c r="H49" s="213"/>
      <c r="I49"/>
      <c r="J49"/>
      <c r="K49"/>
      <c r="L49"/>
      <c r="M49"/>
      <c r="N49"/>
    </row>
    <row r="50" spans="1:14" x14ac:dyDescent="0.25">
      <c r="A50" s="211"/>
      <c r="B50" s="48" t="s">
        <v>11</v>
      </c>
      <c r="C50" s="226">
        <f>C$119</f>
        <v>3449</v>
      </c>
      <c r="D50" s="227"/>
      <c r="E50" s="226">
        <f>E$119</f>
        <v>3924</v>
      </c>
      <c r="F50" s="227"/>
      <c r="G50" s="226">
        <f>G$119</f>
        <v>1856</v>
      </c>
      <c r="H50" s="227"/>
      <c r="I50"/>
      <c r="J50"/>
      <c r="K50"/>
      <c r="L50"/>
      <c r="M50"/>
      <c r="N50"/>
    </row>
    <row r="51" spans="1:14" x14ac:dyDescent="0.25">
      <c r="A51" s="211"/>
      <c r="B51" s="28" t="s">
        <v>14</v>
      </c>
      <c r="C51" s="9">
        <f t="shared" ref="C51:H51" si="5">C41-C43</f>
        <v>34</v>
      </c>
      <c r="D51" s="13">
        <f t="shared" si="5"/>
        <v>8.1534772182254189E-2</v>
      </c>
      <c r="E51" s="9">
        <f t="shared" si="5"/>
        <v>9</v>
      </c>
      <c r="F51" s="13">
        <f t="shared" si="5"/>
        <v>2.6548672566371667E-2</v>
      </c>
      <c r="G51" s="9">
        <f t="shared" si="5"/>
        <v>-10</v>
      </c>
      <c r="H51" s="13">
        <f t="shared" si="5"/>
        <v>-5.6497175141242917E-2</v>
      </c>
      <c r="I51"/>
      <c r="J51"/>
      <c r="K51"/>
      <c r="L51"/>
      <c r="M51"/>
      <c r="N51"/>
    </row>
    <row r="52" spans="1:14" ht="15.75" thickBot="1" x14ac:dyDescent="0.3">
      <c r="A52" s="212"/>
      <c r="B52" s="29" t="s">
        <v>15</v>
      </c>
      <c r="C52" s="10">
        <f t="shared" ref="C52:H52" si="6">C41-C42</f>
        <v>33</v>
      </c>
      <c r="D52" s="97">
        <f t="shared" si="6"/>
        <v>7.9136690647482022E-2</v>
      </c>
      <c r="E52" s="10">
        <f t="shared" si="6"/>
        <v>28</v>
      </c>
      <c r="F52" s="98">
        <f t="shared" si="6"/>
        <v>8.2595870206489674E-2</v>
      </c>
      <c r="G52" s="10">
        <f t="shared" si="6"/>
        <v>-2</v>
      </c>
      <c r="H52" s="98">
        <f t="shared" si="6"/>
        <v>-1.1299435028248594E-2</v>
      </c>
      <c r="I52"/>
      <c r="J52"/>
      <c r="K52"/>
      <c r="L52"/>
      <c r="M52"/>
      <c r="N52"/>
    </row>
    <row r="53" spans="1:14" ht="15" customHeight="1" x14ac:dyDescent="0.25">
      <c r="A53" s="205" t="s">
        <v>53</v>
      </c>
      <c r="B53" s="22" t="s">
        <v>4</v>
      </c>
      <c r="C53" s="21">
        <v>25</v>
      </c>
      <c r="D53" s="11">
        <f t="shared" ref="D53:D54" si="7">C53/$C$60</f>
        <v>0.49019607843137253</v>
      </c>
      <c r="E53" s="21">
        <v>17</v>
      </c>
      <c r="F53" s="11">
        <f>E53/$E$60</f>
        <v>0.5</v>
      </c>
      <c r="G53" s="21" t="s">
        <v>61</v>
      </c>
      <c r="H53" s="11" t="s">
        <v>61</v>
      </c>
      <c r="I53"/>
      <c r="J53"/>
      <c r="K53"/>
      <c r="L53"/>
      <c r="M53"/>
      <c r="N53"/>
    </row>
    <row r="54" spans="1:14" x14ac:dyDescent="0.25">
      <c r="A54" s="206"/>
      <c r="B54" s="14" t="s">
        <v>5</v>
      </c>
      <c r="C54" s="9">
        <v>17</v>
      </c>
      <c r="D54" s="12">
        <f t="shared" si="7"/>
        <v>0.33333333333333331</v>
      </c>
      <c r="E54" s="9" t="s">
        <v>61</v>
      </c>
      <c r="F54" s="12" t="s">
        <v>61</v>
      </c>
      <c r="G54" s="9" t="s">
        <v>61</v>
      </c>
      <c r="H54" s="12" t="s">
        <v>61</v>
      </c>
      <c r="I54"/>
      <c r="J54"/>
      <c r="K54"/>
      <c r="L54"/>
      <c r="M54"/>
      <c r="N54"/>
    </row>
    <row r="55" spans="1:14" x14ac:dyDescent="0.25">
      <c r="A55" s="206"/>
      <c r="B55" s="14" t="s">
        <v>6</v>
      </c>
      <c r="C55" s="9" t="s">
        <v>61</v>
      </c>
      <c r="D55" s="12" t="s">
        <v>61</v>
      </c>
      <c r="E55" s="9" t="s">
        <v>61</v>
      </c>
      <c r="F55" s="12" t="s">
        <v>61</v>
      </c>
      <c r="G55" s="9" t="s">
        <v>61</v>
      </c>
      <c r="H55" s="12" t="s">
        <v>61</v>
      </c>
      <c r="I55"/>
      <c r="J55"/>
      <c r="K55"/>
      <c r="L55"/>
      <c r="M55"/>
      <c r="N55"/>
    </row>
    <row r="56" spans="1:14" x14ac:dyDescent="0.25">
      <c r="A56" s="206"/>
      <c r="B56" s="14" t="s">
        <v>7</v>
      </c>
      <c r="C56" s="9" t="s">
        <v>61</v>
      </c>
      <c r="D56" s="12" t="s">
        <v>61</v>
      </c>
      <c r="E56" s="9" t="s">
        <v>61</v>
      </c>
      <c r="F56" s="12" t="s">
        <v>61</v>
      </c>
      <c r="G56" s="9"/>
      <c r="H56" s="12"/>
      <c r="I56"/>
      <c r="J56"/>
      <c r="K56"/>
      <c r="L56"/>
      <c r="M56"/>
      <c r="N56"/>
    </row>
    <row r="57" spans="1:14" ht="15.75" customHeight="1" x14ac:dyDescent="0.25">
      <c r="A57" s="206"/>
      <c r="B57" s="14" t="s">
        <v>8</v>
      </c>
      <c r="C57" s="9" t="s">
        <v>61</v>
      </c>
      <c r="D57" s="12" t="s">
        <v>61</v>
      </c>
      <c r="E57" s="9"/>
      <c r="F57" s="12"/>
      <c r="G57" s="9"/>
      <c r="H57" s="12"/>
      <c r="I57"/>
      <c r="J57"/>
      <c r="K57"/>
      <c r="L57"/>
      <c r="M57"/>
      <c r="N57"/>
    </row>
    <row r="58" spans="1:14" x14ac:dyDescent="0.25">
      <c r="A58" s="206"/>
      <c r="B58" s="14" t="s">
        <v>9</v>
      </c>
      <c r="C58" s="9"/>
      <c r="D58" s="12"/>
      <c r="E58" s="9"/>
      <c r="F58" s="12"/>
      <c r="G58" s="9"/>
      <c r="H58" s="12"/>
      <c r="I58"/>
      <c r="J58"/>
      <c r="K58"/>
      <c r="L58"/>
      <c r="M58"/>
      <c r="N58"/>
    </row>
    <row r="59" spans="1:14" x14ac:dyDescent="0.25">
      <c r="A59" s="206"/>
      <c r="B59" s="14" t="s">
        <v>10</v>
      </c>
      <c r="C59" s="9"/>
      <c r="D59" s="12"/>
      <c r="E59" s="9"/>
      <c r="F59" s="12"/>
      <c r="G59" s="9"/>
      <c r="H59" s="12"/>
      <c r="I59"/>
      <c r="J59"/>
      <c r="K59"/>
      <c r="L59"/>
      <c r="M59"/>
      <c r="N59"/>
    </row>
    <row r="60" spans="1:14" x14ac:dyDescent="0.25">
      <c r="A60" s="206"/>
      <c r="B60" s="49" t="s">
        <v>28</v>
      </c>
      <c r="C60" s="203">
        <v>51</v>
      </c>
      <c r="D60" s="204"/>
      <c r="E60" s="203">
        <v>34</v>
      </c>
      <c r="F60" s="204"/>
      <c r="G60" s="203">
        <v>7</v>
      </c>
      <c r="H60" s="204"/>
      <c r="I60"/>
      <c r="J60"/>
      <c r="K60"/>
      <c r="L60"/>
      <c r="M60"/>
      <c r="N60"/>
    </row>
    <row r="61" spans="1:14" x14ac:dyDescent="0.25">
      <c r="A61" s="206"/>
      <c r="B61" s="23" t="s">
        <v>17</v>
      </c>
      <c r="C61" s="208">
        <f>C$108</f>
        <v>1365</v>
      </c>
      <c r="D61" s="213"/>
      <c r="E61" s="208">
        <f>E$108</f>
        <v>1489</v>
      </c>
      <c r="F61" s="213"/>
      <c r="G61" s="208">
        <f>G$108</f>
        <v>753</v>
      </c>
      <c r="H61" s="213"/>
      <c r="I61"/>
      <c r="J61"/>
      <c r="K61"/>
      <c r="L61"/>
      <c r="M61"/>
      <c r="N61"/>
    </row>
    <row r="62" spans="1:14" x14ac:dyDescent="0.25">
      <c r="A62" s="206"/>
      <c r="B62" s="48" t="s">
        <v>11</v>
      </c>
      <c r="C62" s="226">
        <f>C$119</f>
        <v>3449</v>
      </c>
      <c r="D62" s="227"/>
      <c r="E62" s="226">
        <f>E$119</f>
        <v>3924</v>
      </c>
      <c r="F62" s="227"/>
      <c r="G62" s="226">
        <f>G$119</f>
        <v>1856</v>
      </c>
      <c r="H62" s="227"/>
      <c r="I62"/>
      <c r="J62"/>
      <c r="K62"/>
      <c r="L62"/>
      <c r="M62"/>
      <c r="N62"/>
    </row>
    <row r="63" spans="1:14" x14ac:dyDescent="0.25">
      <c r="A63" s="206"/>
      <c r="B63" s="24" t="s">
        <v>14</v>
      </c>
      <c r="C63" s="9" t="s">
        <v>61</v>
      </c>
      <c r="D63" s="13" t="s">
        <v>61</v>
      </c>
      <c r="E63" s="9" t="s">
        <v>61</v>
      </c>
      <c r="F63" s="13" t="s">
        <v>61</v>
      </c>
      <c r="G63" s="9" t="s">
        <v>61</v>
      </c>
      <c r="H63" s="13" t="s">
        <v>61</v>
      </c>
      <c r="I63"/>
      <c r="J63"/>
      <c r="K63"/>
      <c r="L63"/>
      <c r="M63"/>
      <c r="N63"/>
    </row>
    <row r="64" spans="1:14" ht="15.75" thickBot="1" x14ac:dyDescent="0.3">
      <c r="A64" s="207"/>
      <c r="B64" s="47" t="s">
        <v>15</v>
      </c>
      <c r="C64" s="10">
        <f>C53-C54</f>
        <v>8</v>
      </c>
      <c r="D64" s="44">
        <f>D53-D54</f>
        <v>0.15686274509803921</v>
      </c>
      <c r="E64" s="10" t="s">
        <v>61</v>
      </c>
      <c r="F64" s="98" t="s">
        <v>61</v>
      </c>
      <c r="G64" s="10" t="s">
        <v>61</v>
      </c>
      <c r="H64" s="98" t="s">
        <v>61</v>
      </c>
      <c r="I64"/>
      <c r="J64"/>
      <c r="K64"/>
      <c r="L64"/>
      <c r="M64"/>
      <c r="N64"/>
    </row>
    <row r="65" spans="1:14" ht="15.75" customHeight="1" x14ac:dyDescent="0.25">
      <c r="A65" s="210" t="s">
        <v>20</v>
      </c>
      <c r="B65" s="25" t="s">
        <v>4</v>
      </c>
      <c r="C65" s="21">
        <v>80</v>
      </c>
      <c r="D65" s="11">
        <f t="shared" ref="D65:D67" si="8">C65/$C$72</f>
        <v>0.30888030888030887</v>
      </c>
      <c r="E65" s="21">
        <v>114</v>
      </c>
      <c r="F65" s="11">
        <f>E65/$E$72</f>
        <v>0.31932773109243695</v>
      </c>
      <c r="G65" s="21">
        <v>47</v>
      </c>
      <c r="H65" s="11">
        <f>G65/$G$72</f>
        <v>0.25405405405405407</v>
      </c>
      <c r="I65"/>
      <c r="J65"/>
      <c r="K65"/>
      <c r="L65"/>
      <c r="M65"/>
      <c r="N65"/>
    </row>
    <row r="66" spans="1:14" x14ac:dyDescent="0.25">
      <c r="A66" s="211"/>
      <c r="B66" s="26" t="s">
        <v>5</v>
      </c>
      <c r="C66" s="9">
        <v>112</v>
      </c>
      <c r="D66" s="12">
        <f t="shared" si="8"/>
        <v>0.43243243243243246</v>
      </c>
      <c r="E66" s="9">
        <v>132</v>
      </c>
      <c r="F66" s="12">
        <f>E66/$E$72</f>
        <v>0.36974789915966388</v>
      </c>
      <c r="G66" s="9">
        <v>64</v>
      </c>
      <c r="H66" s="12">
        <f>G66/$G$72</f>
        <v>0.34594594594594597</v>
      </c>
      <c r="I66"/>
      <c r="J66"/>
      <c r="K66"/>
      <c r="L66"/>
      <c r="M66"/>
      <c r="N66"/>
    </row>
    <row r="67" spans="1:14" x14ac:dyDescent="0.25">
      <c r="A67" s="211"/>
      <c r="B67" s="26" t="s">
        <v>6</v>
      </c>
      <c r="C67" s="9">
        <v>59</v>
      </c>
      <c r="D67" s="12">
        <f t="shared" si="8"/>
        <v>0.22779922779922779</v>
      </c>
      <c r="E67" s="9">
        <v>98</v>
      </c>
      <c r="F67" s="12">
        <f>E67/$E$72</f>
        <v>0.27450980392156865</v>
      </c>
      <c r="G67" s="9">
        <v>66</v>
      </c>
      <c r="H67" s="12">
        <f>G67/$G$72</f>
        <v>0.35675675675675678</v>
      </c>
      <c r="I67"/>
      <c r="J67"/>
      <c r="K67"/>
      <c r="L67"/>
      <c r="M67"/>
      <c r="N67"/>
    </row>
    <row r="68" spans="1:14" x14ac:dyDescent="0.25">
      <c r="A68" s="211"/>
      <c r="B68" s="26" t="s">
        <v>7</v>
      </c>
      <c r="C68" s="9" t="s">
        <v>61</v>
      </c>
      <c r="D68" s="12" t="s">
        <v>61</v>
      </c>
      <c r="E68" s="9">
        <v>10</v>
      </c>
      <c r="F68" s="12" t="s">
        <v>61</v>
      </c>
      <c r="G68" s="9" t="s">
        <v>61</v>
      </c>
      <c r="H68" s="12" t="s">
        <v>61</v>
      </c>
      <c r="I68"/>
      <c r="J68"/>
      <c r="K68"/>
      <c r="L68"/>
      <c r="M68"/>
      <c r="N68"/>
    </row>
    <row r="69" spans="1:14" x14ac:dyDescent="0.25">
      <c r="A69" s="211"/>
      <c r="B69" s="26" t="s">
        <v>8</v>
      </c>
      <c r="C69" s="9" t="s">
        <v>61</v>
      </c>
      <c r="D69" s="12" t="s">
        <v>61</v>
      </c>
      <c r="E69" s="9" t="s">
        <v>61</v>
      </c>
      <c r="F69" s="12" t="s">
        <v>61</v>
      </c>
      <c r="G69" s="9" t="s">
        <v>61</v>
      </c>
      <c r="H69" s="12" t="s">
        <v>61</v>
      </c>
      <c r="I69"/>
      <c r="J69"/>
      <c r="K69"/>
      <c r="L69"/>
      <c r="M69"/>
      <c r="N69"/>
    </row>
    <row r="70" spans="1:14" x14ac:dyDescent="0.25">
      <c r="A70" s="211"/>
      <c r="B70" s="26" t="s">
        <v>9</v>
      </c>
      <c r="C70" s="9" t="s">
        <v>61</v>
      </c>
      <c r="D70" s="12" t="s">
        <v>61</v>
      </c>
      <c r="E70" s="9" t="s">
        <v>61</v>
      </c>
      <c r="F70" s="12" t="s">
        <v>61</v>
      </c>
      <c r="G70" s="9" t="s">
        <v>61</v>
      </c>
      <c r="H70" s="12" t="s">
        <v>61</v>
      </c>
      <c r="I70"/>
      <c r="J70"/>
      <c r="K70"/>
      <c r="L70"/>
      <c r="M70"/>
      <c r="N70"/>
    </row>
    <row r="71" spans="1:14" x14ac:dyDescent="0.25">
      <c r="A71" s="211"/>
      <c r="B71" s="26" t="s">
        <v>10</v>
      </c>
      <c r="C71" s="9"/>
      <c r="D71" s="12"/>
      <c r="E71" s="9"/>
      <c r="F71" s="12"/>
      <c r="G71" s="9"/>
      <c r="H71" s="12"/>
    </row>
    <row r="72" spans="1:14" x14ac:dyDescent="0.25">
      <c r="A72" s="211"/>
      <c r="B72" s="50" t="s">
        <v>28</v>
      </c>
      <c r="C72" s="203">
        <v>259</v>
      </c>
      <c r="D72" s="204"/>
      <c r="E72" s="203">
        <v>357</v>
      </c>
      <c r="F72" s="204"/>
      <c r="G72" s="203">
        <v>185</v>
      </c>
      <c r="H72" s="204"/>
    </row>
    <row r="73" spans="1:14" x14ac:dyDescent="0.25">
      <c r="A73" s="211"/>
      <c r="B73" s="27" t="s">
        <v>17</v>
      </c>
      <c r="C73" s="208">
        <f>C$108</f>
        <v>1365</v>
      </c>
      <c r="D73" s="213"/>
      <c r="E73" s="208">
        <f>E$108</f>
        <v>1489</v>
      </c>
      <c r="F73" s="213"/>
      <c r="G73" s="208">
        <f>G$108</f>
        <v>753</v>
      </c>
      <c r="H73" s="213"/>
    </row>
    <row r="74" spans="1:14" x14ac:dyDescent="0.25">
      <c r="A74" s="211"/>
      <c r="B74" s="48" t="s">
        <v>11</v>
      </c>
      <c r="C74" s="226">
        <f>C$119</f>
        <v>3449</v>
      </c>
      <c r="D74" s="227"/>
      <c r="E74" s="226">
        <f>E$119</f>
        <v>3924</v>
      </c>
      <c r="F74" s="227"/>
      <c r="G74" s="226">
        <f>G$119</f>
        <v>1856</v>
      </c>
      <c r="H74" s="227"/>
    </row>
    <row r="75" spans="1:14" x14ac:dyDescent="0.25">
      <c r="A75" s="211"/>
      <c r="B75" s="28" t="s">
        <v>14</v>
      </c>
      <c r="C75" s="9">
        <f t="shared" ref="C75:H75" si="9">C65-C67</f>
        <v>21</v>
      </c>
      <c r="D75" s="13">
        <f t="shared" si="9"/>
        <v>8.1081081081081086E-2</v>
      </c>
      <c r="E75" s="9">
        <f t="shared" si="9"/>
        <v>16</v>
      </c>
      <c r="F75" s="13">
        <f t="shared" si="9"/>
        <v>4.4817927170868299E-2</v>
      </c>
      <c r="G75" s="9">
        <f t="shared" si="9"/>
        <v>-19</v>
      </c>
      <c r="H75" s="13">
        <f t="shared" si="9"/>
        <v>-0.10270270270270271</v>
      </c>
    </row>
    <row r="76" spans="1:14" ht="15.75" thickBot="1" x14ac:dyDescent="0.3">
      <c r="A76" s="212"/>
      <c r="B76" s="29" t="s">
        <v>15</v>
      </c>
      <c r="C76" s="10">
        <f t="shared" ref="C76:H76" si="10">C65-C66</f>
        <v>-32</v>
      </c>
      <c r="D76" s="97">
        <f t="shared" si="10"/>
        <v>-0.12355212355212358</v>
      </c>
      <c r="E76" s="10">
        <f t="shared" si="10"/>
        <v>-18</v>
      </c>
      <c r="F76" s="98">
        <f t="shared" si="10"/>
        <v>-5.0420168067226934E-2</v>
      </c>
      <c r="G76" s="10">
        <f t="shared" si="10"/>
        <v>-17</v>
      </c>
      <c r="H76" s="98">
        <f t="shared" si="10"/>
        <v>-9.1891891891891897E-2</v>
      </c>
    </row>
    <row r="77" spans="1:14" x14ac:dyDescent="0.25">
      <c r="A77" s="205" t="s">
        <v>52</v>
      </c>
      <c r="B77" s="22" t="s">
        <v>4</v>
      </c>
      <c r="C77" s="21"/>
      <c r="D77" s="11"/>
      <c r="E77" s="21"/>
      <c r="F77" s="11"/>
      <c r="G77" s="21"/>
      <c r="H77" s="11"/>
    </row>
    <row r="78" spans="1:14" ht="15" customHeight="1" x14ac:dyDescent="0.25">
      <c r="A78" s="206"/>
      <c r="B78" s="14" t="s">
        <v>5</v>
      </c>
      <c r="C78" s="9" t="s">
        <v>61</v>
      </c>
      <c r="D78" s="12" t="s">
        <v>61</v>
      </c>
      <c r="E78" s="9" t="s">
        <v>61</v>
      </c>
      <c r="F78" s="12" t="s">
        <v>61</v>
      </c>
      <c r="G78" s="9"/>
      <c r="H78" s="12"/>
    </row>
    <row r="79" spans="1:14" x14ac:dyDescent="0.25">
      <c r="A79" s="206"/>
      <c r="B79" s="14" t="s">
        <v>6</v>
      </c>
      <c r="C79" s="9" t="s">
        <v>61</v>
      </c>
      <c r="D79" s="12" t="s">
        <v>61</v>
      </c>
      <c r="E79" s="9"/>
      <c r="F79" s="12"/>
      <c r="G79" s="9"/>
      <c r="H79" s="12"/>
    </row>
    <row r="80" spans="1:14" x14ac:dyDescent="0.25">
      <c r="A80" s="206"/>
      <c r="B80" s="14" t="s">
        <v>7</v>
      </c>
      <c r="C80" s="9"/>
      <c r="D80" s="12"/>
      <c r="E80" s="9"/>
      <c r="F80" s="12"/>
      <c r="G80" s="9"/>
      <c r="H80" s="12"/>
    </row>
    <row r="81" spans="1:8" x14ac:dyDescent="0.25">
      <c r="A81" s="206"/>
      <c r="B81" s="14" t="s">
        <v>8</v>
      </c>
      <c r="C81" s="9"/>
      <c r="D81" s="12"/>
      <c r="E81" s="9"/>
      <c r="F81" s="12"/>
      <c r="G81" s="9"/>
      <c r="H81" s="12"/>
    </row>
    <row r="82" spans="1:8" x14ac:dyDescent="0.25">
      <c r="A82" s="206"/>
      <c r="B82" s="14" t="s">
        <v>9</v>
      </c>
      <c r="C82" s="9"/>
      <c r="D82" s="12"/>
      <c r="E82" s="9"/>
      <c r="F82" s="12"/>
      <c r="G82" s="9"/>
      <c r="H82" s="12"/>
    </row>
    <row r="83" spans="1:8" x14ac:dyDescent="0.25">
      <c r="A83" s="206"/>
      <c r="B83" s="14" t="s">
        <v>10</v>
      </c>
      <c r="C83" s="9"/>
      <c r="D83" s="12"/>
      <c r="E83" s="9"/>
      <c r="F83" s="12"/>
      <c r="G83" s="9"/>
      <c r="H83" s="12"/>
    </row>
    <row r="84" spans="1:8" x14ac:dyDescent="0.25">
      <c r="A84" s="206"/>
      <c r="B84" s="49" t="s">
        <v>28</v>
      </c>
      <c r="C84" s="203">
        <v>3</v>
      </c>
      <c r="D84" s="204"/>
      <c r="E84" s="203">
        <v>1</v>
      </c>
      <c r="F84" s="204"/>
      <c r="G84" s="203"/>
      <c r="H84" s="204"/>
    </row>
    <row r="85" spans="1:8" x14ac:dyDescent="0.25">
      <c r="A85" s="206"/>
      <c r="B85" s="23" t="s">
        <v>17</v>
      </c>
      <c r="C85" s="208">
        <f>C$108</f>
        <v>1365</v>
      </c>
      <c r="D85" s="213"/>
      <c r="E85" s="208">
        <f>E$108</f>
        <v>1489</v>
      </c>
      <c r="F85" s="213"/>
      <c r="G85" s="208">
        <f>G$108</f>
        <v>753</v>
      </c>
      <c r="H85" s="213"/>
    </row>
    <row r="86" spans="1:8" x14ac:dyDescent="0.25">
      <c r="A86" s="206"/>
      <c r="B86" s="48" t="s">
        <v>11</v>
      </c>
      <c r="C86" s="226">
        <f>C$119</f>
        <v>3449</v>
      </c>
      <c r="D86" s="227"/>
      <c r="E86" s="226">
        <f>E$119</f>
        <v>3924</v>
      </c>
      <c r="F86" s="227"/>
      <c r="G86" s="226">
        <f>G$119</f>
        <v>1856</v>
      </c>
      <c r="H86" s="227"/>
    </row>
    <row r="87" spans="1:8" x14ac:dyDescent="0.25">
      <c r="A87" s="206"/>
      <c r="B87" s="24" t="s">
        <v>14</v>
      </c>
      <c r="C87" s="9"/>
      <c r="D87" s="13"/>
      <c r="E87" s="9"/>
      <c r="F87" s="13"/>
      <c r="G87" s="9"/>
      <c r="H87" s="13"/>
    </row>
    <row r="88" spans="1:8" ht="15.75" thickBot="1" x14ac:dyDescent="0.3">
      <c r="A88" s="207"/>
      <c r="B88" s="47" t="s">
        <v>15</v>
      </c>
      <c r="C88" s="10"/>
      <c r="D88" s="45"/>
      <c r="E88" s="10"/>
      <c r="F88" s="98"/>
      <c r="G88" s="10"/>
      <c r="H88" s="98"/>
    </row>
    <row r="89" spans="1:8" ht="15" customHeight="1" x14ac:dyDescent="0.25">
      <c r="A89" s="210" t="s">
        <v>21</v>
      </c>
      <c r="B89" s="25" t="s">
        <v>4</v>
      </c>
      <c r="C89" s="89">
        <v>156</v>
      </c>
      <c r="D89" s="46">
        <f t="shared" ref="D89:D92" si="11">C89/$C$96</f>
        <v>0.4890282131661442</v>
      </c>
      <c r="E89" s="89">
        <v>194</v>
      </c>
      <c r="F89" s="46">
        <f>E89/$E$96</f>
        <v>0.52717391304347827</v>
      </c>
      <c r="G89" s="89">
        <v>80</v>
      </c>
      <c r="H89" s="46">
        <f>G89/$G$96</f>
        <v>0.49079754601226994</v>
      </c>
    </row>
    <row r="90" spans="1:8" x14ac:dyDescent="0.25">
      <c r="A90" s="211"/>
      <c r="B90" s="26" t="s">
        <v>5</v>
      </c>
      <c r="C90" s="9">
        <v>89</v>
      </c>
      <c r="D90" s="12">
        <f t="shared" si="11"/>
        <v>0.27899686520376177</v>
      </c>
      <c r="E90" s="9">
        <v>79</v>
      </c>
      <c r="F90" s="46">
        <f t="shared" ref="F90:F92" si="12">E90/$E$96</f>
        <v>0.21467391304347827</v>
      </c>
      <c r="G90" s="9">
        <v>34</v>
      </c>
      <c r="H90" s="46">
        <f t="shared" ref="H90:H92" si="13">G90/$G$96</f>
        <v>0.20858895705521471</v>
      </c>
    </row>
    <row r="91" spans="1:8" x14ac:dyDescent="0.25">
      <c r="A91" s="211"/>
      <c r="B91" s="26" t="s">
        <v>6</v>
      </c>
      <c r="C91" s="9">
        <v>48</v>
      </c>
      <c r="D91" s="12">
        <f t="shared" si="11"/>
        <v>0.15047021943573669</v>
      </c>
      <c r="E91" s="9">
        <v>58</v>
      </c>
      <c r="F91" s="46">
        <f t="shared" si="12"/>
        <v>0.15760869565217392</v>
      </c>
      <c r="G91" s="9">
        <v>35</v>
      </c>
      <c r="H91" s="46">
        <f t="shared" si="13"/>
        <v>0.21472392638036811</v>
      </c>
    </row>
    <row r="92" spans="1:8" x14ac:dyDescent="0.25">
      <c r="A92" s="211"/>
      <c r="B92" s="26" t="s">
        <v>7</v>
      </c>
      <c r="C92" s="9">
        <v>24</v>
      </c>
      <c r="D92" s="12">
        <f t="shared" si="11"/>
        <v>7.5235109717868343E-2</v>
      </c>
      <c r="E92" s="9">
        <v>31</v>
      </c>
      <c r="F92" s="46">
        <f t="shared" si="12"/>
        <v>8.4239130434782608E-2</v>
      </c>
      <c r="G92" s="9">
        <v>12</v>
      </c>
      <c r="H92" s="46">
        <f t="shared" si="13"/>
        <v>7.3619631901840496E-2</v>
      </c>
    </row>
    <row r="93" spans="1:8" x14ac:dyDescent="0.25">
      <c r="A93" s="211"/>
      <c r="B93" s="26" t="s">
        <v>8</v>
      </c>
      <c r="C93" s="9" t="s">
        <v>61</v>
      </c>
      <c r="D93" s="12" t="s">
        <v>61</v>
      </c>
      <c r="E93" s="9" t="s">
        <v>61</v>
      </c>
      <c r="F93" s="46" t="s">
        <v>61</v>
      </c>
      <c r="G93" s="9" t="s">
        <v>61</v>
      </c>
      <c r="H93" s="12" t="s">
        <v>61</v>
      </c>
    </row>
    <row r="94" spans="1:8" x14ac:dyDescent="0.25">
      <c r="A94" s="211"/>
      <c r="B94" s="26" t="s">
        <v>9</v>
      </c>
      <c r="C94" s="9"/>
      <c r="D94" s="12"/>
      <c r="E94" s="9"/>
      <c r="F94" s="12"/>
      <c r="G94" s="9"/>
      <c r="H94" s="12"/>
    </row>
    <row r="95" spans="1:8" x14ac:dyDescent="0.25">
      <c r="A95" s="211"/>
      <c r="B95" s="26" t="s">
        <v>10</v>
      </c>
      <c r="C95" s="9"/>
      <c r="D95" s="12"/>
      <c r="E95" s="9"/>
      <c r="F95" s="12"/>
      <c r="G95" s="9"/>
      <c r="H95" s="12"/>
    </row>
    <row r="96" spans="1:8" x14ac:dyDescent="0.25">
      <c r="A96" s="211"/>
      <c r="B96" s="50" t="s">
        <v>28</v>
      </c>
      <c r="C96" s="203">
        <v>319</v>
      </c>
      <c r="D96" s="204"/>
      <c r="E96" s="203">
        <v>368</v>
      </c>
      <c r="F96" s="204"/>
      <c r="G96" s="203">
        <v>163</v>
      </c>
      <c r="H96" s="204"/>
    </row>
    <row r="97" spans="1:8" x14ac:dyDescent="0.25">
      <c r="A97" s="211"/>
      <c r="B97" s="27" t="s">
        <v>17</v>
      </c>
      <c r="C97" s="208">
        <f>C$108</f>
        <v>1365</v>
      </c>
      <c r="D97" s="213"/>
      <c r="E97" s="208">
        <f>E$108</f>
        <v>1489</v>
      </c>
      <c r="F97" s="213"/>
      <c r="G97" s="208">
        <f>G$108</f>
        <v>753</v>
      </c>
      <c r="H97" s="213"/>
    </row>
    <row r="98" spans="1:8" x14ac:dyDescent="0.25">
      <c r="A98" s="211"/>
      <c r="B98" s="48" t="s">
        <v>11</v>
      </c>
      <c r="C98" s="226">
        <f>C$119</f>
        <v>3449</v>
      </c>
      <c r="D98" s="227"/>
      <c r="E98" s="226">
        <f>E$119</f>
        <v>3924</v>
      </c>
      <c r="F98" s="227"/>
      <c r="G98" s="226">
        <f>G$119</f>
        <v>1856</v>
      </c>
      <c r="H98" s="227"/>
    </row>
    <row r="99" spans="1:8" x14ac:dyDescent="0.25">
      <c r="A99" s="211"/>
      <c r="B99" s="28" t="s">
        <v>14</v>
      </c>
      <c r="C99" s="9">
        <f t="shared" ref="C99:H99" si="14">C89-C91</f>
        <v>108</v>
      </c>
      <c r="D99" s="13">
        <f t="shared" si="14"/>
        <v>0.33855799373040751</v>
      </c>
      <c r="E99" s="9">
        <f t="shared" si="14"/>
        <v>136</v>
      </c>
      <c r="F99" s="13">
        <f t="shared" si="14"/>
        <v>0.36956521739130432</v>
      </c>
      <c r="G99" s="9">
        <f t="shared" si="14"/>
        <v>45</v>
      </c>
      <c r="H99" s="13">
        <f t="shared" si="14"/>
        <v>0.2760736196319018</v>
      </c>
    </row>
    <row r="100" spans="1:8" ht="15.75" thickBot="1" x14ac:dyDescent="0.3">
      <c r="A100" s="212"/>
      <c r="B100" s="29" t="s">
        <v>15</v>
      </c>
      <c r="C100" s="10">
        <f t="shared" ref="C100:H100" si="15">C89-C90</f>
        <v>67</v>
      </c>
      <c r="D100" s="15">
        <f t="shared" si="15"/>
        <v>0.21003134796238243</v>
      </c>
      <c r="E100" s="30">
        <f t="shared" si="15"/>
        <v>115</v>
      </c>
      <c r="F100" s="31">
        <f t="shared" si="15"/>
        <v>0.3125</v>
      </c>
      <c r="G100" s="30">
        <f t="shared" si="15"/>
        <v>46</v>
      </c>
      <c r="H100" s="31">
        <f t="shared" si="15"/>
        <v>0.28220858895705525</v>
      </c>
    </row>
    <row r="101" spans="1:8" ht="15" customHeight="1" x14ac:dyDescent="0.25">
      <c r="A101" s="205" t="s">
        <v>22</v>
      </c>
      <c r="B101" s="25" t="s">
        <v>4</v>
      </c>
      <c r="C101" s="21">
        <v>519</v>
      </c>
      <c r="D101" s="101">
        <f t="shared" ref="D101:D105" si="16">C101/$C$108</f>
        <v>0.3802197802197802</v>
      </c>
      <c r="E101" s="21">
        <v>601</v>
      </c>
      <c r="F101" s="101">
        <f>E101/$E$108</f>
        <v>0.40362659503022164</v>
      </c>
      <c r="G101" s="21">
        <v>255</v>
      </c>
      <c r="H101" s="11">
        <f>G101/$G$108</f>
        <v>0.3386454183266932</v>
      </c>
    </row>
    <row r="102" spans="1:8" x14ac:dyDescent="0.25">
      <c r="A102" s="206"/>
      <c r="B102" s="26" t="s">
        <v>5</v>
      </c>
      <c r="C102" s="9">
        <v>410</v>
      </c>
      <c r="D102" s="102">
        <f t="shared" si="16"/>
        <v>0.30036630036630035</v>
      </c>
      <c r="E102" s="9">
        <v>383</v>
      </c>
      <c r="F102" s="102">
        <f t="shared" ref="F102:F105" si="17">E102/$E$108</f>
        <v>0.25721961047683006</v>
      </c>
      <c r="G102" s="9">
        <v>194</v>
      </c>
      <c r="H102" s="12">
        <f t="shared" ref="H102:H104" si="18">G102/$G$108</f>
        <v>0.25763612217795484</v>
      </c>
    </row>
    <row r="103" spans="1:8" x14ac:dyDescent="0.25">
      <c r="A103" s="206"/>
      <c r="B103" s="26" t="s">
        <v>6</v>
      </c>
      <c r="C103" s="9">
        <v>356</v>
      </c>
      <c r="D103" s="102">
        <f t="shared" si="16"/>
        <v>0.26080586080586082</v>
      </c>
      <c r="E103" s="9">
        <v>411</v>
      </c>
      <c r="F103" s="102">
        <f t="shared" si="17"/>
        <v>0.27602417730020146</v>
      </c>
      <c r="G103" s="9">
        <v>249</v>
      </c>
      <c r="H103" s="12">
        <f t="shared" si="18"/>
        <v>0.33067729083665337</v>
      </c>
    </row>
    <row r="104" spans="1:8" x14ac:dyDescent="0.25">
      <c r="A104" s="206"/>
      <c r="B104" s="26" t="s">
        <v>7</v>
      </c>
      <c r="C104" s="9">
        <v>68</v>
      </c>
      <c r="D104" s="102">
        <f t="shared" si="16"/>
        <v>4.981684981684982E-2</v>
      </c>
      <c r="E104" s="9">
        <v>80</v>
      </c>
      <c r="F104" s="102">
        <f t="shared" si="17"/>
        <v>5.3727333781061114E-2</v>
      </c>
      <c r="G104" s="9">
        <v>49</v>
      </c>
      <c r="H104" s="12">
        <f t="shared" si="18"/>
        <v>6.5073041168658696E-2</v>
      </c>
    </row>
    <row r="105" spans="1:8" x14ac:dyDescent="0.25">
      <c r="A105" s="206"/>
      <c r="B105" s="26" t="s">
        <v>8</v>
      </c>
      <c r="C105" s="9">
        <v>11</v>
      </c>
      <c r="D105" s="102">
        <f t="shared" si="16"/>
        <v>8.0586080586080595E-3</v>
      </c>
      <c r="E105" s="9">
        <v>12</v>
      </c>
      <c r="F105" s="102">
        <f t="shared" si="17"/>
        <v>8.0591000671591667E-3</v>
      </c>
      <c r="G105" s="9" t="s">
        <v>61</v>
      </c>
      <c r="H105" s="12" t="s">
        <v>61</v>
      </c>
    </row>
    <row r="106" spans="1:8" x14ac:dyDescent="0.25">
      <c r="A106" s="206"/>
      <c r="B106" s="26" t="s">
        <v>9</v>
      </c>
      <c r="C106" s="9" t="s">
        <v>61</v>
      </c>
      <c r="D106" s="102" t="s">
        <v>61</v>
      </c>
      <c r="E106" s="9" t="s">
        <v>61</v>
      </c>
      <c r="F106" s="102" t="s">
        <v>61</v>
      </c>
      <c r="G106" s="9" t="s">
        <v>61</v>
      </c>
      <c r="H106" s="12" t="s">
        <v>61</v>
      </c>
    </row>
    <row r="107" spans="1:8" x14ac:dyDescent="0.25">
      <c r="A107" s="206"/>
      <c r="B107" s="26" t="s">
        <v>10</v>
      </c>
      <c r="C107" s="9"/>
      <c r="D107" s="102"/>
      <c r="E107" s="9"/>
      <c r="F107" s="102"/>
      <c r="G107" s="9"/>
      <c r="H107" s="12"/>
    </row>
    <row r="108" spans="1:8" x14ac:dyDescent="0.25">
      <c r="A108" s="206"/>
      <c r="B108" s="27" t="s">
        <v>17</v>
      </c>
      <c r="C108" s="208">
        <v>1365</v>
      </c>
      <c r="D108" s="209"/>
      <c r="E108" s="218">
        <v>1489</v>
      </c>
      <c r="F108" s="228"/>
      <c r="G108" s="218">
        <v>753</v>
      </c>
      <c r="H108" s="219"/>
    </row>
    <row r="109" spans="1:8" x14ac:dyDescent="0.25">
      <c r="A109" s="206"/>
      <c r="B109" s="48" t="s">
        <v>11</v>
      </c>
      <c r="C109" s="226">
        <f>C$119</f>
        <v>3449</v>
      </c>
      <c r="D109" s="202"/>
      <c r="E109" s="229">
        <f>E$119</f>
        <v>3924</v>
      </c>
      <c r="F109" s="230"/>
      <c r="G109" s="229">
        <f>G$119</f>
        <v>1856</v>
      </c>
      <c r="H109" s="232"/>
    </row>
    <row r="110" spans="1:8" x14ac:dyDescent="0.25">
      <c r="A110" s="206"/>
      <c r="B110" s="28" t="s">
        <v>14</v>
      </c>
      <c r="C110" s="9">
        <f t="shared" ref="C110:H110" si="19">C101-C103</f>
        <v>163</v>
      </c>
      <c r="D110" s="106">
        <f t="shared" si="19"/>
        <v>0.11941391941391938</v>
      </c>
      <c r="E110" s="9">
        <f t="shared" si="19"/>
        <v>190</v>
      </c>
      <c r="F110" s="106">
        <f t="shared" si="19"/>
        <v>0.12760241773002018</v>
      </c>
      <c r="G110" s="9">
        <f t="shared" si="19"/>
        <v>6</v>
      </c>
      <c r="H110" s="13">
        <f t="shared" si="19"/>
        <v>7.9681274900398336E-3</v>
      </c>
    </row>
    <row r="111" spans="1:8" ht="15" customHeight="1" thickBot="1" x14ac:dyDescent="0.3">
      <c r="A111" s="206"/>
      <c r="B111" s="29" t="s">
        <v>15</v>
      </c>
      <c r="C111" s="30">
        <f t="shared" ref="C111:H111" si="20">C101-C102</f>
        <v>109</v>
      </c>
      <c r="D111" s="107">
        <f t="shared" si="20"/>
        <v>7.9853479853479847E-2</v>
      </c>
      <c r="E111" s="30">
        <f t="shared" si="20"/>
        <v>218</v>
      </c>
      <c r="F111" s="107">
        <f t="shared" si="20"/>
        <v>0.14640698455339157</v>
      </c>
      <c r="G111" s="10">
        <f t="shared" si="20"/>
        <v>61</v>
      </c>
      <c r="H111" s="98">
        <f t="shared" si="20"/>
        <v>8.1009296148738363E-2</v>
      </c>
    </row>
    <row r="112" spans="1:8" ht="15" customHeight="1" x14ac:dyDescent="0.25">
      <c r="A112" s="210" t="s">
        <v>29</v>
      </c>
      <c r="B112" s="22" t="s">
        <v>4</v>
      </c>
      <c r="C112" s="21">
        <f>'Course Failures Overall'!B25</f>
        <v>1387</v>
      </c>
      <c r="D112" s="101">
        <f t="shared" ref="D112:D117" si="21">C112/$C$119</f>
        <v>0.40214554943461872</v>
      </c>
      <c r="E112" s="21">
        <f>'Course Failures Overall'!F25</f>
        <v>1680</v>
      </c>
      <c r="F112" s="101">
        <f>E112/$E$119</f>
        <v>0.42813455657492355</v>
      </c>
      <c r="G112" s="21">
        <v>705</v>
      </c>
      <c r="H112" s="11">
        <f>G112/$G$119</f>
        <v>0.37984913793103448</v>
      </c>
    </row>
    <row r="113" spans="1:8" x14ac:dyDescent="0.25">
      <c r="A113" s="211"/>
      <c r="B113" s="14" t="s">
        <v>5</v>
      </c>
      <c r="C113" s="9">
        <f>'Course Failures Overall'!B26</f>
        <v>1021</v>
      </c>
      <c r="D113" s="102">
        <f t="shared" si="21"/>
        <v>0.29602783415482747</v>
      </c>
      <c r="E113" s="9">
        <f>'Course Failures Overall'!F26</f>
        <v>1071</v>
      </c>
      <c r="F113" s="102">
        <f t="shared" ref="F113:F117" si="22">E113/$E$119</f>
        <v>0.27293577981651373</v>
      </c>
      <c r="G113" s="9">
        <v>506</v>
      </c>
      <c r="H113" s="12">
        <f t="shared" ref="H113:H117" si="23">G113/$G$119</f>
        <v>0.27262931034482757</v>
      </c>
    </row>
    <row r="114" spans="1:8" x14ac:dyDescent="0.25">
      <c r="A114" s="211"/>
      <c r="B114" s="14" t="s">
        <v>6</v>
      </c>
      <c r="C114" s="9">
        <f>'Course Failures Overall'!B27</f>
        <v>840</v>
      </c>
      <c r="D114" s="102">
        <f t="shared" si="21"/>
        <v>0.2435488547405045</v>
      </c>
      <c r="E114" s="9">
        <f>'Course Failures Overall'!F27</f>
        <v>933</v>
      </c>
      <c r="F114" s="102">
        <f t="shared" si="22"/>
        <v>0.23776758409785934</v>
      </c>
      <c r="G114" s="9">
        <v>509</v>
      </c>
      <c r="H114" s="12">
        <f t="shared" si="23"/>
        <v>0.27424568965517243</v>
      </c>
    </row>
    <row r="115" spans="1:8" x14ac:dyDescent="0.25">
      <c r="A115" s="211"/>
      <c r="B115" s="14" t="s">
        <v>7</v>
      </c>
      <c r="C115" s="9">
        <f>'Course Failures Overall'!B28</f>
        <v>157</v>
      </c>
      <c r="D115" s="102">
        <f t="shared" si="21"/>
        <v>4.5520440707451433E-2</v>
      </c>
      <c r="E115" s="9">
        <f>'Course Failures Overall'!F28</f>
        <v>191</v>
      </c>
      <c r="F115" s="102">
        <f t="shared" si="22"/>
        <v>4.8674821610601424E-2</v>
      </c>
      <c r="G115" s="9">
        <v>109</v>
      </c>
      <c r="H115" s="12">
        <f t="shared" si="23"/>
        <v>5.8728448275862072E-2</v>
      </c>
    </row>
    <row r="116" spans="1:8" x14ac:dyDescent="0.25">
      <c r="A116" s="211"/>
      <c r="B116" s="14" t="s">
        <v>8</v>
      </c>
      <c r="C116" s="9">
        <f>'Course Failures Overall'!B29</f>
        <v>33</v>
      </c>
      <c r="D116" s="102">
        <f t="shared" si="21"/>
        <v>9.5679907219483901E-3</v>
      </c>
      <c r="E116" s="9">
        <f>'Course Failures Overall'!F29</f>
        <v>30</v>
      </c>
      <c r="F116" s="102">
        <f t="shared" si="22"/>
        <v>7.6452599388379203E-3</v>
      </c>
      <c r="G116" s="9">
        <v>16</v>
      </c>
      <c r="H116" s="12">
        <f t="shared" si="23"/>
        <v>8.6206896551724137E-3</v>
      </c>
    </row>
    <row r="117" spans="1:8" x14ac:dyDescent="0.25">
      <c r="A117" s="211"/>
      <c r="B117" s="14" t="s">
        <v>9</v>
      </c>
      <c r="C117" s="9">
        <f>'Course Failures Overall'!B30</f>
        <v>11</v>
      </c>
      <c r="D117" s="273">
        <f t="shared" si="21"/>
        <v>3.1893302406494637E-3</v>
      </c>
      <c r="E117" s="9">
        <f>'Course Failures Overall'!F30</f>
        <v>19</v>
      </c>
      <c r="F117" s="273">
        <f t="shared" si="22"/>
        <v>4.8419979612640161E-3</v>
      </c>
      <c r="G117" s="9">
        <f>'Course Failures Overall'!J30</f>
        <v>11</v>
      </c>
      <c r="H117" s="12">
        <f t="shared" si="23"/>
        <v>5.9267241379310342E-3</v>
      </c>
    </row>
    <row r="118" spans="1:8" x14ac:dyDescent="0.25">
      <c r="A118" s="211"/>
      <c r="B118" s="14" t="s">
        <v>10</v>
      </c>
      <c r="C118" s="9"/>
      <c r="D118" s="102"/>
      <c r="E118" s="9"/>
      <c r="F118" s="102"/>
      <c r="G118" s="9"/>
      <c r="H118" s="12"/>
    </row>
    <row r="119" spans="1:8" x14ac:dyDescent="0.25">
      <c r="A119" s="211"/>
      <c r="B119" s="48" t="s">
        <v>11</v>
      </c>
      <c r="C119" s="201">
        <f>'Course Failures Overall'!B32</f>
        <v>3449</v>
      </c>
      <c r="D119" s="202"/>
      <c r="E119" s="231">
        <v>3924</v>
      </c>
      <c r="F119" s="230"/>
      <c r="G119" s="231">
        <v>1856</v>
      </c>
      <c r="H119" s="232"/>
    </row>
    <row r="120" spans="1:8" x14ac:dyDescent="0.25">
      <c r="A120" s="211"/>
      <c r="B120" s="24" t="s">
        <v>14</v>
      </c>
      <c r="C120" s="9">
        <f>C112-C114</f>
        <v>547</v>
      </c>
      <c r="D120" s="106">
        <f t="shared" ref="D120:F120" si="24">D112-D114</f>
        <v>0.15859669469411422</v>
      </c>
      <c r="E120" s="9">
        <f>E112-E114</f>
        <v>747</v>
      </c>
      <c r="F120" s="106">
        <f t="shared" si="24"/>
        <v>0.19036697247706422</v>
      </c>
      <c r="G120" s="9">
        <f>G112-G114</f>
        <v>196</v>
      </c>
      <c r="H120" s="13">
        <f t="shared" ref="H120" si="25">H112-H114</f>
        <v>0.10560344827586204</v>
      </c>
    </row>
    <row r="121" spans="1:8" ht="15.75" thickBot="1" x14ac:dyDescent="0.3">
      <c r="A121" s="211"/>
      <c r="B121" s="32" t="s">
        <v>15</v>
      </c>
      <c r="C121" s="30">
        <f t="shared" ref="C121:H121" si="26">C112-C113</f>
        <v>366</v>
      </c>
      <c r="D121" s="107">
        <f t="shared" si="26"/>
        <v>0.10611771527979125</v>
      </c>
      <c r="E121" s="10">
        <f t="shared" si="26"/>
        <v>609</v>
      </c>
      <c r="F121" s="109">
        <f t="shared" si="26"/>
        <v>0.15519877675840982</v>
      </c>
      <c r="G121" s="10">
        <f t="shared" si="26"/>
        <v>199</v>
      </c>
      <c r="H121" s="98">
        <f t="shared" si="26"/>
        <v>0.10721982758620691</v>
      </c>
    </row>
    <row r="122" spans="1:8" ht="15.75" thickBot="1" x14ac:dyDescent="0.3">
      <c r="A122" s="99" t="s">
        <v>54</v>
      </c>
      <c r="B122" s="100"/>
      <c r="C122" s="100"/>
      <c r="D122" s="100"/>
      <c r="E122" s="108"/>
      <c r="F122" s="108"/>
      <c r="G122" s="108"/>
      <c r="H122" s="110"/>
    </row>
    <row r="123" spans="1:8" ht="18" customHeight="1" thickBot="1" x14ac:dyDescent="0.3">
      <c r="A123" s="198" t="s">
        <v>47</v>
      </c>
      <c r="B123" s="199"/>
      <c r="C123" s="199"/>
      <c r="D123" s="199"/>
      <c r="E123" s="199"/>
      <c r="F123" s="199"/>
      <c r="G123" s="199"/>
      <c r="H123" s="200"/>
    </row>
  </sheetData>
  <mergeCells count="98">
    <mergeCell ref="A123:H123"/>
    <mergeCell ref="G108:H108"/>
    <mergeCell ref="G109:H109"/>
    <mergeCell ref="G119:H119"/>
    <mergeCell ref="C1:H2"/>
    <mergeCell ref="C3:D3"/>
    <mergeCell ref="E3:F3"/>
    <mergeCell ref="G3:H3"/>
    <mergeCell ref="G85:H85"/>
    <mergeCell ref="G86:H86"/>
    <mergeCell ref="G96:H96"/>
    <mergeCell ref="G97:H97"/>
    <mergeCell ref="G98:H98"/>
    <mergeCell ref="G62:H62"/>
    <mergeCell ref="G72:H72"/>
    <mergeCell ref="G73:H73"/>
    <mergeCell ref="E109:F109"/>
    <mergeCell ref="E119:F119"/>
    <mergeCell ref="G12:H12"/>
    <mergeCell ref="G13:H13"/>
    <mergeCell ref="G14:H14"/>
    <mergeCell ref="G24:H24"/>
    <mergeCell ref="G25:H25"/>
    <mergeCell ref="G26:H26"/>
    <mergeCell ref="G36:H36"/>
    <mergeCell ref="G37:H37"/>
    <mergeCell ref="G38:H38"/>
    <mergeCell ref="G48:H48"/>
    <mergeCell ref="G49:H49"/>
    <mergeCell ref="G50:H50"/>
    <mergeCell ref="G60:H60"/>
    <mergeCell ref="G61:H61"/>
    <mergeCell ref="E86:F86"/>
    <mergeCell ref="E96:F96"/>
    <mergeCell ref="E97:F97"/>
    <mergeCell ref="G74:H74"/>
    <mergeCell ref="G84:H84"/>
    <mergeCell ref="E98:F98"/>
    <mergeCell ref="E108:F108"/>
    <mergeCell ref="E72:F72"/>
    <mergeCell ref="E73:F73"/>
    <mergeCell ref="E74:F74"/>
    <mergeCell ref="E84:F84"/>
    <mergeCell ref="E85:F85"/>
    <mergeCell ref="E49:F49"/>
    <mergeCell ref="E50:F50"/>
    <mergeCell ref="E60:F60"/>
    <mergeCell ref="E61:F61"/>
    <mergeCell ref="E62:F62"/>
    <mergeCell ref="E26:F26"/>
    <mergeCell ref="E36:F36"/>
    <mergeCell ref="E37:F37"/>
    <mergeCell ref="E38:F38"/>
    <mergeCell ref="E48:F48"/>
    <mergeCell ref="E12:F12"/>
    <mergeCell ref="E13:F13"/>
    <mergeCell ref="E14:F14"/>
    <mergeCell ref="E24:F24"/>
    <mergeCell ref="E25:F25"/>
    <mergeCell ref="C50:D50"/>
    <mergeCell ref="C62:D62"/>
    <mergeCell ref="C74:D74"/>
    <mergeCell ref="C61:D61"/>
    <mergeCell ref="C49:D49"/>
    <mergeCell ref="C60:D60"/>
    <mergeCell ref="A1:A4"/>
    <mergeCell ref="B1:B3"/>
    <mergeCell ref="A17:A28"/>
    <mergeCell ref="A53:A64"/>
    <mergeCell ref="A41:A52"/>
    <mergeCell ref="C24:D24"/>
    <mergeCell ref="C48:D48"/>
    <mergeCell ref="C25:D25"/>
    <mergeCell ref="A5:A16"/>
    <mergeCell ref="C12:D12"/>
    <mergeCell ref="C13:D13"/>
    <mergeCell ref="C14:D14"/>
    <mergeCell ref="C36:D36"/>
    <mergeCell ref="C37:D37"/>
    <mergeCell ref="A29:A40"/>
    <mergeCell ref="C26:D26"/>
    <mergeCell ref="C38:D38"/>
    <mergeCell ref="C119:D119"/>
    <mergeCell ref="C72:D72"/>
    <mergeCell ref="C96:D96"/>
    <mergeCell ref="A77:A88"/>
    <mergeCell ref="C84:D84"/>
    <mergeCell ref="C108:D108"/>
    <mergeCell ref="A65:A76"/>
    <mergeCell ref="A89:A100"/>
    <mergeCell ref="A101:A111"/>
    <mergeCell ref="C73:D73"/>
    <mergeCell ref="A112:A121"/>
    <mergeCell ref="C86:D86"/>
    <mergeCell ref="C98:D98"/>
    <mergeCell ref="C109:D109"/>
    <mergeCell ref="C97:D97"/>
    <mergeCell ref="C85:D85"/>
  </mergeCells>
  <conditionalFormatting sqref="B17:B23 C99:D100 C110:D111 C27:D28 C51:D52 C75:D76">
    <cfRule type="expression" dxfId="242" priority="98">
      <formula>MOD(ROW(),2)=0</formula>
    </cfRule>
  </conditionalFormatting>
  <conditionalFormatting sqref="C17:C23">
    <cfRule type="expression" dxfId="241" priority="95">
      <formula>MOD(ROW(),2)=0</formula>
    </cfRule>
  </conditionalFormatting>
  <conditionalFormatting sqref="D17:D23">
    <cfRule type="expression" dxfId="240" priority="96">
      <formula>MOD(ROW(),2)=0</formula>
    </cfRule>
  </conditionalFormatting>
  <conditionalFormatting sqref="D41:D47">
    <cfRule type="expression" dxfId="239" priority="93">
      <formula>MOD(ROW(),2)=0</formula>
    </cfRule>
  </conditionalFormatting>
  <conditionalFormatting sqref="B41:B47">
    <cfRule type="expression" dxfId="238" priority="94">
      <formula>MOD(ROW(),2)=0</formula>
    </cfRule>
  </conditionalFormatting>
  <conditionalFormatting sqref="C41:C47">
    <cfRule type="expression" dxfId="237" priority="92">
      <formula>MOD(ROW(),2)=0</formula>
    </cfRule>
  </conditionalFormatting>
  <conditionalFormatting sqref="B65:B71">
    <cfRule type="expression" dxfId="236" priority="91">
      <formula>MOD(ROW(),2)=0</formula>
    </cfRule>
  </conditionalFormatting>
  <conditionalFormatting sqref="D65:D71">
    <cfRule type="expression" dxfId="235" priority="90">
      <formula>MOD(ROW(),2)=0</formula>
    </cfRule>
  </conditionalFormatting>
  <conditionalFormatting sqref="C65:C71">
    <cfRule type="expression" dxfId="234" priority="89">
      <formula>MOD(ROW(),2)=0</formula>
    </cfRule>
  </conditionalFormatting>
  <conditionalFormatting sqref="B89:B95">
    <cfRule type="expression" dxfId="233" priority="88">
      <formula>MOD(ROW(),2)=0</formula>
    </cfRule>
  </conditionalFormatting>
  <conditionalFormatting sqref="D89:D95">
    <cfRule type="expression" dxfId="232" priority="87">
      <formula>MOD(ROW(),2)=0</formula>
    </cfRule>
  </conditionalFormatting>
  <conditionalFormatting sqref="C89:C95">
    <cfRule type="expression" dxfId="231" priority="86">
      <formula>MOD(ROW(),2)=0</formula>
    </cfRule>
  </conditionalFormatting>
  <conditionalFormatting sqref="B101:B107">
    <cfRule type="expression" dxfId="230" priority="85">
      <formula>MOD(ROW(),2)=0</formula>
    </cfRule>
  </conditionalFormatting>
  <conditionalFormatting sqref="D101:D107">
    <cfRule type="expression" dxfId="229" priority="84">
      <formula>MOD(ROW(),2)=0</formula>
    </cfRule>
  </conditionalFormatting>
  <conditionalFormatting sqref="C101:C107">
    <cfRule type="expression" dxfId="228" priority="83">
      <formula>MOD(ROW(),2)=0</formula>
    </cfRule>
  </conditionalFormatting>
  <conditionalFormatting sqref="B112:B118">
    <cfRule type="expression" dxfId="227" priority="81">
      <formula>MOD(ROW(),2)=0</formula>
    </cfRule>
  </conditionalFormatting>
  <conditionalFormatting sqref="D112:D118">
    <cfRule type="expression" dxfId="226" priority="77">
      <formula>MOD(ROW(),2)=0</formula>
    </cfRule>
  </conditionalFormatting>
  <conditionalFormatting sqref="C112:C118">
    <cfRule type="expression" dxfId="225" priority="76">
      <formula>MOD(ROW(),2)=0</formula>
    </cfRule>
  </conditionalFormatting>
  <conditionalFormatting sqref="C120:D121">
    <cfRule type="expression" dxfId="224" priority="78">
      <formula>MOD(ROW(),2)=0</formula>
    </cfRule>
  </conditionalFormatting>
  <conditionalFormatting sqref="C4:D4">
    <cfRule type="expression" dxfId="223" priority="73">
      <formula>MOD(ROW(),2)=0</formula>
    </cfRule>
  </conditionalFormatting>
  <conditionalFormatting sqref="B4">
    <cfRule type="expression" dxfId="222" priority="72">
      <formula>MOD(ROW(),2)=0</formula>
    </cfRule>
  </conditionalFormatting>
  <conditionalFormatting sqref="C39:D40">
    <cfRule type="expression" dxfId="221" priority="71">
      <formula>MOD(ROW(),2)=0</formula>
    </cfRule>
  </conditionalFormatting>
  <conditionalFormatting sqref="D29:D35">
    <cfRule type="expression" dxfId="220" priority="69">
      <formula>MOD(ROW(),2)=0</formula>
    </cfRule>
  </conditionalFormatting>
  <conditionalFormatting sqref="B29:B35">
    <cfRule type="expression" dxfId="219" priority="70">
      <formula>MOD(ROW(),2)=0</formula>
    </cfRule>
  </conditionalFormatting>
  <conditionalFormatting sqref="C29:C35">
    <cfRule type="expression" dxfId="218" priority="68">
      <formula>MOD(ROW(),2)=0</formula>
    </cfRule>
  </conditionalFormatting>
  <conditionalFormatting sqref="C63:D64">
    <cfRule type="expression" dxfId="217" priority="67">
      <formula>MOD(ROW(),2)=0</formula>
    </cfRule>
  </conditionalFormatting>
  <conditionalFormatting sqref="D53:D59">
    <cfRule type="expression" dxfId="216" priority="65">
      <formula>MOD(ROW(),2)=0</formula>
    </cfRule>
  </conditionalFormatting>
  <conditionalFormatting sqref="B53:B59">
    <cfRule type="expression" dxfId="215" priority="66">
      <formula>MOD(ROW(),2)=0</formula>
    </cfRule>
  </conditionalFormatting>
  <conditionalFormatting sqref="C53:C59">
    <cfRule type="expression" dxfId="214" priority="64">
      <formula>MOD(ROW(),2)=0</formula>
    </cfRule>
  </conditionalFormatting>
  <conditionalFormatting sqref="C87:D88">
    <cfRule type="expression" dxfId="213" priority="63">
      <formula>MOD(ROW(),2)=0</formula>
    </cfRule>
  </conditionalFormatting>
  <conditionalFormatting sqref="B77:B83">
    <cfRule type="expression" dxfId="212" priority="62">
      <formula>MOD(ROW(),2)=0</formula>
    </cfRule>
  </conditionalFormatting>
  <conditionalFormatting sqref="D77:D83">
    <cfRule type="expression" dxfId="211" priority="61">
      <formula>MOD(ROW(),2)=0</formula>
    </cfRule>
  </conditionalFormatting>
  <conditionalFormatting sqref="C77:C83">
    <cfRule type="expression" dxfId="210" priority="60">
      <formula>MOD(ROW(),2)=0</formula>
    </cfRule>
  </conditionalFormatting>
  <conditionalFormatting sqref="B5:B11 C15:D16">
    <cfRule type="expression" dxfId="209" priority="59">
      <formula>MOD(ROW(),2)=0</formula>
    </cfRule>
  </conditionalFormatting>
  <conditionalFormatting sqref="C5:C11">
    <cfRule type="expression" dxfId="208" priority="57">
      <formula>MOD(ROW(),2)=0</formula>
    </cfRule>
  </conditionalFormatting>
  <conditionalFormatting sqref="D5:D11">
    <cfRule type="expression" dxfId="207" priority="58">
      <formula>MOD(ROW(),2)=0</formula>
    </cfRule>
  </conditionalFormatting>
  <conditionalFormatting sqref="E99:F100 E110:F111 E27:F28 E51:F52 E75:F76">
    <cfRule type="expression" dxfId="206" priority="56">
      <formula>MOD(ROW(),2)=0</formula>
    </cfRule>
  </conditionalFormatting>
  <conditionalFormatting sqref="E17:E23">
    <cfRule type="expression" dxfId="205" priority="54">
      <formula>MOD(ROW(),2)=0</formula>
    </cfRule>
  </conditionalFormatting>
  <conditionalFormatting sqref="F17:F23">
    <cfRule type="expression" dxfId="204" priority="55">
      <formula>MOD(ROW(),2)=0</formula>
    </cfRule>
  </conditionalFormatting>
  <conditionalFormatting sqref="F41:F47">
    <cfRule type="expression" dxfId="203" priority="53">
      <formula>MOD(ROW(),2)=0</formula>
    </cfRule>
  </conditionalFormatting>
  <conditionalFormatting sqref="E41:E47">
    <cfRule type="expression" dxfId="202" priority="52">
      <formula>MOD(ROW(),2)=0</formula>
    </cfRule>
  </conditionalFormatting>
  <conditionalFormatting sqref="F65:F71">
    <cfRule type="expression" dxfId="201" priority="51">
      <formula>MOD(ROW(),2)=0</formula>
    </cfRule>
  </conditionalFormatting>
  <conditionalFormatting sqref="E65:E71">
    <cfRule type="expression" dxfId="200" priority="50">
      <formula>MOD(ROW(),2)=0</formula>
    </cfRule>
  </conditionalFormatting>
  <conditionalFormatting sqref="F89:F95">
    <cfRule type="expression" dxfId="199" priority="49">
      <formula>MOD(ROW(),2)=0</formula>
    </cfRule>
  </conditionalFormatting>
  <conditionalFormatting sqref="E89:E95">
    <cfRule type="expression" dxfId="198" priority="48">
      <formula>MOD(ROW(),2)=0</formula>
    </cfRule>
  </conditionalFormatting>
  <conditionalFormatting sqref="F101:F107">
    <cfRule type="expression" dxfId="197" priority="47">
      <formula>MOD(ROW(),2)=0</formula>
    </cfRule>
  </conditionalFormatting>
  <conditionalFormatting sqref="E101:E107">
    <cfRule type="expression" dxfId="196" priority="46">
      <formula>MOD(ROW(),2)=0</formula>
    </cfRule>
  </conditionalFormatting>
  <conditionalFormatting sqref="F112:F118">
    <cfRule type="expression" dxfId="195" priority="44">
      <formula>MOD(ROW(),2)=0</formula>
    </cfRule>
  </conditionalFormatting>
  <conditionalFormatting sqref="E112:E118">
    <cfRule type="expression" dxfId="194" priority="43">
      <formula>MOD(ROW(),2)=0</formula>
    </cfRule>
  </conditionalFormatting>
  <conditionalFormatting sqref="E120:F121">
    <cfRule type="expression" dxfId="193" priority="45">
      <formula>MOD(ROW(),2)=0</formula>
    </cfRule>
  </conditionalFormatting>
  <conditionalFormatting sqref="E39:F40">
    <cfRule type="expression" dxfId="192" priority="41">
      <formula>MOD(ROW(),2)=0</formula>
    </cfRule>
  </conditionalFormatting>
  <conditionalFormatting sqref="F29:F35">
    <cfRule type="expression" dxfId="191" priority="40">
      <formula>MOD(ROW(),2)=0</formula>
    </cfRule>
  </conditionalFormatting>
  <conditionalFormatting sqref="E29:E35">
    <cfRule type="expression" dxfId="190" priority="39">
      <formula>MOD(ROW(),2)=0</formula>
    </cfRule>
  </conditionalFormatting>
  <conditionalFormatting sqref="E63:F64">
    <cfRule type="expression" dxfId="189" priority="38">
      <formula>MOD(ROW(),2)=0</formula>
    </cfRule>
  </conditionalFormatting>
  <conditionalFormatting sqref="F53:F59">
    <cfRule type="expression" dxfId="188" priority="37">
      <formula>MOD(ROW(),2)=0</formula>
    </cfRule>
  </conditionalFormatting>
  <conditionalFormatting sqref="E53:E59">
    <cfRule type="expression" dxfId="187" priority="36">
      <formula>MOD(ROW(),2)=0</formula>
    </cfRule>
  </conditionalFormatting>
  <conditionalFormatting sqref="E87:F88">
    <cfRule type="expression" dxfId="186" priority="35">
      <formula>MOD(ROW(),2)=0</formula>
    </cfRule>
  </conditionalFormatting>
  <conditionalFormatting sqref="F77:F83">
    <cfRule type="expression" dxfId="185" priority="34">
      <formula>MOD(ROW(),2)=0</formula>
    </cfRule>
  </conditionalFormatting>
  <conditionalFormatting sqref="E77:E83">
    <cfRule type="expression" dxfId="184" priority="33">
      <formula>MOD(ROW(),2)=0</formula>
    </cfRule>
  </conditionalFormatting>
  <conditionalFormatting sqref="E15:F16">
    <cfRule type="expression" dxfId="183" priority="32">
      <formula>MOD(ROW(),2)=0</formula>
    </cfRule>
  </conditionalFormatting>
  <conditionalFormatting sqref="E5:E11">
    <cfRule type="expression" dxfId="182" priority="30">
      <formula>MOD(ROW(),2)=0</formula>
    </cfRule>
  </conditionalFormatting>
  <conditionalFormatting sqref="F5:F11">
    <cfRule type="expression" dxfId="181" priority="31">
      <formula>MOD(ROW(),2)=0</formula>
    </cfRule>
  </conditionalFormatting>
  <conditionalFormatting sqref="G99:H100 G110:H111 G27:H28 G51:H52 G75:H76">
    <cfRule type="expression" dxfId="180" priority="29">
      <formula>MOD(ROW(),2)=0</formula>
    </cfRule>
  </conditionalFormatting>
  <conditionalFormatting sqref="G17:G23">
    <cfRule type="expression" dxfId="179" priority="27">
      <formula>MOD(ROW(),2)=0</formula>
    </cfRule>
  </conditionalFormatting>
  <conditionalFormatting sqref="H17:H23">
    <cfRule type="expression" dxfId="178" priority="28">
      <formula>MOD(ROW(),2)=0</formula>
    </cfRule>
  </conditionalFormatting>
  <conditionalFormatting sqref="H41:H47">
    <cfRule type="expression" dxfId="177" priority="26">
      <formula>MOD(ROW(),2)=0</formula>
    </cfRule>
  </conditionalFormatting>
  <conditionalFormatting sqref="G41:G47">
    <cfRule type="expression" dxfId="176" priority="25">
      <formula>MOD(ROW(),2)=0</formula>
    </cfRule>
  </conditionalFormatting>
  <conditionalFormatting sqref="H65:H71">
    <cfRule type="expression" dxfId="175" priority="24">
      <formula>MOD(ROW(),2)=0</formula>
    </cfRule>
  </conditionalFormatting>
  <conditionalFormatting sqref="G65:G71">
    <cfRule type="expression" dxfId="174" priority="23">
      <formula>MOD(ROW(),2)=0</formula>
    </cfRule>
  </conditionalFormatting>
  <conditionalFormatting sqref="H89:H95">
    <cfRule type="expression" dxfId="173" priority="22">
      <formula>MOD(ROW(),2)=0</formula>
    </cfRule>
  </conditionalFormatting>
  <conditionalFormatting sqref="G89:G95">
    <cfRule type="expression" dxfId="172" priority="21">
      <formula>MOD(ROW(),2)=0</formula>
    </cfRule>
  </conditionalFormatting>
  <conditionalFormatting sqref="H101:H107">
    <cfRule type="expression" dxfId="171" priority="20">
      <formula>MOD(ROW(),2)=0</formula>
    </cfRule>
  </conditionalFormatting>
  <conditionalFormatting sqref="G101:G107">
    <cfRule type="expression" dxfId="170" priority="19">
      <formula>MOD(ROW(),2)=0</formula>
    </cfRule>
  </conditionalFormatting>
  <conditionalFormatting sqref="H112:H118">
    <cfRule type="expression" dxfId="169" priority="17">
      <formula>MOD(ROW(),2)=0</formula>
    </cfRule>
  </conditionalFormatting>
  <conditionalFormatting sqref="G112:G118">
    <cfRule type="expression" dxfId="168" priority="16">
      <formula>MOD(ROW(),2)=0</formula>
    </cfRule>
  </conditionalFormatting>
  <conditionalFormatting sqref="G120:H121">
    <cfRule type="expression" dxfId="167" priority="18">
      <formula>MOD(ROW(),2)=0</formula>
    </cfRule>
  </conditionalFormatting>
  <conditionalFormatting sqref="G39:H40">
    <cfRule type="expression" dxfId="166" priority="14">
      <formula>MOD(ROW(),2)=0</formula>
    </cfRule>
  </conditionalFormatting>
  <conditionalFormatting sqref="H29:H35">
    <cfRule type="expression" dxfId="165" priority="13">
      <formula>MOD(ROW(),2)=0</formula>
    </cfRule>
  </conditionalFormatting>
  <conditionalFormatting sqref="G29:G35">
    <cfRule type="expression" dxfId="164" priority="12">
      <formula>MOD(ROW(),2)=0</formula>
    </cfRule>
  </conditionalFormatting>
  <conditionalFormatting sqref="G63:H64">
    <cfRule type="expression" dxfId="163" priority="11">
      <formula>MOD(ROW(),2)=0</formula>
    </cfRule>
  </conditionalFormatting>
  <conditionalFormatting sqref="H53:H59">
    <cfRule type="expression" dxfId="162" priority="10">
      <formula>MOD(ROW(),2)=0</formula>
    </cfRule>
  </conditionalFormatting>
  <conditionalFormatting sqref="G53:G59">
    <cfRule type="expression" dxfId="161" priority="9">
      <formula>MOD(ROW(),2)=0</formula>
    </cfRule>
  </conditionalFormatting>
  <conditionalFormatting sqref="G87:H88">
    <cfRule type="expression" dxfId="160" priority="8">
      <formula>MOD(ROW(),2)=0</formula>
    </cfRule>
  </conditionalFormatting>
  <conditionalFormatting sqref="H77:H83">
    <cfRule type="expression" dxfId="159" priority="7">
      <formula>MOD(ROW(),2)=0</formula>
    </cfRule>
  </conditionalFormatting>
  <conditionalFormatting sqref="G77:G83">
    <cfRule type="expression" dxfId="158" priority="6">
      <formula>MOD(ROW(),2)=0</formula>
    </cfRule>
  </conditionalFormatting>
  <conditionalFormatting sqref="G15:H16">
    <cfRule type="expression" dxfId="157" priority="5">
      <formula>MOD(ROW(),2)=0</formula>
    </cfRule>
  </conditionalFormatting>
  <conditionalFormatting sqref="G5:G11">
    <cfRule type="expression" dxfId="156" priority="3">
      <formula>MOD(ROW(),2)=0</formula>
    </cfRule>
  </conditionalFormatting>
  <conditionalFormatting sqref="H5:H11">
    <cfRule type="expression" dxfId="155" priority="4">
      <formula>MOD(ROW(),2)=0</formula>
    </cfRule>
  </conditionalFormatting>
  <conditionalFormatting sqref="E4:F4">
    <cfRule type="expression" dxfId="154" priority="2">
      <formula>MOD(ROW(),2)=0</formula>
    </cfRule>
  </conditionalFormatting>
  <conditionalFormatting sqref="G4:H4">
    <cfRule type="expression" dxfId="15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8" max="16383" man="1"/>
    <brk id="52" max="16383" man="1"/>
    <brk id="76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H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91" customWidth="1"/>
    <col min="4" max="4" width="15.7109375" style="96" customWidth="1"/>
    <col min="5" max="8" width="15.7109375" customWidth="1"/>
    <col min="9" max="14" width="8" customWidth="1"/>
  </cols>
  <sheetData>
    <row r="1" spans="1:8" ht="15" customHeight="1" x14ac:dyDescent="0.25">
      <c r="A1" s="222" t="s">
        <v>16</v>
      </c>
      <c r="B1" s="183" t="s">
        <v>59</v>
      </c>
      <c r="C1" s="146" t="s">
        <v>70</v>
      </c>
      <c r="D1" s="147"/>
      <c r="E1" s="147"/>
      <c r="F1" s="147"/>
      <c r="G1" s="147"/>
      <c r="H1" s="148"/>
    </row>
    <row r="2" spans="1:8" ht="15.75" thickBot="1" x14ac:dyDescent="0.3">
      <c r="A2" s="223"/>
      <c r="B2" s="184"/>
      <c r="C2" s="152"/>
      <c r="D2" s="153"/>
      <c r="E2" s="153"/>
      <c r="F2" s="153"/>
      <c r="G2" s="153"/>
      <c r="H2" s="154"/>
    </row>
    <row r="3" spans="1:8" ht="15" customHeight="1" thickBot="1" x14ac:dyDescent="0.3">
      <c r="A3" s="223"/>
      <c r="B3" s="225"/>
      <c r="C3" s="168" t="s">
        <v>65</v>
      </c>
      <c r="D3" s="169"/>
      <c r="E3" s="168" t="s">
        <v>66</v>
      </c>
      <c r="F3" s="169"/>
      <c r="G3" s="168" t="s">
        <v>67</v>
      </c>
      <c r="H3" s="169"/>
    </row>
    <row r="4" spans="1:8" ht="15.75" customHeight="1" thickBot="1" x14ac:dyDescent="0.3">
      <c r="A4" s="224"/>
      <c r="B4" s="36" t="s">
        <v>0</v>
      </c>
      <c r="C4" s="34" t="s">
        <v>68</v>
      </c>
      <c r="D4" s="35" t="s">
        <v>69</v>
      </c>
      <c r="E4" s="34" t="s">
        <v>68</v>
      </c>
      <c r="F4" s="35" t="s">
        <v>69</v>
      </c>
      <c r="G4" s="34" t="s">
        <v>68</v>
      </c>
      <c r="H4" s="35" t="s">
        <v>69</v>
      </c>
    </row>
    <row r="5" spans="1:8" x14ac:dyDescent="0.25">
      <c r="A5" s="241" t="s">
        <v>56</v>
      </c>
      <c r="B5" s="25" t="s">
        <v>4</v>
      </c>
      <c r="C5" s="21" t="s">
        <v>61</v>
      </c>
      <c r="D5" s="11" t="s">
        <v>61</v>
      </c>
      <c r="E5" s="21">
        <v>19</v>
      </c>
      <c r="F5" s="11">
        <f>E5/$E$12</f>
        <v>0.38</v>
      </c>
      <c r="G5" s="21">
        <v>16</v>
      </c>
      <c r="H5" s="11">
        <f>G5/$G$12</f>
        <v>0.33333333333333331</v>
      </c>
    </row>
    <row r="6" spans="1:8" x14ac:dyDescent="0.25">
      <c r="A6" s="211"/>
      <c r="B6" s="26" t="s">
        <v>5</v>
      </c>
      <c r="C6" s="9" t="s">
        <v>61</v>
      </c>
      <c r="D6" s="12" t="s">
        <v>61</v>
      </c>
      <c r="E6" s="9" t="s">
        <v>61</v>
      </c>
      <c r="F6" s="12" t="s">
        <v>61</v>
      </c>
      <c r="G6" s="9" t="s">
        <v>61</v>
      </c>
      <c r="H6" s="12" t="s">
        <v>61</v>
      </c>
    </row>
    <row r="7" spans="1:8" x14ac:dyDescent="0.25">
      <c r="A7" s="211"/>
      <c r="B7" s="26" t="s">
        <v>6</v>
      </c>
      <c r="C7" s="9" t="s">
        <v>61</v>
      </c>
      <c r="D7" s="12" t="s">
        <v>61</v>
      </c>
      <c r="E7" s="9">
        <v>26</v>
      </c>
      <c r="F7" s="12">
        <f>E7/$E$12</f>
        <v>0.52</v>
      </c>
      <c r="G7" s="9">
        <v>26</v>
      </c>
      <c r="H7" s="12">
        <f>G7/$G$12</f>
        <v>0.54166666666666663</v>
      </c>
    </row>
    <row r="8" spans="1:8" x14ac:dyDescent="0.25">
      <c r="A8" s="211"/>
      <c r="B8" s="26" t="s">
        <v>7</v>
      </c>
      <c r="C8" s="9" t="s">
        <v>61</v>
      </c>
      <c r="D8" s="12" t="s">
        <v>61</v>
      </c>
      <c r="E8" s="9" t="s">
        <v>61</v>
      </c>
      <c r="F8" s="12" t="s">
        <v>61</v>
      </c>
      <c r="G8" s="9" t="s">
        <v>61</v>
      </c>
      <c r="H8" s="12" t="s">
        <v>61</v>
      </c>
    </row>
    <row r="9" spans="1:8" x14ac:dyDescent="0.25">
      <c r="A9" s="211"/>
      <c r="B9" s="26" t="s">
        <v>8</v>
      </c>
      <c r="C9" s="9"/>
      <c r="D9" s="12"/>
      <c r="E9" s="9"/>
      <c r="F9" s="12"/>
      <c r="G9" s="9"/>
      <c r="H9" s="12"/>
    </row>
    <row r="10" spans="1:8" x14ac:dyDescent="0.25">
      <c r="A10" s="211"/>
      <c r="B10" s="26" t="s">
        <v>9</v>
      </c>
      <c r="C10" s="9"/>
      <c r="D10" s="12"/>
      <c r="E10" s="9"/>
      <c r="F10" s="12"/>
      <c r="G10" s="9"/>
      <c r="H10" s="12"/>
    </row>
    <row r="11" spans="1:8" x14ac:dyDescent="0.25">
      <c r="A11" s="211"/>
      <c r="B11" s="26" t="s">
        <v>10</v>
      </c>
      <c r="C11" s="9"/>
      <c r="D11" s="12"/>
      <c r="E11" s="9"/>
      <c r="F11" s="12"/>
      <c r="G11" s="9"/>
      <c r="H11" s="12"/>
    </row>
    <row r="12" spans="1:8" x14ac:dyDescent="0.25">
      <c r="A12" s="211"/>
      <c r="B12" s="50" t="s">
        <v>28</v>
      </c>
      <c r="C12" s="214">
        <v>13</v>
      </c>
      <c r="D12" s="215"/>
      <c r="E12" s="214">
        <v>50</v>
      </c>
      <c r="F12" s="215"/>
      <c r="G12" s="214">
        <v>48</v>
      </c>
      <c r="H12" s="215"/>
    </row>
    <row r="13" spans="1:8" x14ac:dyDescent="0.25">
      <c r="A13" s="211"/>
      <c r="B13" s="23" t="s">
        <v>38</v>
      </c>
      <c r="C13" s="208">
        <f>C$72</f>
        <v>1961</v>
      </c>
      <c r="D13" s="213"/>
      <c r="E13" s="208">
        <f>E$72</f>
        <v>2435</v>
      </c>
      <c r="F13" s="213"/>
      <c r="G13" s="208">
        <f>G$72</f>
        <v>1103</v>
      </c>
      <c r="H13" s="213"/>
    </row>
    <row r="14" spans="1:8" x14ac:dyDescent="0.25">
      <c r="A14" s="211"/>
      <c r="B14" s="51" t="s">
        <v>11</v>
      </c>
      <c r="C14" s="236">
        <f>C$83</f>
        <v>3449</v>
      </c>
      <c r="D14" s="237"/>
      <c r="E14" s="236">
        <f>E$83</f>
        <v>3924</v>
      </c>
      <c r="F14" s="237"/>
      <c r="G14" s="236">
        <f>G$83</f>
        <v>1856</v>
      </c>
      <c r="H14" s="237"/>
    </row>
    <row r="15" spans="1:8" x14ac:dyDescent="0.25">
      <c r="A15" s="211"/>
      <c r="B15" s="28" t="s">
        <v>14</v>
      </c>
      <c r="C15" s="9" t="s">
        <v>61</v>
      </c>
      <c r="D15" s="93" t="s">
        <v>61</v>
      </c>
      <c r="E15" s="9">
        <f>E5-E7</f>
        <v>-7</v>
      </c>
      <c r="F15" s="93">
        <f>F5-F7</f>
        <v>-0.14000000000000001</v>
      </c>
      <c r="G15" s="9">
        <f>G5-G7</f>
        <v>-10</v>
      </c>
      <c r="H15" s="93">
        <f>H5-H7</f>
        <v>-0.20833333333333331</v>
      </c>
    </row>
    <row r="16" spans="1:8" ht="15.75" thickBot="1" x14ac:dyDescent="0.3">
      <c r="A16" s="212"/>
      <c r="B16" s="29" t="s">
        <v>15</v>
      </c>
      <c r="C16" s="10" t="s">
        <v>61</v>
      </c>
      <c r="D16" s="94" t="s">
        <v>61</v>
      </c>
      <c r="E16" s="30" t="s">
        <v>61</v>
      </c>
      <c r="F16" s="95" t="s">
        <v>61</v>
      </c>
      <c r="G16" s="30" t="s">
        <v>61</v>
      </c>
      <c r="H16" s="95" t="s">
        <v>61</v>
      </c>
    </row>
    <row r="17" spans="1:8" x14ac:dyDescent="0.25">
      <c r="A17" s="205" t="s">
        <v>50</v>
      </c>
      <c r="B17" s="25" t="s">
        <v>4</v>
      </c>
      <c r="C17" s="21">
        <v>46</v>
      </c>
      <c r="D17" s="101">
        <f>C17/$C$24</f>
        <v>0.60526315789473684</v>
      </c>
      <c r="E17" s="21">
        <v>142</v>
      </c>
      <c r="F17" s="101">
        <f>E17/$E$24</f>
        <v>0.68599033816425126</v>
      </c>
      <c r="G17" s="21">
        <v>41</v>
      </c>
      <c r="H17" s="11">
        <f>G17/$G$24</f>
        <v>0.53246753246753242</v>
      </c>
    </row>
    <row r="18" spans="1:8" x14ac:dyDescent="0.25">
      <c r="A18" s="206"/>
      <c r="B18" s="26" t="s">
        <v>5</v>
      </c>
      <c r="C18" s="9">
        <v>16</v>
      </c>
      <c r="D18" s="102">
        <f t="shared" ref="D18:D19" si="0">C18/$C$24</f>
        <v>0.21052631578947367</v>
      </c>
      <c r="E18" s="9">
        <v>22</v>
      </c>
      <c r="F18" s="102">
        <f t="shared" ref="F18:F19" si="1">E18/$E$24</f>
        <v>0.10628019323671498</v>
      </c>
      <c r="G18" s="9">
        <v>12</v>
      </c>
      <c r="H18" s="12">
        <f t="shared" ref="H18:H19" si="2">G18/$G$24</f>
        <v>0.15584415584415584</v>
      </c>
    </row>
    <row r="19" spans="1:8" x14ac:dyDescent="0.25">
      <c r="A19" s="206"/>
      <c r="B19" s="26" t="s">
        <v>6</v>
      </c>
      <c r="C19" s="9">
        <v>10</v>
      </c>
      <c r="D19" s="102">
        <f t="shared" si="0"/>
        <v>0.13157894736842105</v>
      </c>
      <c r="E19" s="9">
        <v>28</v>
      </c>
      <c r="F19" s="102">
        <f t="shared" si="1"/>
        <v>0.13526570048309178</v>
      </c>
      <c r="G19" s="9">
        <v>14</v>
      </c>
      <c r="H19" s="12">
        <f t="shared" si="2"/>
        <v>0.18181818181818182</v>
      </c>
    </row>
    <row r="20" spans="1:8" x14ac:dyDescent="0.25">
      <c r="A20" s="206"/>
      <c r="B20" s="26" t="s">
        <v>7</v>
      </c>
      <c r="C20" s="9" t="s">
        <v>61</v>
      </c>
      <c r="D20" s="102" t="s">
        <v>61</v>
      </c>
      <c r="E20" s="9">
        <v>13</v>
      </c>
      <c r="F20" s="102" t="s">
        <v>61</v>
      </c>
      <c r="G20" s="9" t="s">
        <v>61</v>
      </c>
      <c r="H20" s="12" t="s">
        <v>61</v>
      </c>
    </row>
    <row r="21" spans="1:8" x14ac:dyDescent="0.25">
      <c r="A21" s="206"/>
      <c r="B21" s="26" t="s">
        <v>8</v>
      </c>
      <c r="C21" s="9" t="s">
        <v>61</v>
      </c>
      <c r="D21" s="102" t="s">
        <v>61</v>
      </c>
      <c r="E21" s="9" t="s">
        <v>61</v>
      </c>
      <c r="F21" s="102" t="s">
        <v>61</v>
      </c>
      <c r="G21" s="9" t="s">
        <v>61</v>
      </c>
      <c r="H21" s="12" t="s">
        <v>61</v>
      </c>
    </row>
    <row r="22" spans="1:8" x14ac:dyDescent="0.25">
      <c r="A22" s="206"/>
      <c r="B22" s="26" t="s">
        <v>9</v>
      </c>
      <c r="C22" s="9"/>
      <c r="D22" s="102"/>
      <c r="E22" s="9"/>
      <c r="F22" s="102"/>
      <c r="G22" s="9"/>
      <c r="H22" s="12"/>
    </row>
    <row r="23" spans="1:8" x14ac:dyDescent="0.25">
      <c r="A23" s="206"/>
      <c r="B23" s="26" t="s">
        <v>10</v>
      </c>
      <c r="C23" s="9"/>
      <c r="D23" s="102"/>
      <c r="E23" s="9"/>
      <c r="F23" s="102"/>
      <c r="G23" s="9"/>
      <c r="H23" s="12"/>
    </row>
    <row r="24" spans="1:8" x14ac:dyDescent="0.25">
      <c r="A24" s="206"/>
      <c r="B24" s="50" t="s">
        <v>28</v>
      </c>
      <c r="C24" s="214">
        <v>76</v>
      </c>
      <c r="D24" s="242"/>
      <c r="E24" s="214">
        <v>207</v>
      </c>
      <c r="F24" s="242"/>
      <c r="G24" s="214">
        <v>77</v>
      </c>
      <c r="H24" s="215"/>
    </row>
    <row r="25" spans="1:8" x14ac:dyDescent="0.25">
      <c r="A25" s="206"/>
      <c r="B25" s="23" t="s">
        <v>38</v>
      </c>
      <c r="C25" s="208">
        <f>C$72</f>
        <v>1961</v>
      </c>
      <c r="D25" s="209"/>
      <c r="E25" s="218">
        <f>E$72</f>
        <v>2435</v>
      </c>
      <c r="F25" s="228"/>
      <c r="G25" s="218">
        <f>G$72</f>
        <v>1103</v>
      </c>
      <c r="H25" s="219"/>
    </row>
    <row r="26" spans="1:8" x14ac:dyDescent="0.25">
      <c r="A26" s="206"/>
      <c r="B26" s="51" t="s">
        <v>11</v>
      </c>
      <c r="C26" s="236">
        <f>C$83</f>
        <v>3449</v>
      </c>
      <c r="D26" s="243"/>
      <c r="E26" s="236">
        <f>E$83</f>
        <v>3924</v>
      </c>
      <c r="F26" s="243"/>
      <c r="G26" s="236">
        <f>G$83</f>
        <v>1856</v>
      </c>
      <c r="H26" s="237"/>
    </row>
    <row r="27" spans="1:8" x14ac:dyDescent="0.25">
      <c r="A27" s="206"/>
      <c r="B27" s="28" t="s">
        <v>14</v>
      </c>
      <c r="C27" s="9">
        <f t="shared" ref="C27:H27" si="3">C17-C19</f>
        <v>36</v>
      </c>
      <c r="D27" s="103">
        <f t="shared" si="3"/>
        <v>0.47368421052631582</v>
      </c>
      <c r="E27" s="9">
        <f t="shared" si="3"/>
        <v>114</v>
      </c>
      <c r="F27" s="103">
        <f t="shared" si="3"/>
        <v>0.55072463768115942</v>
      </c>
      <c r="G27" s="9">
        <f t="shared" si="3"/>
        <v>27</v>
      </c>
      <c r="H27" s="93">
        <f t="shared" si="3"/>
        <v>0.3506493506493506</v>
      </c>
    </row>
    <row r="28" spans="1:8" ht="15.75" thickBot="1" x14ac:dyDescent="0.3">
      <c r="A28" s="207"/>
      <c r="B28" s="29" t="s">
        <v>15</v>
      </c>
      <c r="C28" s="10">
        <f t="shared" ref="C28:H28" si="4">C17-C18</f>
        <v>30</v>
      </c>
      <c r="D28" s="105">
        <f t="shared" si="4"/>
        <v>0.39473684210526316</v>
      </c>
      <c r="E28" s="10">
        <f t="shared" si="4"/>
        <v>120</v>
      </c>
      <c r="F28" s="105">
        <f t="shared" si="4"/>
        <v>0.57971014492753625</v>
      </c>
      <c r="G28" s="10">
        <f t="shared" si="4"/>
        <v>29</v>
      </c>
      <c r="H28" s="94">
        <f t="shared" si="4"/>
        <v>0.37662337662337658</v>
      </c>
    </row>
    <row r="29" spans="1:8" x14ac:dyDescent="0.25">
      <c r="A29" s="210" t="s">
        <v>25</v>
      </c>
      <c r="B29" s="25" t="s">
        <v>4</v>
      </c>
      <c r="C29" s="21"/>
      <c r="D29" s="11"/>
      <c r="E29" s="89"/>
      <c r="F29" s="46"/>
      <c r="G29" s="89" t="s">
        <v>61</v>
      </c>
      <c r="H29" s="46" t="s">
        <v>61</v>
      </c>
    </row>
    <row r="30" spans="1:8" x14ac:dyDescent="0.25">
      <c r="A30" s="211"/>
      <c r="B30" s="26" t="s">
        <v>5</v>
      </c>
      <c r="C30" s="9"/>
      <c r="D30" s="12"/>
      <c r="E30" s="9"/>
      <c r="F30" s="12"/>
      <c r="G30" s="9"/>
      <c r="H30" s="12"/>
    </row>
    <row r="31" spans="1:8" x14ac:dyDescent="0.25">
      <c r="A31" s="211"/>
      <c r="B31" s="26" t="s">
        <v>6</v>
      </c>
      <c r="C31" s="9"/>
      <c r="D31" s="12"/>
      <c r="E31" s="9"/>
      <c r="F31" s="12"/>
      <c r="G31" s="9"/>
      <c r="H31" s="12"/>
    </row>
    <row r="32" spans="1:8" x14ac:dyDescent="0.25">
      <c r="A32" s="211"/>
      <c r="B32" s="26" t="s">
        <v>7</v>
      </c>
      <c r="C32" s="9"/>
      <c r="D32" s="12"/>
      <c r="E32" s="9"/>
      <c r="F32" s="12"/>
      <c r="G32" s="9"/>
      <c r="H32" s="12"/>
    </row>
    <row r="33" spans="1:8" x14ac:dyDescent="0.25">
      <c r="A33" s="211"/>
      <c r="B33" s="26" t="s">
        <v>8</v>
      </c>
      <c r="C33" s="9"/>
      <c r="D33" s="12"/>
      <c r="E33" s="9"/>
      <c r="F33" s="12"/>
      <c r="G33" s="9"/>
      <c r="H33" s="12"/>
    </row>
    <row r="34" spans="1:8" x14ac:dyDescent="0.25">
      <c r="A34" s="211"/>
      <c r="B34" s="26" t="s">
        <v>9</v>
      </c>
      <c r="C34" s="9"/>
      <c r="D34" s="12"/>
      <c r="E34" s="9"/>
      <c r="F34" s="12"/>
      <c r="G34" s="9"/>
      <c r="H34" s="12"/>
    </row>
    <row r="35" spans="1:8" x14ac:dyDescent="0.25">
      <c r="A35" s="211"/>
      <c r="B35" s="26" t="s">
        <v>10</v>
      </c>
      <c r="C35" s="9"/>
      <c r="D35" s="12"/>
      <c r="E35" s="9"/>
      <c r="F35" s="12"/>
      <c r="G35" s="9"/>
      <c r="H35" s="12"/>
    </row>
    <row r="36" spans="1:8" x14ac:dyDescent="0.25">
      <c r="A36" s="211"/>
      <c r="B36" s="50" t="s">
        <v>28</v>
      </c>
      <c r="C36" s="214"/>
      <c r="D36" s="215"/>
      <c r="E36" s="214"/>
      <c r="F36" s="215"/>
      <c r="G36" s="214" t="s">
        <v>61</v>
      </c>
      <c r="H36" s="215"/>
    </row>
    <row r="37" spans="1:8" x14ac:dyDescent="0.25">
      <c r="A37" s="211"/>
      <c r="B37" s="23" t="s">
        <v>38</v>
      </c>
      <c r="C37" s="208">
        <f>C$72</f>
        <v>1961</v>
      </c>
      <c r="D37" s="213"/>
      <c r="E37" s="208">
        <f>E$72</f>
        <v>2435</v>
      </c>
      <c r="F37" s="213"/>
      <c r="G37" s="208">
        <f>G$72</f>
        <v>1103</v>
      </c>
      <c r="H37" s="213"/>
    </row>
    <row r="38" spans="1:8" x14ac:dyDescent="0.25">
      <c r="A38" s="211"/>
      <c r="B38" s="51" t="s">
        <v>11</v>
      </c>
      <c r="C38" s="236">
        <f>C$83</f>
        <v>3449</v>
      </c>
      <c r="D38" s="237"/>
      <c r="E38" s="236">
        <f>E$83</f>
        <v>3924</v>
      </c>
      <c r="F38" s="237"/>
      <c r="G38" s="236">
        <f>G$83</f>
        <v>1856</v>
      </c>
      <c r="H38" s="237"/>
    </row>
    <row r="39" spans="1:8" x14ac:dyDescent="0.25">
      <c r="A39" s="211"/>
      <c r="B39" s="28" t="s">
        <v>14</v>
      </c>
      <c r="C39" s="9"/>
      <c r="D39" s="93"/>
      <c r="E39" s="9"/>
      <c r="F39" s="93"/>
      <c r="G39" s="9"/>
      <c r="H39" s="93"/>
    </row>
    <row r="40" spans="1:8" ht="15.75" thickBot="1" x14ac:dyDescent="0.3">
      <c r="A40" s="212"/>
      <c r="B40" s="29" t="s">
        <v>15</v>
      </c>
      <c r="C40" s="10"/>
      <c r="D40" s="94"/>
      <c r="E40" s="30"/>
      <c r="F40" s="95"/>
      <c r="G40" s="30"/>
      <c r="H40" s="95"/>
    </row>
    <row r="41" spans="1:8" x14ac:dyDescent="0.25">
      <c r="A41" s="244" t="s">
        <v>24</v>
      </c>
      <c r="B41" s="25" t="s">
        <v>4</v>
      </c>
      <c r="C41" s="21">
        <v>286</v>
      </c>
      <c r="D41" s="101">
        <f>C41/$C$48</f>
        <v>0.40798858773181168</v>
      </c>
      <c r="E41" s="21">
        <v>371</v>
      </c>
      <c r="F41" s="101">
        <f>E41/$E$48</f>
        <v>0.39721627408993576</v>
      </c>
      <c r="G41" s="21">
        <v>143</v>
      </c>
      <c r="H41" s="11">
        <f>G41/$G$48</f>
        <v>0.35483870967741937</v>
      </c>
    </row>
    <row r="42" spans="1:8" x14ac:dyDescent="0.25">
      <c r="A42" s="206"/>
      <c r="B42" s="26" t="s">
        <v>5</v>
      </c>
      <c r="C42" s="9">
        <v>279</v>
      </c>
      <c r="D42" s="102">
        <f t="shared" ref="D42:D44" si="5">C42/$C$48</f>
        <v>0.39800285306704708</v>
      </c>
      <c r="E42" s="9">
        <v>376</v>
      </c>
      <c r="F42" s="102">
        <f>E42/$E$48</f>
        <v>0.40256959314775159</v>
      </c>
      <c r="G42" s="9">
        <v>177</v>
      </c>
      <c r="H42" s="12">
        <f t="shared" ref="H42:H44" si="6">G42/$G$48</f>
        <v>0.43920595533498757</v>
      </c>
    </row>
    <row r="43" spans="1:8" x14ac:dyDescent="0.25">
      <c r="A43" s="206"/>
      <c r="B43" s="26" t="s">
        <v>6</v>
      </c>
      <c r="C43" s="9">
        <v>105</v>
      </c>
      <c r="D43" s="102">
        <f t="shared" si="5"/>
        <v>0.14978601997146934</v>
      </c>
      <c r="E43" s="9">
        <v>129</v>
      </c>
      <c r="F43" s="102">
        <f>E43/$E$48</f>
        <v>0.13811563169164881</v>
      </c>
      <c r="G43" s="9">
        <v>55</v>
      </c>
      <c r="H43" s="12">
        <f t="shared" si="6"/>
        <v>0.13647642679900746</v>
      </c>
    </row>
    <row r="44" spans="1:8" x14ac:dyDescent="0.25">
      <c r="A44" s="206"/>
      <c r="B44" s="26" t="s">
        <v>7</v>
      </c>
      <c r="C44" s="9">
        <v>24</v>
      </c>
      <c r="D44" s="102">
        <f t="shared" si="5"/>
        <v>3.4236804564907276E-2</v>
      </c>
      <c r="E44" s="9">
        <v>52</v>
      </c>
      <c r="F44" s="102">
        <f t="shared" ref="F44" si="7">E44/$C$48</f>
        <v>7.4179743223965769E-2</v>
      </c>
      <c r="G44" s="9">
        <v>25</v>
      </c>
      <c r="H44" s="12">
        <f t="shared" si="6"/>
        <v>6.2034739454094295E-2</v>
      </c>
    </row>
    <row r="45" spans="1:8" x14ac:dyDescent="0.25">
      <c r="A45" s="206"/>
      <c r="B45" s="26" t="s">
        <v>8</v>
      </c>
      <c r="C45" s="9" t="s">
        <v>61</v>
      </c>
      <c r="D45" s="102" t="s">
        <v>61</v>
      </c>
      <c r="E45" s="9" t="s">
        <v>61</v>
      </c>
      <c r="F45" s="102" t="s">
        <v>61</v>
      </c>
      <c r="G45" s="9" t="s">
        <v>61</v>
      </c>
      <c r="H45" s="12" t="s">
        <v>61</v>
      </c>
    </row>
    <row r="46" spans="1:8" x14ac:dyDescent="0.25">
      <c r="A46" s="206"/>
      <c r="B46" s="26" t="s">
        <v>9</v>
      </c>
      <c r="C46" s="9" t="s">
        <v>61</v>
      </c>
      <c r="D46" s="102" t="s">
        <v>61</v>
      </c>
      <c r="E46" s="9"/>
      <c r="F46" s="102"/>
      <c r="G46" s="9"/>
      <c r="H46" s="12"/>
    </row>
    <row r="47" spans="1:8" x14ac:dyDescent="0.25">
      <c r="A47" s="206"/>
      <c r="B47" s="26" t="s">
        <v>10</v>
      </c>
      <c r="C47" s="9"/>
      <c r="D47" s="102"/>
      <c r="E47" s="9"/>
      <c r="F47" s="102"/>
      <c r="G47" s="9"/>
      <c r="H47" s="12"/>
    </row>
    <row r="48" spans="1:8" x14ac:dyDescent="0.25">
      <c r="A48" s="206"/>
      <c r="B48" s="50" t="s">
        <v>28</v>
      </c>
      <c r="C48" s="214">
        <v>701</v>
      </c>
      <c r="D48" s="242"/>
      <c r="E48" s="214">
        <v>934</v>
      </c>
      <c r="F48" s="242"/>
      <c r="G48" s="214">
        <v>403</v>
      </c>
      <c r="H48" s="215"/>
    </row>
    <row r="49" spans="1:8" x14ac:dyDescent="0.25">
      <c r="A49" s="206"/>
      <c r="B49" s="27" t="s">
        <v>55</v>
      </c>
      <c r="C49" s="208">
        <f>C$72</f>
        <v>1961</v>
      </c>
      <c r="D49" s="209"/>
      <c r="E49" s="218">
        <f>E$72</f>
        <v>2435</v>
      </c>
      <c r="F49" s="228"/>
      <c r="G49" s="218">
        <f>G$72</f>
        <v>1103</v>
      </c>
      <c r="H49" s="219"/>
    </row>
    <row r="50" spans="1:8" x14ac:dyDescent="0.25">
      <c r="A50" s="206"/>
      <c r="B50" s="51" t="s">
        <v>11</v>
      </c>
      <c r="C50" s="236">
        <f>C$83</f>
        <v>3449</v>
      </c>
      <c r="D50" s="243"/>
      <c r="E50" s="236">
        <f>E$83</f>
        <v>3924</v>
      </c>
      <c r="F50" s="243"/>
      <c r="G50" s="236">
        <f>G$83</f>
        <v>1856</v>
      </c>
      <c r="H50" s="237"/>
    </row>
    <row r="51" spans="1:8" x14ac:dyDescent="0.25">
      <c r="A51" s="206"/>
      <c r="B51" s="28" t="s">
        <v>14</v>
      </c>
      <c r="C51" s="9">
        <f t="shared" ref="C51:H51" si="8">C41-C43</f>
        <v>181</v>
      </c>
      <c r="D51" s="103">
        <f t="shared" si="8"/>
        <v>0.25820256776034234</v>
      </c>
      <c r="E51" s="9">
        <f t="shared" si="8"/>
        <v>242</v>
      </c>
      <c r="F51" s="103">
        <f t="shared" si="8"/>
        <v>0.25910064239828695</v>
      </c>
      <c r="G51" s="9">
        <f t="shared" si="8"/>
        <v>88</v>
      </c>
      <c r="H51" s="93">
        <f t="shared" si="8"/>
        <v>0.21836228287841192</v>
      </c>
    </row>
    <row r="52" spans="1:8" ht="15.75" thickBot="1" x14ac:dyDescent="0.3">
      <c r="A52" s="207"/>
      <c r="B52" s="29" t="s">
        <v>15</v>
      </c>
      <c r="C52" s="10">
        <f t="shared" ref="C52:H52" si="9">C41-C42</f>
        <v>7</v>
      </c>
      <c r="D52" s="105">
        <f t="shared" si="9"/>
        <v>9.9857346647646006E-3</v>
      </c>
      <c r="E52" s="10">
        <f t="shared" si="9"/>
        <v>-5</v>
      </c>
      <c r="F52" s="105">
        <f t="shared" si="9"/>
        <v>-5.3533190578158307E-3</v>
      </c>
      <c r="G52" s="10">
        <f t="shared" si="9"/>
        <v>-34</v>
      </c>
      <c r="H52" s="94">
        <f t="shared" si="9"/>
        <v>-8.4367245657568202E-2</v>
      </c>
    </row>
    <row r="53" spans="1:8" ht="15" customHeight="1" x14ac:dyDescent="0.25">
      <c r="A53" s="210" t="s">
        <v>26</v>
      </c>
      <c r="B53" s="25" t="s">
        <v>4</v>
      </c>
      <c r="C53" s="21">
        <v>495</v>
      </c>
      <c r="D53" s="11">
        <f>C53/$C$60</f>
        <v>0.42271562766865928</v>
      </c>
      <c r="E53" s="89">
        <v>547</v>
      </c>
      <c r="F53" s="46">
        <f>E53/$E$60</f>
        <v>0.43971061093247588</v>
      </c>
      <c r="G53" s="89">
        <v>249</v>
      </c>
      <c r="H53" s="46">
        <f>G53/$G$60</f>
        <v>0.43379790940766549</v>
      </c>
    </row>
    <row r="54" spans="1:8" x14ac:dyDescent="0.25">
      <c r="A54" s="211"/>
      <c r="B54" s="26" t="s">
        <v>5</v>
      </c>
      <c r="C54" s="9">
        <v>273</v>
      </c>
      <c r="D54" s="12">
        <f t="shared" ref="D54:D57" si="10">C54/$C$60</f>
        <v>0.233134073441503</v>
      </c>
      <c r="E54" s="9">
        <v>285</v>
      </c>
      <c r="F54" s="46">
        <f t="shared" ref="F54:F58" si="11">E54/$E$60</f>
        <v>0.22909967845659163</v>
      </c>
      <c r="G54" s="9">
        <v>120</v>
      </c>
      <c r="H54" s="46">
        <f t="shared" ref="H54:H58" si="12">G54/$G$60</f>
        <v>0.20905923344947736</v>
      </c>
    </row>
    <row r="55" spans="1:8" x14ac:dyDescent="0.25">
      <c r="A55" s="211"/>
      <c r="B55" s="26" t="s">
        <v>6</v>
      </c>
      <c r="C55" s="9">
        <v>323</v>
      </c>
      <c r="D55" s="12">
        <f t="shared" si="10"/>
        <v>0.27583262169086253</v>
      </c>
      <c r="E55" s="9">
        <v>339</v>
      </c>
      <c r="F55" s="46">
        <f t="shared" si="11"/>
        <v>0.272508038585209</v>
      </c>
      <c r="G55" s="9">
        <v>165</v>
      </c>
      <c r="H55" s="46">
        <f t="shared" si="12"/>
        <v>0.28745644599303138</v>
      </c>
    </row>
    <row r="56" spans="1:8" x14ac:dyDescent="0.25">
      <c r="A56" s="211"/>
      <c r="B56" s="26" t="s">
        <v>7</v>
      </c>
      <c r="C56" s="9">
        <v>60</v>
      </c>
      <c r="D56" s="12">
        <f t="shared" si="10"/>
        <v>5.1238257899231428E-2</v>
      </c>
      <c r="E56" s="9">
        <v>46</v>
      </c>
      <c r="F56" s="46">
        <f t="shared" si="11"/>
        <v>3.6977491961414789E-2</v>
      </c>
      <c r="G56" s="9">
        <v>27</v>
      </c>
      <c r="H56" s="46">
        <f t="shared" si="12"/>
        <v>4.7038327526132406E-2</v>
      </c>
    </row>
    <row r="57" spans="1:8" x14ac:dyDescent="0.25">
      <c r="A57" s="211"/>
      <c r="B57" s="26" t="s">
        <v>8</v>
      </c>
      <c r="C57" s="9">
        <v>11</v>
      </c>
      <c r="D57" s="12">
        <f t="shared" si="10"/>
        <v>9.3936806148590939E-3</v>
      </c>
      <c r="E57" s="9">
        <v>10</v>
      </c>
      <c r="F57" s="46">
        <f t="shared" si="11"/>
        <v>8.0385852090032149E-3</v>
      </c>
      <c r="G57" s="9" t="s">
        <v>61</v>
      </c>
      <c r="H57" s="46" t="s">
        <v>61</v>
      </c>
    </row>
    <row r="58" spans="1:8" x14ac:dyDescent="0.25">
      <c r="A58" s="211"/>
      <c r="B58" s="26" t="s">
        <v>9</v>
      </c>
      <c r="C58" s="9" t="s">
        <v>61</v>
      </c>
      <c r="D58" s="12" t="s">
        <v>61</v>
      </c>
      <c r="E58" s="9">
        <v>17</v>
      </c>
      <c r="F58" s="46">
        <f t="shared" si="11"/>
        <v>1.3665594855305467E-2</v>
      </c>
      <c r="G58" s="9">
        <v>10</v>
      </c>
      <c r="H58" s="46">
        <f t="shared" si="12"/>
        <v>1.7421602787456445E-2</v>
      </c>
    </row>
    <row r="59" spans="1:8" x14ac:dyDescent="0.25">
      <c r="A59" s="211"/>
      <c r="B59" s="26" t="s">
        <v>10</v>
      </c>
      <c r="C59" s="9"/>
      <c r="D59" s="12"/>
      <c r="E59" s="9"/>
      <c r="F59" s="12"/>
      <c r="G59" s="9"/>
      <c r="H59" s="12"/>
    </row>
    <row r="60" spans="1:8" ht="15.75" customHeight="1" x14ac:dyDescent="0.25">
      <c r="A60" s="211"/>
      <c r="B60" s="50" t="s">
        <v>28</v>
      </c>
      <c r="C60" s="214">
        <v>1171</v>
      </c>
      <c r="D60" s="215"/>
      <c r="E60" s="214">
        <v>1244</v>
      </c>
      <c r="F60" s="215"/>
      <c r="G60" s="214">
        <v>574</v>
      </c>
      <c r="H60" s="215"/>
    </row>
    <row r="61" spans="1:8" ht="15.75" customHeight="1" x14ac:dyDescent="0.25">
      <c r="A61" s="211"/>
      <c r="B61" s="23" t="s">
        <v>38</v>
      </c>
      <c r="C61" s="208">
        <f>C$72</f>
        <v>1961</v>
      </c>
      <c r="D61" s="213"/>
      <c r="E61" s="208">
        <f>E$72</f>
        <v>2435</v>
      </c>
      <c r="F61" s="213"/>
      <c r="G61" s="208">
        <f>G$72</f>
        <v>1103</v>
      </c>
      <c r="H61" s="213"/>
    </row>
    <row r="62" spans="1:8" ht="15.75" customHeight="1" x14ac:dyDescent="0.25">
      <c r="A62" s="211"/>
      <c r="B62" s="51" t="s">
        <v>11</v>
      </c>
      <c r="C62" s="236">
        <f>C$83</f>
        <v>3449</v>
      </c>
      <c r="D62" s="237"/>
      <c r="E62" s="236">
        <f>E$83</f>
        <v>3924</v>
      </c>
      <c r="F62" s="237"/>
      <c r="G62" s="236">
        <f>G$83</f>
        <v>1856</v>
      </c>
      <c r="H62" s="237"/>
    </row>
    <row r="63" spans="1:8" x14ac:dyDescent="0.25">
      <c r="A63" s="211"/>
      <c r="B63" s="28" t="s">
        <v>14</v>
      </c>
      <c r="C63" s="9">
        <f t="shared" ref="C63:H63" si="13">C53-C55</f>
        <v>172</v>
      </c>
      <c r="D63" s="93">
        <f t="shared" si="13"/>
        <v>0.14688300597779674</v>
      </c>
      <c r="E63" s="9">
        <f t="shared" si="13"/>
        <v>208</v>
      </c>
      <c r="F63" s="93">
        <f t="shared" si="13"/>
        <v>0.16720257234726688</v>
      </c>
      <c r="G63" s="9">
        <f t="shared" si="13"/>
        <v>84</v>
      </c>
      <c r="H63" s="93">
        <f t="shared" si="13"/>
        <v>0.14634146341463411</v>
      </c>
    </row>
    <row r="64" spans="1:8" ht="15.75" thickBot="1" x14ac:dyDescent="0.3">
      <c r="A64" s="212"/>
      <c r="B64" s="29" t="s">
        <v>15</v>
      </c>
      <c r="C64" s="10">
        <f t="shared" ref="C64:H64" si="14">C53-C54</f>
        <v>222</v>
      </c>
      <c r="D64" s="94">
        <f t="shared" si="14"/>
        <v>0.18958155422715628</v>
      </c>
      <c r="E64" s="30">
        <f t="shared" si="14"/>
        <v>262</v>
      </c>
      <c r="F64" s="95">
        <f t="shared" si="14"/>
        <v>0.21061093247588425</v>
      </c>
      <c r="G64" s="30">
        <f t="shared" si="14"/>
        <v>129</v>
      </c>
      <c r="H64" s="95">
        <f t="shared" si="14"/>
        <v>0.22473867595818814</v>
      </c>
    </row>
    <row r="65" spans="1:8" ht="15" customHeight="1" x14ac:dyDescent="0.25">
      <c r="A65" s="244" t="s">
        <v>30</v>
      </c>
      <c r="B65" s="25" t="s">
        <v>4</v>
      </c>
      <c r="C65" s="21">
        <v>831</v>
      </c>
      <c r="D65" s="101">
        <f>C65/$C$72</f>
        <v>0.42376338602753699</v>
      </c>
      <c r="E65" s="21">
        <v>1079</v>
      </c>
      <c r="F65" s="101">
        <f>E65/$E$72</f>
        <v>0.44312114989733059</v>
      </c>
      <c r="G65" s="21">
        <v>450</v>
      </c>
      <c r="H65" s="11">
        <f>G65/$G$72</f>
        <v>0.40797824116047143</v>
      </c>
    </row>
    <row r="66" spans="1:8" x14ac:dyDescent="0.25">
      <c r="A66" s="206"/>
      <c r="B66" s="26" t="s">
        <v>5</v>
      </c>
      <c r="C66" s="9">
        <v>570</v>
      </c>
      <c r="D66" s="102">
        <f t="shared" ref="D66:D70" si="15">C66/$C$72</f>
        <v>0.29066802651708312</v>
      </c>
      <c r="E66" s="9">
        <v>688</v>
      </c>
      <c r="F66" s="102">
        <f t="shared" ref="F66:F70" si="16">E66/$E$72</f>
        <v>0.28254620123203283</v>
      </c>
      <c r="G66" s="9">
        <v>312</v>
      </c>
      <c r="H66" s="12">
        <f t="shared" ref="H66:H70" si="17">G66/$G$72</f>
        <v>0.28286491387126023</v>
      </c>
    </row>
    <row r="67" spans="1:8" x14ac:dyDescent="0.25">
      <c r="A67" s="206"/>
      <c r="B67" s="26" t="s">
        <v>6</v>
      </c>
      <c r="C67" s="9">
        <v>444</v>
      </c>
      <c r="D67" s="102">
        <f t="shared" si="15"/>
        <v>0.22641509433962265</v>
      </c>
      <c r="E67" s="9">
        <v>522</v>
      </c>
      <c r="F67" s="102">
        <f t="shared" si="16"/>
        <v>0.21437371663244353</v>
      </c>
      <c r="G67" s="9">
        <v>260</v>
      </c>
      <c r="H67" s="12">
        <f t="shared" si="17"/>
        <v>0.23572076155938351</v>
      </c>
    </row>
    <row r="68" spans="1:8" x14ac:dyDescent="0.25">
      <c r="A68" s="206"/>
      <c r="B68" s="26" t="s">
        <v>7</v>
      </c>
      <c r="C68" s="9">
        <v>88</v>
      </c>
      <c r="D68" s="102">
        <f t="shared" si="15"/>
        <v>4.4875063742988268E-2</v>
      </c>
      <c r="E68" s="9">
        <v>111</v>
      </c>
      <c r="F68" s="102">
        <f t="shared" si="16"/>
        <v>4.5585215605749484E-2</v>
      </c>
      <c r="G68" s="9">
        <v>60</v>
      </c>
      <c r="H68" s="12">
        <f t="shared" si="17"/>
        <v>5.4397098821396192E-2</v>
      </c>
    </row>
    <row r="69" spans="1:8" x14ac:dyDescent="0.25">
      <c r="A69" s="206"/>
      <c r="B69" s="26" t="s">
        <v>8</v>
      </c>
      <c r="C69" s="9">
        <v>18</v>
      </c>
      <c r="D69" s="102">
        <f t="shared" si="15"/>
        <v>9.1789903110657822E-3</v>
      </c>
      <c r="E69" s="9">
        <v>18</v>
      </c>
      <c r="F69" s="102">
        <f t="shared" si="16"/>
        <v>7.3921971252566736E-3</v>
      </c>
      <c r="G69" s="9">
        <v>11</v>
      </c>
      <c r="H69" s="12">
        <f t="shared" si="17"/>
        <v>9.9728014505893019E-3</v>
      </c>
    </row>
    <row r="70" spans="1:8" x14ac:dyDescent="0.25">
      <c r="A70" s="206"/>
      <c r="B70" s="26" t="s">
        <v>9</v>
      </c>
      <c r="C70" s="9">
        <v>10</v>
      </c>
      <c r="D70" s="102">
        <f t="shared" si="15"/>
        <v>5.0994390617032127E-3</v>
      </c>
      <c r="E70" s="9">
        <v>17</v>
      </c>
      <c r="F70" s="102">
        <f t="shared" si="16"/>
        <v>6.9815195071868579E-3</v>
      </c>
      <c r="G70" s="9">
        <v>10</v>
      </c>
      <c r="H70" s="12">
        <f t="shared" si="17"/>
        <v>9.0661831368993653E-3</v>
      </c>
    </row>
    <row r="71" spans="1:8" x14ac:dyDescent="0.25">
      <c r="A71" s="206"/>
      <c r="B71" s="26" t="s">
        <v>10</v>
      </c>
      <c r="C71" s="9"/>
      <c r="D71" s="102"/>
      <c r="E71" s="9"/>
      <c r="F71" s="102"/>
      <c r="G71" s="9"/>
      <c r="H71" s="12"/>
    </row>
    <row r="72" spans="1:8" x14ac:dyDescent="0.25">
      <c r="A72" s="206"/>
      <c r="B72" s="27" t="s">
        <v>38</v>
      </c>
      <c r="C72" s="245">
        <v>1961</v>
      </c>
      <c r="D72" s="246"/>
      <c r="E72" s="245">
        <v>2435</v>
      </c>
      <c r="F72" s="246"/>
      <c r="G72" s="245">
        <v>1103</v>
      </c>
      <c r="H72" s="247"/>
    </row>
    <row r="73" spans="1:8" x14ac:dyDescent="0.25">
      <c r="A73" s="206"/>
      <c r="B73" s="51" t="s">
        <v>11</v>
      </c>
      <c r="C73" s="236">
        <f>C$83</f>
        <v>3449</v>
      </c>
      <c r="D73" s="243"/>
      <c r="E73" s="236">
        <f>E$83</f>
        <v>3924</v>
      </c>
      <c r="F73" s="243"/>
      <c r="G73" s="236">
        <f>G$83</f>
        <v>1856</v>
      </c>
      <c r="H73" s="237"/>
    </row>
    <row r="74" spans="1:8" x14ac:dyDescent="0.25">
      <c r="A74" s="206"/>
      <c r="B74" s="28" t="s">
        <v>14</v>
      </c>
      <c r="C74" s="9">
        <f>C65-C67</f>
        <v>387</v>
      </c>
      <c r="D74" s="103">
        <f t="shared" ref="D74:F74" si="18">D65-D67</f>
        <v>0.19734829168791435</v>
      </c>
      <c r="E74" s="9">
        <f>E65-E67</f>
        <v>557</v>
      </c>
      <c r="F74" s="103">
        <f t="shared" si="18"/>
        <v>0.22874743326488706</v>
      </c>
      <c r="G74" s="9">
        <f>G65-G67</f>
        <v>190</v>
      </c>
      <c r="H74" s="93">
        <f t="shared" ref="H74" si="19">H65-H67</f>
        <v>0.17225747960108792</v>
      </c>
    </row>
    <row r="75" spans="1:8" ht="15.75" thickBot="1" x14ac:dyDescent="0.3">
      <c r="A75" s="207"/>
      <c r="B75" s="29" t="s">
        <v>15</v>
      </c>
      <c r="C75" s="30">
        <f t="shared" ref="C75:H75" si="20">C65-C66</f>
        <v>261</v>
      </c>
      <c r="D75" s="104">
        <f t="shared" si="20"/>
        <v>0.13309535951045387</v>
      </c>
      <c r="E75" s="10">
        <f t="shared" si="20"/>
        <v>391</v>
      </c>
      <c r="F75" s="105">
        <f t="shared" si="20"/>
        <v>0.16057494866529776</v>
      </c>
      <c r="G75" s="10">
        <f t="shared" si="20"/>
        <v>138</v>
      </c>
      <c r="H75" s="94">
        <f t="shared" si="20"/>
        <v>0.12511332728921121</v>
      </c>
    </row>
    <row r="76" spans="1:8" x14ac:dyDescent="0.25">
      <c r="A76" s="233" t="s">
        <v>29</v>
      </c>
      <c r="B76" s="22" t="s">
        <v>4</v>
      </c>
      <c r="C76" s="21">
        <f>'Course Failures by Middle'!C112</f>
        <v>1387</v>
      </c>
      <c r="D76" s="11">
        <f>'Course Failures by Middle'!D112</f>
        <v>0.40214554943461872</v>
      </c>
      <c r="E76" s="89">
        <f>'Course Failures by Middle'!E112</f>
        <v>1680</v>
      </c>
      <c r="F76" s="46">
        <f>'Course Failures by Middle'!F112</f>
        <v>0.42813455657492355</v>
      </c>
      <c r="G76" s="89">
        <f>'Course Failures by Middle'!G112</f>
        <v>705</v>
      </c>
      <c r="H76" s="46">
        <f>'Course Failures by Middle'!H112</f>
        <v>0.37984913793103448</v>
      </c>
    </row>
    <row r="77" spans="1:8" x14ac:dyDescent="0.25">
      <c r="A77" s="234"/>
      <c r="B77" s="14" t="s">
        <v>5</v>
      </c>
      <c r="C77" s="9">
        <f>'Course Failures by Middle'!C113</f>
        <v>1021</v>
      </c>
      <c r="D77" s="12">
        <f>'Course Failures by Middle'!D113</f>
        <v>0.29602783415482747</v>
      </c>
      <c r="E77" s="9">
        <f>'Course Failures by Middle'!E113</f>
        <v>1071</v>
      </c>
      <c r="F77" s="12">
        <f>'Course Failures by Middle'!F113</f>
        <v>0.27293577981651373</v>
      </c>
      <c r="G77" s="9">
        <f>'Course Failures by Middle'!G113</f>
        <v>506</v>
      </c>
      <c r="H77" s="12">
        <f>'Course Failures by Middle'!H113</f>
        <v>0.27262931034482757</v>
      </c>
    </row>
    <row r="78" spans="1:8" x14ac:dyDescent="0.25">
      <c r="A78" s="234"/>
      <c r="B78" s="14" t="s">
        <v>6</v>
      </c>
      <c r="C78" s="9">
        <f>'Course Failures by Middle'!C114</f>
        <v>840</v>
      </c>
      <c r="D78" s="12">
        <f>'Course Failures by Middle'!D114</f>
        <v>0.2435488547405045</v>
      </c>
      <c r="E78" s="9">
        <f>'Course Failures by Middle'!E114</f>
        <v>933</v>
      </c>
      <c r="F78" s="12">
        <f>'Course Failures by Middle'!F114</f>
        <v>0.23776758409785934</v>
      </c>
      <c r="G78" s="9">
        <f>'Course Failures by Middle'!G114</f>
        <v>509</v>
      </c>
      <c r="H78" s="12">
        <f>'Course Failures by Middle'!H114</f>
        <v>0.27424568965517243</v>
      </c>
    </row>
    <row r="79" spans="1:8" x14ac:dyDescent="0.25">
      <c r="A79" s="234"/>
      <c r="B79" s="14" t="s">
        <v>7</v>
      </c>
      <c r="C79" s="9">
        <f>'Course Failures by Middle'!C115</f>
        <v>157</v>
      </c>
      <c r="D79" s="12">
        <f>'Course Failures by Middle'!D115</f>
        <v>4.5520440707451433E-2</v>
      </c>
      <c r="E79" s="9">
        <f>'Course Failures by Middle'!E115</f>
        <v>191</v>
      </c>
      <c r="F79" s="12">
        <f>'Course Failures by Middle'!F115</f>
        <v>4.8674821610601424E-2</v>
      </c>
      <c r="G79" s="9">
        <f>'Course Failures by Middle'!G115</f>
        <v>109</v>
      </c>
      <c r="H79" s="12">
        <f>'Course Failures by Middle'!H115</f>
        <v>5.8728448275862072E-2</v>
      </c>
    </row>
    <row r="80" spans="1:8" x14ac:dyDescent="0.25">
      <c r="A80" s="234"/>
      <c r="B80" s="14" t="s">
        <v>8</v>
      </c>
      <c r="C80" s="9">
        <f>'Course Failures by Middle'!C116</f>
        <v>33</v>
      </c>
      <c r="D80" s="12">
        <f>'Course Failures by Middle'!D116</f>
        <v>9.5679907219483901E-3</v>
      </c>
      <c r="E80" s="9">
        <f>'Course Failures by Middle'!E116</f>
        <v>30</v>
      </c>
      <c r="F80" s="12">
        <f>'Course Failures by Middle'!F116</f>
        <v>7.6452599388379203E-3</v>
      </c>
      <c r="G80" s="9">
        <f>'Course Failures by Middle'!G116</f>
        <v>16</v>
      </c>
      <c r="H80" s="12">
        <f>'Course Failures by Middle'!H116</f>
        <v>8.6206896551724137E-3</v>
      </c>
    </row>
    <row r="81" spans="1:8" x14ac:dyDescent="0.25">
      <c r="A81" s="234"/>
      <c r="B81" s="14" t="s">
        <v>9</v>
      </c>
      <c r="C81" s="9">
        <f>'Course Failures by Middle'!C117</f>
        <v>11</v>
      </c>
      <c r="D81" s="274">
        <f>'Course Failures by Middle'!D117</f>
        <v>3.1893302406494637E-3</v>
      </c>
      <c r="E81" s="9">
        <f>'Course Failures by Middle'!E117</f>
        <v>19</v>
      </c>
      <c r="F81" s="274">
        <f>'Course Failures by Middle'!F117</f>
        <v>4.8419979612640161E-3</v>
      </c>
      <c r="G81" s="9">
        <f>'Course Failures by Middle'!G117</f>
        <v>11</v>
      </c>
      <c r="H81" s="12">
        <f>'Course Failures by Middle'!H117</f>
        <v>5.9267241379310342E-3</v>
      </c>
    </row>
    <row r="82" spans="1:8" x14ac:dyDescent="0.25">
      <c r="A82" s="234"/>
      <c r="B82" s="14" t="s">
        <v>10</v>
      </c>
      <c r="C82" s="9"/>
      <c r="D82" s="12"/>
      <c r="E82" s="9"/>
      <c r="F82" s="12"/>
      <c r="G82" s="9"/>
      <c r="H82" s="12"/>
    </row>
    <row r="83" spans="1:8" x14ac:dyDescent="0.25">
      <c r="A83" s="234"/>
      <c r="B83" s="51" t="s">
        <v>11</v>
      </c>
      <c r="C83" s="236">
        <f>'Course Failures by Middle'!C119</f>
        <v>3449</v>
      </c>
      <c r="D83" s="237"/>
      <c r="E83" s="236">
        <f>'Course Failures by Middle'!E119</f>
        <v>3924</v>
      </c>
      <c r="F83" s="237"/>
      <c r="G83" s="236">
        <f>'Course Failures by Middle'!G119</f>
        <v>1856</v>
      </c>
      <c r="H83" s="237"/>
    </row>
    <row r="84" spans="1:8" x14ac:dyDescent="0.25">
      <c r="A84" s="234"/>
      <c r="B84" s="24" t="s">
        <v>14</v>
      </c>
      <c r="C84" s="9">
        <f>'Course Failures by Middle'!C120</f>
        <v>547</v>
      </c>
      <c r="D84" s="93">
        <f>'Course Failures by Middle'!D120</f>
        <v>0.15859669469411422</v>
      </c>
      <c r="E84" s="9">
        <f>'Course Failures by Middle'!E120</f>
        <v>747</v>
      </c>
      <c r="F84" s="93">
        <f>'Course Failures by Middle'!F120</f>
        <v>0.19036697247706422</v>
      </c>
      <c r="G84" s="9">
        <f>'Course Failures by Middle'!G120</f>
        <v>196</v>
      </c>
      <c r="H84" s="93">
        <f>'Course Failures by Middle'!H120</f>
        <v>0.10560344827586204</v>
      </c>
    </row>
    <row r="85" spans="1:8" ht="15.75" thickBot="1" x14ac:dyDescent="0.3">
      <c r="A85" s="235"/>
      <c r="B85" s="32" t="s">
        <v>15</v>
      </c>
      <c r="C85" s="30">
        <f>'Course Failures by Middle'!C121</f>
        <v>366</v>
      </c>
      <c r="D85" s="95">
        <f>'Course Failures by Middle'!D121</f>
        <v>0.10611771527979125</v>
      </c>
      <c r="E85" s="30">
        <f>'Course Failures by Middle'!E121</f>
        <v>609</v>
      </c>
      <c r="F85" s="95">
        <f>'Course Failures by Middle'!F121</f>
        <v>0.15519877675840982</v>
      </c>
      <c r="G85" s="30">
        <f>'Course Failures by Middle'!G121</f>
        <v>199</v>
      </c>
      <c r="H85" s="95">
        <f>'Course Failures by Middle'!H121</f>
        <v>0.10721982758620691</v>
      </c>
    </row>
    <row r="86" spans="1:8" ht="15.75" thickBot="1" x14ac:dyDescent="0.3">
      <c r="A86" s="238" t="s">
        <v>57</v>
      </c>
      <c r="B86" s="239"/>
      <c r="C86" s="239"/>
      <c r="D86" s="239"/>
      <c r="E86" s="239"/>
      <c r="F86" s="239"/>
      <c r="G86" s="239"/>
      <c r="H86" s="240"/>
    </row>
    <row r="87" spans="1:8" ht="12.75" customHeight="1" thickBot="1" x14ac:dyDescent="0.3">
      <c r="A87" s="198" t="s">
        <v>47</v>
      </c>
      <c r="B87" s="199"/>
      <c r="C87" s="199"/>
      <c r="D87" s="199"/>
      <c r="E87" s="199"/>
      <c r="F87" s="199"/>
      <c r="G87" s="199"/>
      <c r="H87" s="200"/>
    </row>
  </sheetData>
  <mergeCells count="69">
    <mergeCell ref="G62:H62"/>
    <mergeCell ref="G72:H72"/>
    <mergeCell ref="G73:H73"/>
    <mergeCell ref="G83:H83"/>
    <mergeCell ref="E73:F73"/>
    <mergeCell ref="E83:F83"/>
    <mergeCell ref="G12:H12"/>
    <mergeCell ref="G13:H13"/>
    <mergeCell ref="G14:H14"/>
    <mergeCell ref="G24:H24"/>
    <mergeCell ref="G25:H25"/>
    <mergeCell ref="G26:H26"/>
    <mergeCell ref="G36:H36"/>
    <mergeCell ref="G37:H37"/>
    <mergeCell ref="G38:H38"/>
    <mergeCell ref="G48:H48"/>
    <mergeCell ref="G49:H49"/>
    <mergeCell ref="G50:H50"/>
    <mergeCell ref="G60:H60"/>
    <mergeCell ref="G61:H61"/>
    <mergeCell ref="E50:F50"/>
    <mergeCell ref="E60:F60"/>
    <mergeCell ref="E61:F61"/>
    <mergeCell ref="E62:F62"/>
    <mergeCell ref="E72:F72"/>
    <mergeCell ref="A29:A40"/>
    <mergeCell ref="C73:D73"/>
    <mergeCell ref="C62:D62"/>
    <mergeCell ref="C61:D61"/>
    <mergeCell ref="C49:D49"/>
    <mergeCell ref="C37:D37"/>
    <mergeCell ref="C38:D38"/>
    <mergeCell ref="C50:D50"/>
    <mergeCell ref="A41:A52"/>
    <mergeCell ref="A65:A75"/>
    <mergeCell ref="A53:A64"/>
    <mergeCell ref="C72:D72"/>
    <mergeCell ref="E3:F3"/>
    <mergeCell ref="G3:H3"/>
    <mergeCell ref="C36:D36"/>
    <mergeCell ref="C48:D48"/>
    <mergeCell ref="C60:D60"/>
    <mergeCell ref="E12:F12"/>
    <mergeCell ref="E13:F13"/>
    <mergeCell ref="E14:F14"/>
    <mergeCell ref="E24:F24"/>
    <mergeCell ref="E25:F25"/>
    <mergeCell ref="E26:F26"/>
    <mergeCell ref="E36:F36"/>
    <mergeCell ref="E37:F37"/>
    <mergeCell ref="E38:F38"/>
    <mergeCell ref="E48:F48"/>
    <mergeCell ref="E49:F49"/>
    <mergeCell ref="A76:A85"/>
    <mergeCell ref="C83:D83"/>
    <mergeCell ref="A86:H86"/>
    <mergeCell ref="A87:H87"/>
    <mergeCell ref="A1:A4"/>
    <mergeCell ref="B1:B3"/>
    <mergeCell ref="A5:A16"/>
    <mergeCell ref="A17:A28"/>
    <mergeCell ref="C12:D12"/>
    <mergeCell ref="C24:D24"/>
    <mergeCell ref="C25:D25"/>
    <mergeCell ref="C26:D26"/>
    <mergeCell ref="C13:D13"/>
    <mergeCell ref="C14:D14"/>
    <mergeCell ref="C1:H2"/>
    <mergeCell ref="C3:D3"/>
  </mergeCells>
  <conditionalFormatting sqref="B5:B11 C15:D16 C27:D28 C39:D40 C51:D52 C63:D64">
    <cfRule type="expression" dxfId="152" priority="70">
      <formula>MOD(ROW(),2)=0</formula>
    </cfRule>
  </conditionalFormatting>
  <conditionalFormatting sqref="C5:C11">
    <cfRule type="expression" dxfId="151" priority="67">
      <formula>MOD(ROW(),2)=0</formula>
    </cfRule>
  </conditionalFormatting>
  <conditionalFormatting sqref="D5:D11">
    <cfRule type="expression" dxfId="150" priority="68">
      <formula>MOD(ROW(),2)=0</formula>
    </cfRule>
  </conditionalFormatting>
  <conditionalFormatting sqref="D17:D23">
    <cfRule type="expression" dxfId="149" priority="65">
      <formula>MOD(ROW(),2)=0</formula>
    </cfRule>
  </conditionalFormatting>
  <conditionalFormatting sqref="B17:B23">
    <cfRule type="expression" dxfId="148" priority="66">
      <formula>MOD(ROW(),2)=0</formula>
    </cfRule>
  </conditionalFormatting>
  <conditionalFormatting sqref="C17:C23">
    <cfRule type="expression" dxfId="147" priority="64">
      <formula>MOD(ROW(),2)=0</formula>
    </cfRule>
  </conditionalFormatting>
  <conditionalFormatting sqref="B29:B35">
    <cfRule type="expression" dxfId="146" priority="63">
      <formula>MOD(ROW(),2)=0</formula>
    </cfRule>
  </conditionalFormatting>
  <conditionalFormatting sqref="D29:D35">
    <cfRule type="expression" dxfId="145" priority="62">
      <formula>MOD(ROW(),2)=0</formula>
    </cfRule>
  </conditionalFormatting>
  <conditionalFormatting sqref="C29:C35">
    <cfRule type="expression" dxfId="144" priority="61">
      <formula>MOD(ROW(),2)=0</formula>
    </cfRule>
  </conditionalFormatting>
  <conditionalFormatting sqref="B41:B47">
    <cfRule type="expression" dxfId="143" priority="60">
      <formula>MOD(ROW(),2)=0</formula>
    </cfRule>
  </conditionalFormatting>
  <conditionalFormatting sqref="D41:D47">
    <cfRule type="expression" dxfId="142" priority="59">
      <formula>MOD(ROW(),2)=0</formula>
    </cfRule>
  </conditionalFormatting>
  <conditionalFormatting sqref="C41:C47">
    <cfRule type="expression" dxfId="141" priority="58">
      <formula>MOD(ROW(),2)=0</formula>
    </cfRule>
  </conditionalFormatting>
  <conditionalFormatting sqref="B53:B59">
    <cfRule type="expression" dxfId="140" priority="57">
      <formula>MOD(ROW(),2)=0</formula>
    </cfRule>
  </conditionalFormatting>
  <conditionalFormatting sqref="D53:D59">
    <cfRule type="expression" dxfId="139" priority="56">
      <formula>MOD(ROW(),2)=0</formula>
    </cfRule>
  </conditionalFormatting>
  <conditionalFormatting sqref="C53:C59">
    <cfRule type="expression" dxfId="138" priority="55">
      <formula>MOD(ROW(),2)=0</formula>
    </cfRule>
  </conditionalFormatting>
  <conditionalFormatting sqref="C74:D75">
    <cfRule type="expression" dxfId="137" priority="54">
      <formula>MOD(ROW(),2)=0</formula>
    </cfRule>
  </conditionalFormatting>
  <conditionalFormatting sqref="B65:B71">
    <cfRule type="expression" dxfId="136" priority="53">
      <formula>MOD(ROW(),2)=0</formula>
    </cfRule>
  </conditionalFormatting>
  <conditionalFormatting sqref="D65:D71">
    <cfRule type="expression" dxfId="135" priority="52">
      <formula>MOD(ROW(),2)=0</formula>
    </cfRule>
  </conditionalFormatting>
  <conditionalFormatting sqref="C65:C71">
    <cfRule type="expression" dxfId="134" priority="51">
      <formula>MOD(ROW(),2)=0</formula>
    </cfRule>
  </conditionalFormatting>
  <conditionalFormatting sqref="B76:B82">
    <cfRule type="expression" dxfId="133" priority="49">
      <formula>MOD(ROW(),2)=0</formula>
    </cfRule>
  </conditionalFormatting>
  <conditionalFormatting sqref="D76:D82">
    <cfRule type="expression" dxfId="132" priority="45">
      <formula>MOD(ROW(),2)=0</formula>
    </cfRule>
  </conditionalFormatting>
  <conditionalFormatting sqref="C76:C82">
    <cfRule type="expression" dxfId="131" priority="44">
      <formula>MOD(ROW(),2)=0</formula>
    </cfRule>
  </conditionalFormatting>
  <conditionalFormatting sqref="C84:D85">
    <cfRule type="expression" dxfId="130" priority="46">
      <formula>MOD(ROW(),2)=0</formula>
    </cfRule>
  </conditionalFormatting>
  <conditionalFormatting sqref="B4">
    <cfRule type="expression" dxfId="129" priority="40">
      <formula>MOD(ROW(),2)=0</formula>
    </cfRule>
  </conditionalFormatting>
  <conditionalFormatting sqref="E15:F16 E27:F28 E39:F40 E51:F52 E63:F64">
    <cfRule type="expression" dxfId="128" priority="39">
      <formula>MOD(ROW(),2)=0</formula>
    </cfRule>
  </conditionalFormatting>
  <conditionalFormatting sqref="E5:E11">
    <cfRule type="expression" dxfId="127" priority="37">
      <formula>MOD(ROW(),2)=0</formula>
    </cfRule>
  </conditionalFormatting>
  <conditionalFormatting sqref="F5:F11">
    <cfRule type="expression" dxfId="126" priority="38">
      <formula>MOD(ROW(),2)=0</formula>
    </cfRule>
  </conditionalFormatting>
  <conditionalFormatting sqref="F17:F23">
    <cfRule type="expression" dxfId="125" priority="36">
      <formula>MOD(ROW(),2)=0</formula>
    </cfRule>
  </conditionalFormatting>
  <conditionalFormatting sqref="E17:E23">
    <cfRule type="expression" dxfId="124" priority="35">
      <formula>MOD(ROW(),2)=0</formula>
    </cfRule>
  </conditionalFormatting>
  <conditionalFormatting sqref="F29:F35">
    <cfRule type="expression" dxfId="123" priority="34">
      <formula>MOD(ROW(),2)=0</formula>
    </cfRule>
  </conditionalFormatting>
  <conditionalFormatting sqref="E29:E35">
    <cfRule type="expression" dxfId="122" priority="33">
      <formula>MOD(ROW(),2)=0</formula>
    </cfRule>
  </conditionalFormatting>
  <conditionalFormatting sqref="F41:F47">
    <cfRule type="expression" dxfId="121" priority="32">
      <formula>MOD(ROW(),2)=0</formula>
    </cfRule>
  </conditionalFormatting>
  <conditionalFormatting sqref="E41:E47">
    <cfRule type="expression" dxfId="120" priority="31">
      <formula>MOD(ROW(),2)=0</formula>
    </cfRule>
  </conditionalFormatting>
  <conditionalFormatting sqref="F53:F59">
    <cfRule type="expression" dxfId="119" priority="30">
      <formula>MOD(ROW(),2)=0</formula>
    </cfRule>
  </conditionalFormatting>
  <conditionalFormatting sqref="E53:E59">
    <cfRule type="expression" dxfId="118" priority="29">
      <formula>MOD(ROW(),2)=0</formula>
    </cfRule>
  </conditionalFormatting>
  <conditionalFormatting sqref="E74:F75">
    <cfRule type="expression" dxfId="117" priority="28">
      <formula>MOD(ROW(),2)=0</formula>
    </cfRule>
  </conditionalFormatting>
  <conditionalFormatting sqref="F65:F71">
    <cfRule type="expression" dxfId="116" priority="27">
      <formula>MOD(ROW(),2)=0</formula>
    </cfRule>
  </conditionalFormatting>
  <conditionalFormatting sqref="E65:E71">
    <cfRule type="expression" dxfId="115" priority="26">
      <formula>MOD(ROW(),2)=0</formula>
    </cfRule>
  </conditionalFormatting>
  <conditionalFormatting sqref="F76:F82">
    <cfRule type="expression" dxfId="114" priority="24">
      <formula>MOD(ROW(),2)=0</formula>
    </cfRule>
  </conditionalFormatting>
  <conditionalFormatting sqref="E76:E82">
    <cfRule type="expression" dxfId="113" priority="23">
      <formula>MOD(ROW(),2)=0</formula>
    </cfRule>
  </conditionalFormatting>
  <conditionalFormatting sqref="E84:F85">
    <cfRule type="expression" dxfId="112" priority="25">
      <formula>MOD(ROW(),2)=0</formula>
    </cfRule>
  </conditionalFormatting>
  <conditionalFormatting sqref="G15:H16 G27:H28 G39:H40 G51:H52 G63:H64">
    <cfRule type="expression" dxfId="111" priority="21">
      <formula>MOD(ROW(),2)=0</formula>
    </cfRule>
  </conditionalFormatting>
  <conditionalFormatting sqref="G5:G11">
    <cfRule type="expression" dxfId="110" priority="19">
      <formula>MOD(ROW(),2)=0</formula>
    </cfRule>
  </conditionalFormatting>
  <conditionalFormatting sqref="H5:H11">
    <cfRule type="expression" dxfId="109" priority="20">
      <formula>MOD(ROW(),2)=0</formula>
    </cfRule>
  </conditionalFormatting>
  <conditionalFormatting sqref="H17:H23">
    <cfRule type="expression" dxfId="108" priority="18">
      <formula>MOD(ROW(),2)=0</formula>
    </cfRule>
  </conditionalFormatting>
  <conditionalFormatting sqref="G17:G23">
    <cfRule type="expression" dxfId="107" priority="17">
      <formula>MOD(ROW(),2)=0</formula>
    </cfRule>
  </conditionalFormatting>
  <conditionalFormatting sqref="H29:H35">
    <cfRule type="expression" dxfId="106" priority="16">
      <formula>MOD(ROW(),2)=0</formula>
    </cfRule>
  </conditionalFormatting>
  <conditionalFormatting sqref="G29:G35">
    <cfRule type="expression" dxfId="105" priority="15">
      <formula>MOD(ROW(),2)=0</formula>
    </cfRule>
  </conditionalFormatting>
  <conditionalFormatting sqref="H41:H47">
    <cfRule type="expression" dxfId="104" priority="14">
      <formula>MOD(ROW(),2)=0</formula>
    </cfRule>
  </conditionalFormatting>
  <conditionalFormatting sqref="G41:G47">
    <cfRule type="expression" dxfId="103" priority="13">
      <formula>MOD(ROW(),2)=0</formula>
    </cfRule>
  </conditionalFormatting>
  <conditionalFormatting sqref="H53:H59">
    <cfRule type="expression" dxfId="102" priority="12">
      <formula>MOD(ROW(),2)=0</formula>
    </cfRule>
  </conditionalFormatting>
  <conditionalFormatting sqref="G53:G59">
    <cfRule type="expression" dxfId="101" priority="11">
      <formula>MOD(ROW(),2)=0</formula>
    </cfRule>
  </conditionalFormatting>
  <conditionalFormatting sqref="G74:H75">
    <cfRule type="expression" dxfId="100" priority="10">
      <formula>MOD(ROW(),2)=0</formula>
    </cfRule>
  </conditionalFormatting>
  <conditionalFormatting sqref="H65:H71">
    <cfRule type="expression" dxfId="99" priority="9">
      <formula>MOD(ROW(),2)=0</formula>
    </cfRule>
  </conditionalFormatting>
  <conditionalFormatting sqref="G65:G71">
    <cfRule type="expression" dxfId="98" priority="8">
      <formula>MOD(ROW(),2)=0</formula>
    </cfRule>
  </conditionalFormatting>
  <conditionalFormatting sqref="H76:H82">
    <cfRule type="expression" dxfId="97" priority="6">
      <formula>MOD(ROW(),2)=0</formula>
    </cfRule>
  </conditionalFormatting>
  <conditionalFormatting sqref="G76:G82">
    <cfRule type="expression" dxfId="96" priority="5">
      <formula>MOD(ROW(),2)=0</formula>
    </cfRule>
  </conditionalFormatting>
  <conditionalFormatting sqref="G84:H85">
    <cfRule type="expression" dxfId="95" priority="7">
      <formula>MOD(ROW(),2)=0</formula>
    </cfRule>
  </conditionalFormatting>
  <conditionalFormatting sqref="C4:D4">
    <cfRule type="expression" dxfId="94" priority="3">
      <formula>MOD(ROW(),2)=0</formula>
    </cfRule>
  </conditionalFormatting>
  <conditionalFormatting sqref="E4:F4">
    <cfRule type="expression" dxfId="93" priority="2">
      <formula>MOD(ROW(),2)=0</formula>
    </cfRule>
  </conditionalFormatting>
  <conditionalFormatting sqref="G4:H4">
    <cfRule type="expression" dxfId="9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H12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91" customWidth="1"/>
    <col min="4" max="4" width="15.7109375" style="96" customWidth="1"/>
    <col min="5" max="8" width="15.7109375" customWidth="1"/>
    <col min="9" max="14" width="8" customWidth="1"/>
  </cols>
  <sheetData>
    <row r="1" spans="1:8" ht="15" customHeight="1" x14ac:dyDescent="0.25">
      <c r="A1" s="248" t="s">
        <v>23</v>
      </c>
      <c r="B1" s="183" t="s">
        <v>59</v>
      </c>
      <c r="C1" s="146" t="s">
        <v>71</v>
      </c>
      <c r="D1" s="147"/>
      <c r="E1" s="147"/>
      <c r="F1" s="147"/>
      <c r="G1" s="147"/>
      <c r="H1" s="148"/>
    </row>
    <row r="2" spans="1:8" ht="15.75" thickBot="1" x14ac:dyDescent="0.3">
      <c r="A2" s="249"/>
      <c r="B2" s="184"/>
      <c r="C2" s="152"/>
      <c r="D2" s="153"/>
      <c r="E2" s="153"/>
      <c r="F2" s="153"/>
      <c r="G2" s="153"/>
      <c r="H2" s="154"/>
    </row>
    <row r="3" spans="1:8" ht="15.75" thickBot="1" x14ac:dyDescent="0.3">
      <c r="A3" s="249"/>
      <c r="B3" s="225"/>
      <c r="C3" s="168" t="s">
        <v>65</v>
      </c>
      <c r="D3" s="266"/>
      <c r="E3" s="267" t="s">
        <v>66</v>
      </c>
      <c r="F3" s="268"/>
      <c r="G3" s="267" t="s">
        <v>67</v>
      </c>
      <c r="H3" s="268"/>
    </row>
    <row r="4" spans="1:8" ht="15.75" customHeight="1" thickBot="1" x14ac:dyDescent="0.3">
      <c r="A4" s="250"/>
      <c r="B4" s="36" t="s">
        <v>0</v>
      </c>
      <c r="C4" s="34" t="s">
        <v>68</v>
      </c>
      <c r="D4" s="92" t="s">
        <v>69</v>
      </c>
      <c r="E4" s="34" t="s">
        <v>68</v>
      </c>
      <c r="F4" s="92" t="s">
        <v>69</v>
      </c>
      <c r="G4" s="34" t="s">
        <v>68</v>
      </c>
      <c r="H4" s="92" t="s">
        <v>69</v>
      </c>
    </row>
    <row r="5" spans="1:8" x14ac:dyDescent="0.25">
      <c r="A5" s="251">
        <v>6</v>
      </c>
      <c r="B5" s="16" t="s">
        <v>4</v>
      </c>
      <c r="C5" s="21">
        <v>154</v>
      </c>
      <c r="D5" s="101">
        <f>C5/$C$12</f>
        <v>0.39896373056994816</v>
      </c>
      <c r="E5" s="21">
        <v>199</v>
      </c>
      <c r="F5" s="11">
        <f>E5/$E$12</f>
        <v>0.388671875</v>
      </c>
      <c r="G5" s="21">
        <v>94</v>
      </c>
      <c r="H5" s="11">
        <f>G5/$G$12</f>
        <v>0.3836734693877551</v>
      </c>
    </row>
    <row r="6" spans="1:8" x14ac:dyDescent="0.25">
      <c r="A6" s="252"/>
      <c r="B6" s="17" t="s">
        <v>5</v>
      </c>
      <c r="C6" s="9">
        <v>104</v>
      </c>
      <c r="D6" s="102">
        <f t="shared" ref="D6:D8" si="0">C6/$C$12</f>
        <v>0.26943005181347152</v>
      </c>
      <c r="E6" s="9">
        <v>119</v>
      </c>
      <c r="F6" s="12">
        <f t="shared" ref="F6:F8" si="1">E6/$E$12</f>
        <v>0.232421875</v>
      </c>
      <c r="G6" s="9">
        <v>50</v>
      </c>
      <c r="H6" s="12">
        <f t="shared" ref="H6:H8" si="2">G6/$G$12</f>
        <v>0.20408163265306123</v>
      </c>
    </row>
    <row r="7" spans="1:8" x14ac:dyDescent="0.25">
      <c r="A7" s="252"/>
      <c r="B7" s="17" t="s">
        <v>6</v>
      </c>
      <c r="C7" s="9">
        <v>105</v>
      </c>
      <c r="D7" s="102">
        <f t="shared" si="0"/>
        <v>0.27202072538860106</v>
      </c>
      <c r="E7" s="9">
        <v>159</v>
      </c>
      <c r="F7" s="12">
        <f t="shared" si="1"/>
        <v>0.310546875</v>
      </c>
      <c r="G7" s="9">
        <v>84</v>
      </c>
      <c r="H7" s="12">
        <f t="shared" si="2"/>
        <v>0.34285714285714286</v>
      </c>
    </row>
    <row r="8" spans="1:8" x14ac:dyDescent="0.25">
      <c r="A8" s="252"/>
      <c r="B8" s="17" t="s">
        <v>7</v>
      </c>
      <c r="C8" s="9">
        <v>18</v>
      </c>
      <c r="D8" s="102">
        <f t="shared" si="0"/>
        <v>4.6632124352331605E-2</v>
      </c>
      <c r="E8" s="9">
        <v>30</v>
      </c>
      <c r="F8" s="12">
        <f t="shared" si="1"/>
        <v>5.859375E-2</v>
      </c>
      <c r="G8" s="9">
        <v>15</v>
      </c>
      <c r="H8" s="12">
        <f t="shared" si="2"/>
        <v>6.1224489795918366E-2</v>
      </c>
    </row>
    <row r="9" spans="1:8" x14ac:dyDescent="0.25">
      <c r="A9" s="252"/>
      <c r="B9" s="17" t="s">
        <v>8</v>
      </c>
      <c r="C9" s="9" t="s">
        <v>61</v>
      </c>
      <c r="D9" s="102" t="s">
        <v>61</v>
      </c>
      <c r="E9" s="9" t="s">
        <v>61</v>
      </c>
      <c r="F9" s="12" t="s">
        <v>61</v>
      </c>
      <c r="G9" s="9" t="s">
        <v>61</v>
      </c>
      <c r="H9" s="12" t="s">
        <v>61</v>
      </c>
    </row>
    <row r="10" spans="1:8" x14ac:dyDescent="0.25">
      <c r="A10" s="252"/>
      <c r="B10" s="17" t="s">
        <v>9</v>
      </c>
      <c r="C10" s="9"/>
      <c r="D10" s="102"/>
      <c r="E10" s="9"/>
      <c r="F10" s="12"/>
      <c r="G10" s="9"/>
      <c r="H10" s="12"/>
    </row>
    <row r="11" spans="1:8" x14ac:dyDescent="0.25">
      <c r="A11" s="252"/>
      <c r="B11" s="17" t="s">
        <v>10</v>
      </c>
      <c r="C11" s="9"/>
      <c r="D11" s="102"/>
      <c r="E11" s="9"/>
      <c r="F11" s="12"/>
      <c r="G11" s="9"/>
      <c r="H11" s="12"/>
    </row>
    <row r="12" spans="1:8" x14ac:dyDescent="0.25">
      <c r="A12" s="252"/>
      <c r="B12" s="54" t="s">
        <v>31</v>
      </c>
      <c r="C12" s="214">
        <v>386</v>
      </c>
      <c r="D12" s="242"/>
      <c r="E12" s="214">
        <v>512</v>
      </c>
      <c r="F12" s="215"/>
      <c r="G12" s="214">
        <v>245</v>
      </c>
      <c r="H12" s="215"/>
    </row>
    <row r="13" spans="1:8" x14ac:dyDescent="0.25">
      <c r="A13" s="252"/>
      <c r="B13" s="18" t="s">
        <v>17</v>
      </c>
      <c r="C13" s="208">
        <f>C$48</f>
        <v>1365</v>
      </c>
      <c r="D13" s="209"/>
      <c r="E13" s="218">
        <f>E$48</f>
        <v>1489</v>
      </c>
      <c r="F13" s="219"/>
      <c r="G13" s="218">
        <f>G$48</f>
        <v>753</v>
      </c>
      <c r="H13" s="219"/>
    </row>
    <row r="14" spans="1:8" x14ac:dyDescent="0.25">
      <c r="A14" s="252"/>
      <c r="B14" s="53" t="s">
        <v>11</v>
      </c>
      <c r="C14" s="226">
        <f>C$118</f>
        <v>3449</v>
      </c>
      <c r="D14" s="202"/>
      <c r="E14" s="229">
        <f>E$118</f>
        <v>3924</v>
      </c>
      <c r="F14" s="232"/>
      <c r="G14" s="229">
        <f>G$118</f>
        <v>1856</v>
      </c>
      <c r="H14" s="232"/>
    </row>
    <row r="15" spans="1:8" x14ac:dyDescent="0.25">
      <c r="A15" s="252"/>
      <c r="B15" s="19" t="s">
        <v>14</v>
      </c>
      <c r="C15" s="9">
        <f t="shared" ref="C15:H15" si="3">C5-C7</f>
        <v>49</v>
      </c>
      <c r="D15" s="103">
        <f t="shared" si="3"/>
        <v>0.1269430051813471</v>
      </c>
      <c r="E15" s="9">
        <f t="shared" si="3"/>
        <v>40</v>
      </c>
      <c r="F15" s="93">
        <f t="shared" si="3"/>
        <v>7.8125E-2</v>
      </c>
      <c r="G15" s="9">
        <f t="shared" si="3"/>
        <v>10</v>
      </c>
      <c r="H15" s="93">
        <f t="shared" si="3"/>
        <v>4.0816326530612235E-2</v>
      </c>
    </row>
    <row r="16" spans="1:8" ht="15.75" thickBot="1" x14ac:dyDescent="0.3">
      <c r="A16" s="253"/>
      <c r="B16" s="20" t="s">
        <v>15</v>
      </c>
      <c r="C16" s="10">
        <f t="shared" ref="C16:H16" si="4">C5-C6</f>
        <v>50</v>
      </c>
      <c r="D16" s="105">
        <f t="shared" si="4"/>
        <v>0.12953367875647664</v>
      </c>
      <c r="E16" s="10">
        <f t="shared" si="4"/>
        <v>80</v>
      </c>
      <c r="F16" s="94">
        <f t="shared" si="4"/>
        <v>0.15625</v>
      </c>
      <c r="G16" s="10">
        <f t="shared" si="4"/>
        <v>44</v>
      </c>
      <c r="H16" s="94">
        <f t="shared" si="4"/>
        <v>0.17959183673469387</v>
      </c>
    </row>
    <row r="17" spans="1:8" x14ac:dyDescent="0.25">
      <c r="A17" s="254">
        <v>7</v>
      </c>
      <c r="B17" s="16" t="s">
        <v>4</v>
      </c>
      <c r="C17" s="21">
        <v>174</v>
      </c>
      <c r="D17" s="11">
        <f>C17/$C$24</f>
        <v>0.37100213219616207</v>
      </c>
      <c r="E17" s="89">
        <v>185</v>
      </c>
      <c r="F17" s="46">
        <f>E17/$E$24</f>
        <v>0.41019955654101997</v>
      </c>
      <c r="G17" s="89">
        <v>62</v>
      </c>
      <c r="H17" s="46">
        <f>G17/$G$24</f>
        <v>0.27927927927927926</v>
      </c>
    </row>
    <row r="18" spans="1:8" x14ac:dyDescent="0.25">
      <c r="A18" s="255"/>
      <c r="B18" s="17" t="s">
        <v>5</v>
      </c>
      <c r="C18" s="9">
        <v>148</v>
      </c>
      <c r="D18" s="12">
        <f t="shared" ref="D18:D20" si="5">C18/$C$24</f>
        <v>0.31556503198294245</v>
      </c>
      <c r="E18" s="9">
        <v>120</v>
      </c>
      <c r="F18" s="12">
        <f>E18/$E$24</f>
        <v>0.26607538802660752</v>
      </c>
      <c r="G18" s="9">
        <v>75</v>
      </c>
      <c r="H18" s="46">
        <f t="shared" ref="H18:H20" si="6">G18/$G$24</f>
        <v>0.33783783783783783</v>
      </c>
    </row>
    <row r="19" spans="1:8" x14ac:dyDescent="0.25">
      <c r="A19" s="255"/>
      <c r="B19" s="17" t="s">
        <v>6</v>
      </c>
      <c r="C19" s="9">
        <v>119</v>
      </c>
      <c r="D19" s="12">
        <f t="shared" si="5"/>
        <v>0.2537313432835821</v>
      </c>
      <c r="E19" s="9">
        <v>123</v>
      </c>
      <c r="F19" s="12">
        <f>E19/$E$24</f>
        <v>0.27272727272727271</v>
      </c>
      <c r="G19" s="9">
        <v>70</v>
      </c>
      <c r="H19" s="46">
        <f t="shared" si="6"/>
        <v>0.31531531531531531</v>
      </c>
    </row>
    <row r="20" spans="1:8" x14ac:dyDescent="0.25">
      <c r="A20" s="255"/>
      <c r="B20" s="17" t="s">
        <v>7</v>
      </c>
      <c r="C20" s="9">
        <v>25</v>
      </c>
      <c r="D20" s="12">
        <f t="shared" si="5"/>
        <v>5.3304904051172705E-2</v>
      </c>
      <c r="E20" s="9">
        <v>20</v>
      </c>
      <c r="F20" s="12">
        <f>E20/$E$24</f>
        <v>4.4345898004434593E-2</v>
      </c>
      <c r="G20" s="9">
        <v>14</v>
      </c>
      <c r="H20" s="46">
        <f t="shared" si="6"/>
        <v>6.3063063063063057E-2</v>
      </c>
    </row>
    <row r="21" spans="1:8" x14ac:dyDescent="0.25">
      <c r="A21" s="255"/>
      <c r="B21" s="17" t="s">
        <v>8</v>
      </c>
      <c r="C21" s="9" t="s">
        <v>61</v>
      </c>
      <c r="D21" s="12" t="s">
        <v>61</v>
      </c>
      <c r="E21" s="9" t="s">
        <v>61</v>
      </c>
      <c r="F21" s="12" t="s">
        <v>61</v>
      </c>
      <c r="G21" s="9"/>
      <c r="H21" s="12"/>
    </row>
    <row r="22" spans="1:8" x14ac:dyDescent="0.25">
      <c r="A22" s="255"/>
      <c r="B22" s="17" t="s">
        <v>9</v>
      </c>
      <c r="C22" s="9" t="s">
        <v>61</v>
      </c>
      <c r="D22" s="12" t="s">
        <v>61</v>
      </c>
      <c r="E22" s="9" t="s">
        <v>61</v>
      </c>
      <c r="F22" s="12" t="s">
        <v>61</v>
      </c>
      <c r="G22" s="9" t="s">
        <v>61</v>
      </c>
      <c r="H22" s="12" t="s">
        <v>61</v>
      </c>
    </row>
    <row r="23" spans="1:8" x14ac:dyDescent="0.25">
      <c r="A23" s="255"/>
      <c r="B23" s="17" t="s">
        <v>10</v>
      </c>
      <c r="C23" s="9"/>
      <c r="D23" s="12"/>
      <c r="E23" s="9"/>
      <c r="F23" s="12"/>
      <c r="G23" s="9"/>
      <c r="H23" s="12"/>
    </row>
    <row r="24" spans="1:8" x14ac:dyDescent="0.25">
      <c r="A24" s="255"/>
      <c r="B24" s="54" t="s">
        <v>32</v>
      </c>
      <c r="C24" s="214">
        <v>469</v>
      </c>
      <c r="D24" s="215"/>
      <c r="E24" s="214">
        <v>451</v>
      </c>
      <c r="F24" s="215"/>
      <c r="G24" s="214">
        <v>222</v>
      </c>
      <c r="H24" s="215"/>
    </row>
    <row r="25" spans="1:8" x14ac:dyDescent="0.25">
      <c r="A25" s="255"/>
      <c r="B25" s="18" t="s">
        <v>17</v>
      </c>
      <c r="C25" s="208">
        <f>C$48</f>
        <v>1365</v>
      </c>
      <c r="D25" s="213"/>
      <c r="E25" s="208">
        <f>E$48</f>
        <v>1489</v>
      </c>
      <c r="F25" s="213"/>
      <c r="G25" s="208">
        <f>G$48</f>
        <v>753</v>
      </c>
      <c r="H25" s="213"/>
    </row>
    <row r="26" spans="1:8" x14ac:dyDescent="0.25">
      <c r="A26" s="255"/>
      <c r="B26" s="53" t="s">
        <v>11</v>
      </c>
      <c r="C26" s="226">
        <f>C$118</f>
        <v>3449</v>
      </c>
      <c r="D26" s="227"/>
      <c r="E26" s="226">
        <f>E$118</f>
        <v>3924</v>
      </c>
      <c r="F26" s="227"/>
      <c r="G26" s="226">
        <f>G$118</f>
        <v>1856</v>
      </c>
      <c r="H26" s="227"/>
    </row>
    <row r="27" spans="1:8" x14ac:dyDescent="0.25">
      <c r="A27" s="255"/>
      <c r="B27" s="19" t="s">
        <v>14</v>
      </c>
      <c r="C27" s="9">
        <f t="shared" ref="C27:H27" si="7">C17-C19</f>
        <v>55</v>
      </c>
      <c r="D27" s="93">
        <f t="shared" si="7"/>
        <v>0.11727078891257997</v>
      </c>
      <c r="E27" s="9">
        <f t="shared" si="7"/>
        <v>62</v>
      </c>
      <c r="F27" s="93">
        <f t="shared" si="7"/>
        <v>0.13747228381374726</v>
      </c>
      <c r="G27" s="9">
        <f t="shared" si="7"/>
        <v>-8</v>
      </c>
      <c r="H27" s="93">
        <f t="shared" si="7"/>
        <v>-3.6036036036036057E-2</v>
      </c>
    </row>
    <row r="28" spans="1:8" ht="15.75" thickBot="1" x14ac:dyDescent="0.3">
      <c r="A28" s="256"/>
      <c r="B28" s="20" t="s">
        <v>15</v>
      </c>
      <c r="C28" s="10">
        <f t="shared" ref="C28:H28" si="8">C17-C18</f>
        <v>26</v>
      </c>
      <c r="D28" s="94">
        <f t="shared" si="8"/>
        <v>5.5437100213219626E-2</v>
      </c>
      <c r="E28" s="30">
        <f t="shared" si="8"/>
        <v>65</v>
      </c>
      <c r="F28" s="95">
        <f t="shared" si="8"/>
        <v>0.14412416851441245</v>
      </c>
      <c r="G28" s="30">
        <f t="shared" si="8"/>
        <v>-13</v>
      </c>
      <c r="H28" s="95">
        <f t="shared" si="8"/>
        <v>-5.8558558558558571E-2</v>
      </c>
    </row>
    <row r="29" spans="1:8" x14ac:dyDescent="0.25">
      <c r="A29" s="251">
        <v>8</v>
      </c>
      <c r="B29" s="16" t="s">
        <v>4</v>
      </c>
      <c r="C29" s="21">
        <v>191</v>
      </c>
      <c r="D29" s="101">
        <f>C29/$C$36</f>
        <v>0.37450980392156863</v>
      </c>
      <c r="E29" s="21">
        <v>217</v>
      </c>
      <c r="F29" s="101">
        <f>E29/$E$36</f>
        <v>0.41254752851711024</v>
      </c>
      <c r="G29" s="21">
        <v>99</v>
      </c>
      <c r="H29" s="11">
        <f>G29/$G$36</f>
        <v>0.34615384615384615</v>
      </c>
    </row>
    <row r="30" spans="1:8" x14ac:dyDescent="0.25">
      <c r="A30" s="252"/>
      <c r="B30" s="17" t="s">
        <v>5</v>
      </c>
      <c r="C30" s="9">
        <v>158</v>
      </c>
      <c r="D30" s="102">
        <f t="shared" ref="D30:D32" si="9">C30/$C$36</f>
        <v>0.30980392156862746</v>
      </c>
      <c r="E30" s="9">
        <v>144</v>
      </c>
      <c r="F30" s="102">
        <f t="shared" ref="F30:F32" si="10">E30/$E$36</f>
        <v>0.27376425855513309</v>
      </c>
      <c r="G30" s="9">
        <v>69</v>
      </c>
      <c r="H30" s="12">
        <f t="shared" ref="H30:H32" si="11">G30/$G$36</f>
        <v>0.24125874125874125</v>
      </c>
    </row>
    <row r="31" spans="1:8" x14ac:dyDescent="0.25">
      <c r="A31" s="252"/>
      <c r="B31" s="17" t="s">
        <v>6</v>
      </c>
      <c r="C31" s="9">
        <v>132</v>
      </c>
      <c r="D31" s="102">
        <f t="shared" si="9"/>
        <v>0.25882352941176473</v>
      </c>
      <c r="E31" s="9">
        <v>129</v>
      </c>
      <c r="F31" s="102">
        <f t="shared" si="10"/>
        <v>0.24524714828897337</v>
      </c>
      <c r="G31" s="9">
        <v>95</v>
      </c>
      <c r="H31" s="12">
        <f t="shared" si="11"/>
        <v>0.33216783216783219</v>
      </c>
    </row>
    <row r="32" spans="1:8" x14ac:dyDescent="0.25">
      <c r="A32" s="252"/>
      <c r="B32" s="17" t="s">
        <v>7</v>
      </c>
      <c r="C32" s="9">
        <v>25</v>
      </c>
      <c r="D32" s="102">
        <f t="shared" si="9"/>
        <v>4.9019607843137254E-2</v>
      </c>
      <c r="E32" s="9">
        <v>30</v>
      </c>
      <c r="F32" s="102">
        <f t="shared" si="10"/>
        <v>5.7034220532319393E-2</v>
      </c>
      <c r="G32" s="9">
        <v>20</v>
      </c>
      <c r="H32" s="12">
        <f t="shared" si="11"/>
        <v>6.9930069930069935E-2</v>
      </c>
    </row>
    <row r="33" spans="1:8" x14ac:dyDescent="0.25">
      <c r="A33" s="252"/>
      <c r="B33" s="17" t="s">
        <v>8</v>
      </c>
      <c r="C33" s="9" t="s">
        <v>61</v>
      </c>
      <c r="D33" s="102" t="s">
        <v>61</v>
      </c>
      <c r="E33" s="9" t="s">
        <v>61</v>
      </c>
      <c r="F33" s="102" t="s">
        <v>61</v>
      </c>
      <c r="G33" s="9" t="s">
        <v>61</v>
      </c>
      <c r="H33" s="12" t="s">
        <v>61</v>
      </c>
    </row>
    <row r="34" spans="1:8" x14ac:dyDescent="0.25">
      <c r="A34" s="252"/>
      <c r="B34" s="17" t="s">
        <v>9</v>
      </c>
      <c r="C34" s="9"/>
      <c r="D34" s="102"/>
      <c r="E34" s="9"/>
      <c r="F34" s="102"/>
      <c r="G34" s="9"/>
      <c r="H34" s="12"/>
    </row>
    <row r="35" spans="1:8" x14ac:dyDescent="0.25">
      <c r="A35" s="252"/>
      <c r="B35" s="17" t="s">
        <v>10</v>
      </c>
      <c r="C35" s="9"/>
      <c r="D35" s="102"/>
      <c r="E35" s="9"/>
      <c r="F35" s="102"/>
      <c r="G35" s="9"/>
      <c r="H35" s="12"/>
    </row>
    <row r="36" spans="1:8" x14ac:dyDescent="0.25">
      <c r="A36" s="252"/>
      <c r="B36" s="54" t="s">
        <v>33</v>
      </c>
      <c r="C36" s="214">
        <v>510</v>
      </c>
      <c r="D36" s="242"/>
      <c r="E36" s="214">
        <v>526</v>
      </c>
      <c r="F36" s="242"/>
      <c r="G36" s="214">
        <v>286</v>
      </c>
      <c r="H36" s="215"/>
    </row>
    <row r="37" spans="1:8" x14ac:dyDescent="0.25">
      <c r="A37" s="252"/>
      <c r="B37" s="18" t="s">
        <v>17</v>
      </c>
      <c r="C37" s="208">
        <f>C$48</f>
        <v>1365</v>
      </c>
      <c r="D37" s="209"/>
      <c r="E37" s="218">
        <f>E$48</f>
        <v>1489</v>
      </c>
      <c r="F37" s="228"/>
      <c r="G37" s="218">
        <f>G$48</f>
        <v>753</v>
      </c>
      <c r="H37" s="219"/>
    </row>
    <row r="38" spans="1:8" x14ac:dyDescent="0.25">
      <c r="A38" s="252"/>
      <c r="B38" s="53" t="s">
        <v>11</v>
      </c>
      <c r="C38" s="226">
        <f>C$118</f>
        <v>3449</v>
      </c>
      <c r="D38" s="202"/>
      <c r="E38" s="229">
        <f>E$118</f>
        <v>3924</v>
      </c>
      <c r="F38" s="230"/>
      <c r="G38" s="229">
        <f>G$118</f>
        <v>1856</v>
      </c>
      <c r="H38" s="232"/>
    </row>
    <row r="39" spans="1:8" x14ac:dyDescent="0.25">
      <c r="A39" s="252"/>
      <c r="B39" s="19" t="s">
        <v>14</v>
      </c>
      <c r="C39" s="9">
        <f t="shared" ref="C39:H39" si="12">C29-C31</f>
        <v>59</v>
      </c>
      <c r="D39" s="103">
        <f t="shared" si="12"/>
        <v>0.1156862745098039</v>
      </c>
      <c r="E39" s="9">
        <f t="shared" si="12"/>
        <v>88</v>
      </c>
      <c r="F39" s="103">
        <f t="shared" si="12"/>
        <v>0.16730038022813687</v>
      </c>
      <c r="G39" s="9">
        <f t="shared" si="12"/>
        <v>4</v>
      </c>
      <c r="H39" s="93">
        <f t="shared" si="12"/>
        <v>1.3986013986013957E-2</v>
      </c>
    </row>
    <row r="40" spans="1:8" ht="15.75" thickBot="1" x14ac:dyDescent="0.3">
      <c r="A40" s="253"/>
      <c r="B40" s="20" t="s">
        <v>15</v>
      </c>
      <c r="C40" s="10">
        <f t="shared" ref="C40:H40" si="13">C29-C30</f>
        <v>33</v>
      </c>
      <c r="D40" s="105">
        <f t="shared" si="13"/>
        <v>6.4705882352941169E-2</v>
      </c>
      <c r="E40" s="10">
        <f t="shared" si="13"/>
        <v>73</v>
      </c>
      <c r="F40" s="105">
        <f t="shared" si="13"/>
        <v>0.13878326996197715</v>
      </c>
      <c r="G40" s="10">
        <f t="shared" si="13"/>
        <v>30</v>
      </c>
      <c r="H40" s="94">
        <f t="shared" si="13"/>
        <v>0.1048951048951049</v>
      </c>
    </row>
    <row r="41" spans="1:8" x14ac:dyDescent="0.25">
      <c r="A41" s="210" t="s">
        <v>22</v>
      </c>
      <c r="B41" s="16" t="s">
        <v>4</v>
      </c>
      <c r="C41" s="21">
        <f>'Course Failures by Middle'!C101</f>
        <v>519</v>
      </c>
      <c r="D41" s="11">
        <f>'Course Failures by Middle'!D101</f>
        <v>0.3802197802197802</v>
      </c>
      <c r="E41" s="89">
        <f>'Course Failures by Middle'!E101</f>
        <v>601</v>
      </c>
      <c r="F41" s="46">
        <f>'Course Failures by Middle'!F101</f>
        <v>0.40362659503022164</v>
      </c>
      <c r="G41" s="89">
        <f>'Course Failures by Middle'!G101</f>
        <v>255</v>
      </c>
      <c r="H41" s="46">
        <f>'Course Failures by Middle'!H101</f>
        <v>0.3386454183266932</v>
      </c>
    </row>
    <row r="42" spans="1:8" x14ac:dyDescent="0.25">
      <c r="A42" s="211"/>
      <c r="B42" s="17" t="s">
        <v>5</v>
      </c>
      <c r="C42" s="9">
        <f>'Course Failures by Middle'!C102</f>
        <v>410</v>
      </c>
      <c r="D42" s="12">
        <f>'Course Failures by Middle'!D102</f>
        <v>0.30036630036630035</v>
      </c>
      <c r="E42" s="9">
        <f>'Course Failures by Middle'!E102</f>
        <v>383</v>
      </c>
      <c r="F42" s="12">
        <f>'Course Failures by Middle'!F102</f>
        <v>0.25721961047683006</v>
      </c>
      <c r="G42" s="9">
        <f>'Course Failures by Middle'!G102</f>
        <v>194</v>
      </c>
      <c r="H42" s="12">
        <f>'Course Failures by Middle'!H102</f>
        <v>0.25763612217795484</v>
      </c>
    </row>
    <row r="43" spans="1:8" x14ac:dyDescent="0.25">
      <c r="A43" s="211"/>
      <c r="B43" s="17" t="s">
        <v>6</v>
      </c>
      <c r="C43" s="9">
        <f>'Course Failures by Middle'!C103</f>
        <v>356</v>
      </c>
      <c r="D43" s="12">
        <f>'Course Failures by Middle'!D103</f>
        <v>0.26080586080586082</v>
      </c>
      <c r="E43" s="9">
        <f>'Course Failures by Middle'!E103</f>
        <v>411</v>
      </c>
      <c r="F43" s="12">
        <f>'Course Failures by Middle'!F103</f>
        <v>0.27602417730020146</v>
      </c>
      <c r="G43" s="9">
        <f>'Course Failures by Middle'!G103</f>
        <v>249</v>
      </c>
      <c r="H43" s="12">
        <f>'Course Failures by Middle'!H103</f>
        <v>0.33067729083665337</v>
      </c>
    </row>
    <row r="44" spans="1:8" x14ac:dyDescent="0.25">
      <c r="A44" s="211"/>
      <c r="B44" s="17" t="s">
        <v>7</v>
      </c>
      <c r="C44" s="9">
        <f>'Course Failures by Middle'!C104</f>
        <v>68</v>
      </c>
      <c r="D44" s="12">
        <f>'Course Failures by Middle'!D104</f>
        <v>4.981684981684982E-2</v>
      </c>
      <c r="E44" s="9">
        <f>'Course Failures by Middle'!E104</f>
        <v>80</v>
      </c>
      <c r="F44" s="12">
        <f>'Course Failures by Middle'!F104</f>
        <v>5.3727333781061114E-2</v>
      </c>
      <c r="G44" s="9">
        <f>'Course Failures by Middle'!G104</f>
        <v>49</v>
      </c>
      <c r="H44" s="12">
        <f>'Course Failures by Middle'!H104</f>
        <v>6.5073041168658696E-2</v>
      </c>
    </row>
    <row r="45" spans="1:8" x14ac:dyDescent="0.25">
      <c r="A45" s="211"/>
      <c r="B45" s="17" t="s">
        <v>8</v>
      </c>
      <c r="C45" s="9">
        <f>'Course Failures by Middle'!C105</f>
        <v>11</v>
      </c>
      <c r="D45" s="12">
        <f>'Course Failures by Middle'!D105</f>
        <v>8.0586080586080595E-3</v>
      </c>
      <c r="E45" s="9">
        <f>'Course Failures by Middle'!E105</f>
        <v>12</v>
      </c>
      <c r="F45" s="12">
        <f>'Course Failures by Middle'!F105</f>
        <v>8.0591000671591667E-3</v>
      </c>
      <c r="G45" s="9" t="str">
        <f>'Course Failures by Middle'!G105</f>
        <v>**</v>
      </c>
      <c r="H45" s="12" t="str">
        <f>'Course Failures by Middle'!H105</f>
        <v>**</v>
      </c>
    </row>
    <row r="46" spans="1:8" x14ac:dyDescent="0.25">
      <c r="A46" s="211"/>
      <c r="B46" s="17" t="s">
        <v>9</v>
      </c>
      <c r="C46" s="9" t="str">
        <f>'Course Failures by Middle'!C106</f>
        <v>**</v>
      </c>
      <c r="D46" s="12" t="str">
        <f>'Course Failures by Middle'!D106</f>
        <v>**</v>
      </c>
      <c r="E46" s="9" t="str">
        <f>'Course Failures by Middle'!E106</f>
        <v>**</v>
      </c>
      <c r="F46" s="12" t="str">
        <f>'Course Failures by Middle'!F106</f>
        <v>**</v>
      </c>
      <c r="G46" s="9" t="str">
        <f>'Course Failures by Middle'!G106</f>
        <v>**</v>
      </c>
      <c r="H46" s="12" t="str">
        <f>'Course Failures by Middle'!H106</f>
        <v>**</v>
      </c>
    </row>
    <row r="47" spans="1:8" x14ac:dyDescent="0.25">
      <c r="A47" s="211"/>
      <c r="B47" s="17" t="s">
        <v>10</v>
      </c>
      <c r="C47" s="9"/>
      <c r="D47" s="12"/>
      <c r="E47" s="9"/>
      <c r="F47" s="12"/>
      <c r="G47" s="9"/>
      <c r="H47" s="12"/>
    </row>
    <row r="48" spans="1:8" x14ac:dyDescent="0.25">
      <c r="A48" s="211"/>
      <c r="B48" s="18" t="s">
        <v>17</v>
      </c>
      <c r="C48" s="218">
        <f>'Course Failures by Middle'!C108</f>
        <v>1365</v>
      </c>
      <c r="D48" s="219"/>
      <c r="E48" s="218">
        <f>'Course Failures by Middle'!E108</f>
        <v>1489</v>
      </c>
      <c r="F48" s="219"/>
      <c r="G48" s="218">
        <f>'Course Failures by Middle'!G108</f>
        <v>753</v>
      </c>
      <c r="H48" s="219"/>
    </row>
    <row r="49" spans="1:8" x14ac:dyDescent="0.25">
      <c r="A49" s="211"/>
      <c r="B49" s="53" t="s">
        <v>11</v>
      </c>
      <c r="C49" s="226">
        <f>'Course Failures by Middle'!C109</f>
        <v>3449</v>
      </c>
      <c r="D49" s="227"/>
      <c r="E49" s="226">
        <f>'Course Failures by Middle'!E109</f>
        <v>3924</v>
      </c>
      <c r="F49" s="227"/>
      <c r="G49" s="226">
        <f>'Course Failures by Middle'!G109</f>
        <v>1856</v>
      </c>
      <c r="H49" s="227"/>
    </row>
    <row r="50" spans="1:8" x14ac:dyDescent="0.25">
      <c r="A50" s="211"/>
      <c r="B50" s="19" t="s">
        <v>14</v>
      </c>
      <c r="C50" s="9">
        <f>'Course Failures by Middle'!C110</f>
        <v>163</v>
      </c>
      <c r="D50" s="93">
        <f>'Course Failures by Middle'!D110</f>
        <v>0.11941391941391938</v>
      </c>
      <c r="E50" s="9">
        <f>'Course Failures by Middle'!E110</f>
        <v>190</v>
      </c>
      <c r="F50" s="93">
        <f>'Course Failures by Middle'!F110</f>
        <v>0.12760241773002018</v>
      </c>
      <c r="G50" s="9">
        <f>'Course Failures by Middle'!G110</f>
        <v>6</v>
      </c>
      <c r="H50" s="93">
        <f>'Course Failures by Middle'!H110</f>
        <v>7.9681274900398336E-3</v>
      </c>
    </row>
    <row r="51" spans="1:8" ht="15.75" thickBot="1" x14ac:dyDescent="0.3">
      <c r="A51" s="212"/>
      <c r="B51" s="20" t="s">
        <v>15</v>
      </c>
      <c r="C51" s="10">
        <f>'Course Failures by Middle'!C111</f>
        <v>109</v>
      </c>
      <c r="D51" s="94">
        <f>'Course Failures by Middle'!D111</f>
        <v>7.9853479853479847E-2</v>
      </c>
      <c r="E51" s="30">
        <f>'Course Failures by Middle'!E111</f>
        <v>218</v>
      </c>
      <c r="F51" s="95">
        <f>'Course Failures by Middle'!F111</f>
        <v>0.14640698455339157</v>
      </c>
      <c r="G51" s="30">
        <f>'Course Failures by Middle'!G111</f>
        <v>61</v>
      </c>
      <c r="H51" s="95">
        <f>'Course Failures by Middle'!H111</f>
        <v>8.1009296148738363E-2</v>
      </c>
    </row>
    <row r="52" spans="1:8" x14ac:dyDescent="0.25">
      <c r="A52" s="260">
        <v>9</v>
      </c>
      <c r="B52" s="16" t="s">
        <v>4</v>
      </c>
      <c r="C52" s="21">
        <v>244</v>
      </c>
      <c r="D52" s="101">
        <f>C52/$C$59</f>
        <v>0.39418416801292405</v>
      </c>
      <c r="E52" s="21">
        <v>361</v>
      </c>
      <c r="F52" s="11">
        <f>E52/$E$59</f>
        <v>0.43233532934131735</v>
      </c>
      <c r="G52" s="21">
        <v>151</v>
      </c>
      <c r="H52" s="11">
        <f>G52/$G$59</f>
        <v>0.38520408163265307</v>
      </c>
    </row>
    <row r="53" spans="1:8" x14ac:dyDescent="0.25">
      <c r="A53" s="261"/>
      <c r="B53" s="17" t="s">
        <v>5</v>
      </c>
      <c r="C53" s="9">
        <v>182</v>
      </c>
      <c r="D53" s="102">
        <f t="shared" ref="D53:D55" si="14">C53/$C$59</f>
        <v>0.2940226171243942</v>
      </c>
      <c r="E53" s="9">
        <v>235</v>
      </c>
      <c r="F53" s="12">
        <f t="shared" ref="F53:F55" si="15">E53/$E$59</f>
        <v>0.28143712574850299</v>
      </c>
      <c r="G53" s="9">
        <v>117</v>
      </c>
      <c r="H53" s="12">
        <f t="shared" ref="H53:H55" si="16">G53/$G$59</f>
        <v>0.29846938775510207</v>
      </c>
    </row>
    <row r="54" spans="1:8" x14ac:dyDescent="0.25">
      <c r="A54" s="261"/>
      <c r="B54" s="17" t="s">
        <v>6</v>
      </c>
      <c r="C54" s="9">
        <v>160</v>
      </c>
      <c r="D54" s="102">
        <f t="shared" si="14"/>
        <v>0.25848142164781907</v>
      </c>
      <c r="E54" s="9">
        <v>195</v>
      </c>
      <c r="F54" s="12">
        <f t="shared" si="15"/>
        <v>0.23353293413173654</v>
      </c>
      <c r="G54" s="9">
        <v>99</v>
      </c>
      <c r="H54" s="12">
        <f t="shared" si="16"/>
        <v>0.25255102040816324</v>
      </c>
    </row>
    <row r="55" spans="1:8" x14ac:dyDescent="0.25">
      <c r="A55" s="261"/>
      <c r="B55" s="17" t="s">
        <v>7</v>
      </c>
      <c r="C55" s="9">
        <v>29</v>
      </c>
      <c r="D55" s="102">
        <f t="shared" si="14"/>
        <v>4.6849757673667204E-2</v>
      </c>
      <c r="E55" s="9">
        <v>34</v>
      </c>
      <c r="F55" s="12">
        <f t="shared" si="15"/>
        <v>4.0718562874251497E-2</v>
      </c>
      <c r="G55" s="9">
        <v>21</v>
      </c>
      <c r="H55" s="12">
        <f t="shared" si="16"/>
        <v>5.3571428571428568E-2</v>
      </c>
    </row>
    <row r="56" spans="1:8" x14ac:dyDescent="0.25">
      <c r="A56" s="261"/>
      <c r="B56" s="17" t="s">
        <v>8</v>
      </c>
      <c r="C56" s="9" t="s">
        <v>61</v>
      </c>
      <c r="D56" s="102" t="s">
        <v>61</v>
      </c>
      <c r="E56" s="9" t="s">
        <v>61</v>
      </c>
      <c r="F56" s="12" t="s">
        <v>61</v>
      </c>
      <c r="G56" s="9" t="s">
        <v>61</v>
      </c>
      <c r="H56" s="12" t="s">
        <v>61</v>
      </c>
    </row>
    <row r="57" spans="1:8" x14ac:dyDescent="0.25">
      <c r="A57" s="261"/>
      <c r="B57" s="17" t="s">
        <v>9</v>
      </c>
      <c r="C57" s="9" t="s">
        <v>61</v>
      </c>
      <c r="D57" s="102" t="s">
        <v>61</v>
      </c>
      <c r="E57" s="9" t="s">
        <v>61</v>
      </c>
      <c r="F57" s="12" t="s">
        <v>61</v>
      </c>
      <c r="G57" s="9" t="s">
        <v>61</v>
      </c>
      <c r="H57" s="12" t="s">
        <v>61</v>
      </c>
    </row>
    <row r="58" spans="1:8" x14ac:dyDescent="0.25">
      <c r="A58" s="261"/>
      <c r="B58" s="17" t="s">
        <v>10</v>
      </c>
      <c r="C58" s="9"/>
      <c r="D58" s="102"/>
      <c r="E58" s="9"/>
      <c r="F58" s="12"/>
      <c r="G58" s="9"/>
      <c r="H58" s="12"/>
    </row>
    <row r="59" spans="1:8" x14ac:dyDescent="0.25">
      <c r="A59" s="261"/>
      <c r="B59" s="54" t="s">
        <v>34</v>
      </c>
      <c r="C59" s="214">
        <v>619</v>
      </c>
      <c r="D59" s="242"/>
      <c r="E59" s="214">
        <v>835</v>
      </c>
      <c r="F59" s="215"/>
      <c r="G59" s="214">
        <v>392</v>
      </c>
      <c r="H59" s="215"/>
    </row>
    <row r="60" spans="1:8" x14ac:dyDescent="0.25">
      <c r="A60" s="261"/>
      <c r="B60" s="18" t="s">
        <v>38</v>
      </c>
      <c r="C60" s="208">
        <f>C$107</f>
        <v>1171</v>
      </c>
      <c r="D60" s="209"/>
      <c r="E60" s="218">
        <f>E$107</f>
        <v>1244</v>
      </c>
      <c r="F60" s="219"/>
      <c r="G60" s="218">
        <f>G$107</f>
        <v>574</v>
      </c>
      <c r="H60" s="219"/>
    </row>
    <row r="61" spans="1:8" x14ac:dyDescent="0.25">
      <c r="A61" s="261"/>
      <c r="B61" s="53" t="s">
        <v>11</v>
      </c>
      <c r="C61" s="226">
        <f>C$118</f>
        <v>3449</v>
      </c>
      <c r="D61" s="202"/>
      <c r="E61" s="229">
        <f>E$118</f>
        <v>3924</v>
      </c>
      <c r="F61" s="232"/>
      <c r="G61" s="229">
        <f>G$118</f>
        <v>1856</v>
      </c>
      <c r="H61" s="232"/>
    </row>
    <row r="62" spans="1:8" x14ac:dyDescent="0.25">
      <c r="A62" s="261"/>
      <c r="B62" s="19" t="s">
        <v>14</v>
      </c>
      <c r="C62" s="9">
        <f t="shared" ref="C62:H62" si="17">C52-C54</f>
        <v>84</v>
      </c>
      <c r="D62" s="103">
        <f t="shared" si="17"/>
        <v>0.13570274636510499</v>
      </c>
      <c r="E62" s="9">
        <f t="shared" si="17"/>
        <v>166</v>
      </c>
      <c r="F62" s="93">
        <f t="shared" si="17"/>
        <v>0.19880239520958082</v>
      </c>
      <c r="G62" s="9">
        <f t="shared" si="17"/>
        <v>52</v>
      </c>
      <c r="H62" s="93">
        <f t="shared" si="17"/>
        <v>0.13265306122448983</v>
      </c>
    </row>
    <row r="63" spans="1:8" ht="15.75" thickBot="1" x14ac:dyDescent="0.3">
      <c r="A63" s="262"/>
      <c r="B63" s="20" t="s">
        <v>15</v>
      </c>
      <c r="C63" s="10">
        <f t="shared" ref="C63:H63" si="18">C52-C53</f>
        <v>62</v>
      </c>
      <c r="D63" s="105">
        <f t="shared" si="18"/>
        <v>0.10016155088852985</v>
      </c>
      <c r="E63" s="10">
        <f t="shared" si="18"/>
        <v>126</v>
      </c>
      <c r="F63" s="94">
        <f t="shared" si="18"/>
        <v>0.15089820359281436</v>
      </c>
      <c r="G63" s="10">
        <f t="shared" si="18"/>
        <v>34</v>
      </c>
      <c r="H63" s="94">
        <f t="shared" si="18"/>
        <v>8.6734693877551006E-2</v>
      </c>
    </row>
    <row r="64" spans="1:8" x14ac:dyDescent="0.25">
      <c r="A64" s="263">
        <v>10</v>
      </c>
      <c r="B64" s="16" t="s">
        <v>4</v>
      </c>
      <c r="C64" s="21">
        <v>234</v>
      </c>
      <c r="D64" s="11">
        <f>C64/$C$71</f>
        <v>0.44827586206896552</v>
      </c>
      <c r="E64" s="89">
        <v>301</v>
      </c>
      <c r="F64" s="46">
        <f>E64/$E$71</f>
        <v>0.45331325301204817</v>
      </c>
      <c r="G64" s="89">
        <v>119</v>
      </c>
      <c r="H64" s="46">
        <f>G64/$G$71</f>
        <v>0.44736842105263158</v>
      </c>
    </row>
    <row r="65" spans="1:8" x14ac:dyDescent="0.25">
      <c r="A65" s="264"/>
      <c r="B65" s="17" t="s">
        <v>5</v>
      </c>
      <c r="C65" s="9">
        <v>149</v>
      </c>
      <c r="D65" s="12">
        <f t="shared" ref="D65:D67" si="19">C65/$C$71</f>
        <v>0.28544061302681994</v>
      </c>
      <c r="E65" s="9">
        <v>188</v>
      </c>
      <c r="F65" s="46">
        <f t="shared" ref="F65:F67" si="20">E65/$E$71</f>
        <v>0.28313253012048195</v>
      </c>
      <c r="G65" s="9">
        <v>70</v>
      </c>
      <c r="H65" s="46">
        <f t="shared" ref="H65:H67" si="21">G65/$G$71</f>
        <v>0.26315789473684209</v>
      </c>
    </row>
    <row r="66" spans="1:8" x14ac:dyDescent="0.25">
      <c r="A66" s="264"/>
      <c r="B66" s="17" t="s">
        <v>6</v>
      </c>
      <c r="C66" s="9">
        <v>110</v>
      </c>
      <c r="D66" s="12">
        <f t="shared" si="19"/>
        <v>0.21072796934865901</v>
      </c>
      <c r="E66" s="9">
        <v>130</v>
      </c>
      <c r="F66" s="46">
        <f t="shared" si="20"/>
        <v>0.19578313253012047</v>
      </c>
      <c r="G66" s="9">
        <v>58</v>
      </c>
      <c r="H66" s="46">
        <f t="shared" si="21"/>
        <v>0.21804511278195488</v>
      </c>
    </row>
    <row r="67" spans="1:8" x14ac:dyDescent="0.25">
      <c r="A67" s="264"/>
      <c r="B67" s="17" t="s">
        <v>7</v>
      </c>
      <c r="C67" s="9">
        <v>20</v>
      </c>
      <c r="D67" s="12">
        <f t="shared" si="19"/>
        <v>3.8314176245210725E-2</v>
      </c>
      <c r="E67" s="9">
        <v>37</v>
      </c>
      <c r="F67" s="46">
        <f t="shared" si="20"/>
        <v>5.5722891566265059E-2</v>
      </c>
      <c r="G67" s="9">
        <v>10</v>
      </c>
      <c r="H67" s="46">
        <f t="shared" si="21"/>
        <v>3.7593984962406013E-2</v>
      </c>
    </row>
    <row r="68" spans="1:8" x14ac:dyDescent="0.25">
      <c r="A68" s="264"/>
      <c r="B68" s="17" t="s">
        <v>8</v>
      </c>
      <c r="C68" s="9" t="s">
        <v>61</v>
      </c>
      <c r="D68" s="12" t="s">
        <v>61</v>
      </c>
      <c r="E68" s="9" t="s">
        <v>61</v>
      </c>
      <c r="F68" s="12" t="s">
        <v>61</v>
      </c>
      <c r="G68" s="9" t="s">
        <v>61</v>
      </c>
      <c r="H68" s="12" t="s">
        <v>61</v>
      </c>
    </row>
    <row r="69" spans="1:8" x14ac:dyDescent="0.25">
      <c r="A69" s="264"/>
      <c r="B69" s="17" t="s">
        <v>9</v>
      </c>
      <c r="C69" s="9"/>
      <c r="D69" s="12"/>
      <c r="E69" s="9"/>
      <c r="F69" s="12"/>
      <c r="G69" s="9"/>
      <c r="H69" s="12"/>
    </row>
    <row r="70" spans="1:8" x14ac:dyDescent="0.25">
      <c r="A70" s="264"/>
      <c r="B70" s="17" t="s">
        <v>10</v>
      </c>
      <c r="C70" s="9"/>
      <c r="D70" s="12"/>
      <c r="E70" s="9"/>
      <c r="F70" s="12"/>
      <c r="G70" s="9"/>
      <c r="H70" s="12"/>
    </row>
    <row r="71" spans="1:8" x14ac:dyDescent="0.25">
      <c r="A71" s="264"/>
      <c r="B71" s="54" t="s">
        <v>35</v>
      </c>
      <c r="C71" s="214">
        <v>522</v>
      </c>
      <c r="D71" s="215"/>
      <c r="E71" s="214">
        <v>664</v>
      </c>
      <c r="F71" s="215"/>
      <c r="G71" s="214">
        <v>266</v>
      </c>
      <c r="H71" s="215"/>
    </row>
    <row r="72" spans="1:8" x14ac:dyDescent="0.25">
      <c r="A72" s="264"/>
      <c r="B72" s="18" t="s">
        <v>38</v>
      </c>
      <c r="C72" s="208">
        <f>C$107</f>
        <v>1171</v>
      </c>
      <c r="D72" s="213"/>
      <c r="E72" s="208">
        <f>E$107</f>
        <v>1244</v>
      </c>
      <c r="F72" s="213"/>
      <c r="G72" s="208">
        <f>G$107</f>
        <v>574</v>
      </c>
      <c r="H72" s="213"/>
    </row>
    <row r="73" spans="1:8" x14ac:dyDescent="0.25">
      <c r="A73" s="264"/>
      <c r="B73" s="53" t="s">
        <v>11</v>
      </c>
      <c r="C73" s="226">
        <f>C$118</f>
        <v>3449</v>
      </c>
      <c r="D73" s="227"/>
      <c r="E73" s="226">
        <f>E$118</f>
        <v>3924</v>
      </c>
      <c r="F73" s="227"/>
      <c r="G73" s="226">
        <f>G$118</f>
        <v>1856</v>
      </c>
      <c r="H73" s="227"/>
    </row>
    <row r="74" spans="1:8" x14ac:dyDescent="0.25">
      <c r="A74" s="264"/>
      <c r="B74" s="19" t="s">
        <v>14</v>
      </c>
      <c r="C74" s="9">
        <f t="shared" ref="C74:H74" si="22">C64-C66</f>
        <v>124</v>
      </c>
      <c r="D74" s="93">
        <f t="shared" si="22"/>
        <v>0.23754789272030652</v>
      </c>
      <c r="E74" s="9">
        <f t="shared" si="22"/>
        <v>171</v>
      </c>
      <c r="F74" s="93">
        <f t="shared" si="22"/>
        <v>0.25753012048192769</v>
      </c>
      <c r="G74" s="9">
        <f t="shared" si="22"/>
        <v>61</v>
      </c>
      <c r="H74" s="93">
        <f t="shared" si="22"/>
        <v>0.22932330827067671</v>
      </c>
    </row>
    <row r="75" spans="1:8" ht="15.75" thickBot="1" x14ac:dyDescent="0.3">
      <c r="A75" s="265"/>
      <c r="B75" s="20" t="s">
        <v>15</v>
      </c>
      <c r="C75" s="10">
        <f t="shared" ref="C75:H75" si="23">C64-C65</f>
        <v>85</v>
      </c>
      <c r="D75" s="94">
        <f t="shared" si="23"/>
        <v>0.16283524904214558</v>
      </c>
      <c r="E75" s="30">
        <f t="shared" si="23"/>
        <v>113</v>
      </c>
      <c r="F75" s="95">
        <f t="shared" si="23"/>
        <v>0.17018072289156622</v>
      </c>
      <c r="G75" s="30">
        <f t="shared" si="23"/>
        <v>49</v>
      </c>
      <c r="H75" s="95">
        <f t="shared" si="23"/>
        <v>0.18421052631578949</v>
      </c>
    </row>
    <row r="76" spans="1:8" x14ac:dyDescent="0.25">
      <c r="A76" s="260">
        <v>11</v>
      </c>
      <c r="B76" s="16" t="s">
        <v>4</v>
      </c>
      <c r="C76" s="21">
        <v>210</v>
      </c>
      <c r="D76" s="101">
        <f>C76/$C$83</f>
        <v>0.44871794871794873</v>
      </c>
      <c r="E76" s="21">
        <v>240</v>
      </c>
      <c r="F76" s="11">
        <f>E76/$E$83</f>
        <v>0.43399638336347196</v>
      </c>
      <c r="G76" s="21">
        <v>102</v>
      </c>
      <c r="H76" s="11">
        <f>G76/$G$83</f>
        <v>0.41975308641975306</v>
      </c>
    </row>
    <row r="77" spans="1:8" x14ac:dyDescent="0.25">
      <c r="A77" s="261"/>
      <c r="B77" s="17" t="s">
        <v>5</v>
      </c>
      <c r="C77" s="9">
        <v>134</v>
      </c>
      <c r="D77" s="102">
        <f t="shared" ref="D77:D79" si="24">C77/$C$83</f>
        <v>0.28632478632478631</v>
      </c>
      <c r="E77" s="9">
        <v>158</v>
      </c>
      <c r="F77" s="12">
        <f t="shared" ref="F77:F79" si="25">E77/$E$83</f>
        <v>0.2857142857142857</v>
      </c>
      <c r="G77" s="9">
        <v>66</v>
      </c>
      <c r="H77" s="12">
        <f t="shared" ref="H77:H79" si="26">G77/$G$83</f>
        <v>0.27160493827160492</v>
      </c>
    </row>
    <row r="78" spans="1:8" x14ac:dyDescent="0.25">
      <c r="A78" s="261"/>
      <c r="B78" s="17" t="s">
        <v>6</v>
      </c>
      <c r="C78" s="9">
        <v>93</v>
      </c>
      <c r="D78" s="102">
        <f t="shared" si="24"/>
        <v>0.19871794871794871</v>
      </c>
      <c r="E78" s="9">
        <v>122</v>
      </c>
      <c r="F78" s="12">
        <f t="shared" si="25"/>
        <v>0.22061482820976491</v>
      </c>
      <c r="G78" s="9">
        <v>53</v>
      </c>
      <c r="H78" s="12">
        <f t="shared" si="26"/>
        <v>0.21810699588477367</v>
      </c>
    </row>
    <row r="79" spans="1:8" x14ac:dyDescent="0.25">
      <c r="A79" s="261"/>
      <c r="B79" s="17" t="s">
        <v>7</v>
      </c>
      <c r="C79" s="9">
        <v>21</v>
      </c>
      <c r="D79" s="102">
        <f t="shared" si="24"/>
        <v>4.4871794871794872E-2</v>
      </c>
      <c r="E79" s="9">
        <v>23</v>
      </c>
      <c r="F79" s="12">
        <f t="shared" si="25"/>
        <v>4.1591320072332731E-2</v>
      </c>
      <c r="G79" s="9">
        <v>17</v>
      </c>
      <c r="H79" s="12">
        <f t="shared" si="26"/>
        <v>6.9958847736625515E-2</v>
      </c>
    </row>
    <row r="80" spans="1:8" x14ac:dyDescent="0.25">
      <c r="A80" s="261"/>
      <c r="B80" s="17" t="s">
        <v>8</v>
      </c>
      <c r="C80" s="9" t="s">
        <v>61</v>
      </c>
      <c r="D80" s="102" t="s">
        <v>61</v>
      </c>
      <c r="E80" s="9" t="s">
        <v>61</v>
      </c>
      <c r="F80" s="12" t="s">
        <v>61</v>
      </c>
      <c r="G80" s="9" t="s">
        <v>61</v>
      </c>
      <c r="H80" s="12" t="s">
        <v>61</v>
      </c>
    </row>
    <row r="81" spans="1:8" x14ac:dyDescent="0.25">
      <c r="A81" s="261"/>
      <c r="B81" s="17" t="s">
        <v>9</v>
      </c>
      <c r="C81" s="9" t="s">
        <v>61</v>
      </c>
      <c r="D81" s="102" t="s">
        <v>61</v>
      </c>
      <c r="E81" s="9" t="s">
        <v>61</v>
      </c>
      <c r="F81" s="12" t="s">
        <v>61</v>
      </c>
      <c r="G81" s="9" t="s">
        <v>61</v>
      </c>
      <c r="H81" s="12" t="s">
        <v>61</v>
      </c>
    </row>
    <row r="82" spans="1:8" x14ac:dyDescent="0.25">
      <c r="A82" s="261"/>
      <c r="B82" s="17" t="s">
        <v>10</v>
      </c>
      <c r="C82" s="9"/>
      <c r="D82" s="102"/>
      <c r="E82" s="9"/>
      <c r="F82" s="12"/>
      <c r="G82" s="9"/>
      <c r="H82" s="12"/>
    </row>
    <row r="83" spans="1:8" x14ac:dyDescent="0.25">
      <c r="A83" s="261"/>
      <c r="B83" s="54" t="s">
        <v>36</v>
      </c>
      <c r="C83" s="257">
        <v>468</v>
      </c>
      <c r="D83" s="258"/>
      <c r="E83" s="257">
        <v>553</v>
      </c>
      <c r="F83" s="259"/>
      <c r="G83" s="257">
        <v>243</v>
      </c>
      <c r="H83" s="259"/>
    </row>
    <row r="84" spans="1:8" x14ac:dyDescent="0.25">
      <c r="A84" s="261"/>
      <c r="B84" s="18" t="s">
        <v>38</v>
      </c>
      <c r="C84" s="208">
        <f>C$107</f>
        <v>1171</v>
      </c>
      <c r="D84" s="209"/>
      <c r="E84" s="218">
        <f>E$107</f>
        <v>1244</v>
      </c>
      <c r="F84" s="219"/>
      <c r="G84" s="218">
        <f>G$107</f>
        <v>574</v>
      </c>
      <c r="H84" s="219"/>
    </row>
    <row r="85" spans="1:8" x14ac:dyDescent="0.25">
      <c r="A85" s="261"/>
      <c r="B85" s="53" t="s">
        <v>11</v>
      </c>
      <c r="C85" s="226">
        <f>C$118</f>
        <v>3449</v>
      </c>
      <c r="D85" s="202"/>
      <c r="E85" s="229">
        <f>E$118</f>
        <v>3924</v>
      </c>
      <c r="F85" s="232"/>
      <c r="G85" s="229">
        <f>G$118</f>
        <v>1856</v>
      </c>
      <c r="H85" s="232"/>
    </row>
    <row r="86" spans="1:8" x14ac:dyDescent="0.25">
      <c r="A86" s="261"/>
      <c r="B86" s="19" t="s">
        <v>14</v>
      </c>
      <c r="C86" s="9">
        <f>C76-C78</f>
        <v>117</v>
      </c>
      <c r="D86" s="103">
        <f t="shared" ref="D86:F86" si="27">D76-D78</f>
        <v>0.25</v>
      </c>
      <c r="E86" s="9">
        <f>E76-E78</f>
        <v>118</v>
      </c>
      <c r="F86" s="93">
        <f t="shared" si="27"/>
        <v>0.21338155515370705</v>
      </c>
      <c r="G86" s="9">
        <f>G76-G78</f>
        <v>49</v>
      </c>
      <c r="H86" s="93">
        <f t="shared" ref="H86" si="28">H76-H78</f>
        <v>0.20164609053497939</v>
      </c>
    </row>
    <row r="87" spans="1:8" ht="15.75" thickBot="1" x14ac:dyDescent="0.3">
      <c r="A87" s="262"/>
      <c r="B87" s="20" t="s">
        <v>15</v>
      </c>
      <c r="C87" s="10">
        <f t="shared" ref="C87:H87" si="29">C76-C77</f>
        <v>76</v>
      </c>
      <c r="D87" s="105">
        <f t="shared" si="29"/>
        <v>0.16239316239316243</v>
      </c>
      <c r="E87" s="10">
        <f t="shared" si="29"/>
        <v>82</v>
      </c>
      <c r="F87" s="94">
        <f t="shared" si="29"/>
        <v>0.14828209764918626</v>
      </c>
      <c r="G87" s="10">
        <f t="shared" si="29"/>
        <v>36</v>
      </c>
      <c r="H87" s="94">
        <f t="shared" si="29"/>
        <v>0.14814814814814814</v>
      </c>
    </row>
    <row r="88" spans="1:8" x14ac:dyDescent="0.25">
      <c r="A88" s="254">
        <v>12</v>
      </c>
      <c r="B88" s="16" t="s">
        <v>4</v>
      </c>
      <c r="C88" s="21">
        <v>143</v>
      </c>
      <c r="D88" s="11">
        <f>C88/$C$95</f>
        <v>0.40625</v>
      </c>
      <c r="E88" s="89">
        <v>177</v>
      </c>
      <c r="F88" s="46">
        <f>E88/$C$95</f>
        <v>0.50284090909090906</v>
      </c>
      <c r="G88" s="89">
        <v>102</v>
      </c>
      <c r="H88" s="46">
        <f>G88/$G$95</f>
        <v>0.50495049504950495</v>
      </c>
    </row>
    <row r="89" spans="1:8" x14ac:dyDescent="0.25">
      <c r="A89" s="255"/>
      <c r="B89" s="17" t="s">
        <v>5</v>
      </c>
      <c r="C89" s="9">
        <v>105</v>
      </c>
      <c r="D89" s="12">
        <f t="shared" ref="D89:D91" si="30">C89/$C$95</f>
        <v>0.29829545454545453</v>
      </c>
      <c r="E89" s="9">
        <v>107</v>
      </c>
      <c r="F89" s="12">
        <f t="shared" ref="F89:F91" si="31">E89/$C$95</f>
        <v>0.30397727272727271</v>
      </c>
      <c r="G89" s="9">
        <v>66</v>
      </c>
      <c r="H89" s="46">
        <f t="shared" ref="H89:H91" si="32">G89/$G$95</f>
        <v>0.32673267326732675</v>
      </c>
    </row>
    <row r="90" spans="1:8" x14ac:dyDescent="0.25">
      <c r="A90" s="255"/>
      <c r="B90" s="17" t="s">
        <v>6</v>
      </c>
      <c r="C90" s="9">
        <v>81</v>
      </c>
      <c r="D90" s="12">
        <f t="shared" si="30"/>
        <v>0.23011363636363635</v>
      </c>
      <c r="E90" s="9">
        <v>75</v>
      </c>
      <c r="F90" s="12">
        <f t="shared" si="31"/>
        <v>0.21306818181818182</v>
      </c>
      <c r="G90" s="9">
        <v>53</v>
      </c>
      <c r="H90" s="46">
        <f t="shared" si="32"/>
        <v>0.26237623762376239</v>
      </c>
    </row>
    <row r="91" spans="1:8" x14ac:dyDescent="0.25">
      <c r="A91" s="255"/>
      <c r="B91" s="17" t="s">
        <v>7</v>
      </c>
      <c r="C91" s="9">
        <v>18</v>
      </c>
      <c r="D91" s="12">
        <f t="shared" si="30"/>
        <v>5.113636363636364E-2</v>
      </c>
      <c r="E91" s="9">
        <v>17</v>
      </c>
      <c r="F91" s="12">
        <f t="shared" si="31"/>
        <v>4.8295454545454544E-2</v>
      </c>
      <c r="G91" s="9">
        <v>17</v>
      </c>
      <c r="H91" s="46">
        <f t="shared" si="32"/>
        <v>8.4158415841584164E-2</v>
      </c>
    </row>
    <row r="92" spans="1:8" x14ac:dyDescent="0.25">
      <c r="A92" s="255"/>
      <c r="B92" s="17" t="s">
        <v>8</v>
      </c>
      <c r="C92" s="9" t="s">
        <v>61</v>
      </c>
      <c r="D92" s="12" t="s">
        <v>61</v>
      </c>
      <c r="E92" s="9" t="s">
        <v>61</v>
      </c>
      <c r="F92" s="12" t="s">
        <v>61</v>
      </c>
      <c r="G92" s="9"/>
      <c r="H92" s="12"/>
    </row>
    <row r="93" spans="1:8" x14ac:dyDescent="0.25">
      <c r="A93" s="255"/>
      <c r="B93" s="17" t="s">
        <v>9</v>
      </c>
      <c r="C93" s="9" t="s">
        <v>61</v>
      </c>
      <c r="D93" s="12" t="s">
        <v>61</v>
      </c>
      <c r="E93" s="9" t="s">
        <v>61</v>
      </c>
      <c r="F93" s="12" t="s">
        <v>61</v>
      </c>
      <c r="G93" s="9" t="s">
        <v>61</v>
      </c>
      <c r="H93" s="12" t="s">
        <v>61</v>
      </c>
    </row>
    <row r="94" spans="1:8" x14ac:dyDescent="0.25">
      <c r="A94" s="255"/>
      <c r="B94" s="17" t="s">
        <v>10</v>
      </c>
      <c r="C94" s="9"/>
      <c r="D94" s="12"/>
      <c r="E94" s="9"/>
      <c r="F94" s="12"/>
      <c r="G94" s="9"/>
      <c r="H94" s="12"/>
    </row>
    <row r="95" spans="1:8" x14ac:dyDescent="0.25">
      <c r="A95" s="255"/>
      <c r="B95" s="54" t="s">
        <v>37</v>
      </c>
      <c r="C95" s="257">
        <v>352</v>
      </c>
      <c r="D95" s="259"/>
      <c r="E95" s="257">
        <v>383</v>
      </c>
      <c r="F95" s="259"/>
      <c r="G95" s="257">
        <v>202</v>
      </c>
      <c r="H95" s="259"/>
    </row>
    <row r="96" spans="1:8" x14ac:dyDescent="0.25">
      <c r="A96" s="255"/>
      <c r="B96" s="18" t="s">
        <v>38</v>
      </c>
      <c r="C96" s="208">
        <f>C$107</f>
        <v>1171</v>
      </c>
      <c r="D96" s="213"/>
      <c r="E96" s="208">
        <f>E$107</f>
        <v>1244</v>
      </c>
      <c r="F96" s="213"/>
      <c r="G96" s="208">
        <f>G$107</f>
        <v>574</v>
      </c>
      <c r="H96" s="213"/>
    </row>
    <row r="97" spans="1:8" x14ac:dyDescent="0.25">
      <c r="A97" s="255"/>
      <c r="B97" s="53" t="s">
        <v>11</v>
      </c>
      <c r="C97" s="226">
        <f>C$118</f>
        <v>3449</v>
      </c>
      <c r="D97" s="227"/>
      <c r="E97" s="226">
        <f>E$118</f>
        <v>3924</v>
      </c>
      <c r="F97" s="227"/>
      <c r="G97" s="226">
        <f>G$118</f>
        <v>1856</v>
      </c>
      <c r="H97" s="227"/>
    </row>
    <row r="98" spans="1:8" x14ac:dyDescent="0.25">
      <c r="A98" s="255"/>
      <c r="B98" s="19" t="s">
        <v>14</v>
      </c>
      <c r="C98" s="9">
        <f>C88-C90</f>
        <v>62</v>
      </c>
      <c r="D98" s="93">
        <f t="shared" ref="D98:F98" si="33">D88-D90</f>
        <v>0.17613636363636365</v>
      </c>
      <c r="E98" s="9">
        <f>E88-E90</f>
        <v>102</v>
      </c>
      <c r="F98" s="93">
        <f t="shared" si="33"/>
        <v>0.28977272727272724</v>
      </c>
      <c r="G98" s="9">
        <f>G88-G90</f>
        <v>49</v>
      </c>
      <c r="H98" s="93">
        <f t="shared" ref="H98" si="34">H88-H90</f>
        <v>0.24257425742574257</v>
      </c>
    </row>
    <row r="99" spans="1:8" ht="15.75" thickBot="1" x14ac:dyDescent="0.3">
      <c r="A99" s="256"/>
      <c r="B99" s="20" t="s">
        <v>15</v>
      </c>
      <c r="C99" s="30">
        <f t="shared" ref="C99:H99" si="35">C88-C89</f>
        <v>38</v>
      </c>
      <c r="D99" s="95">
        <f t="shared" si="35"/>
        <v>0.10795454545454547</v>
      </c>
      <c r="E99" s="30">
        <f t="shared" si="35"/>
        <v>70</v>
      </c>
      <c r="F99" s="95">
        <f t="shared" si="35"/>
        <v>0.19886363636363635</v>
      </c>
      <c r="G99" s="30">
        <f t="shared" si="35"/>
        <v>36</v>
      </c>
      <c r="H99" s="95">
        <f t="shared" si="35"/>
        <v>0.17821782178217821</v>
      </c>
    </row>
    <row r="100" spans="1:8" ht="15" customHeight="1" x14ac:dyDescent="0.25">
      <c r="A100" s="205" t="s">
        <v>30</v>
      </c>
      <c r="B100" s="16" t="s">
        <v>4</v>
      </c>
      <c r="C100" s="21">
        <f>'Course Failures by High'!C53</f>
        <v>495</v>
      </c>
      <c r="D100" s="11">
        <f>'Course Failures by High'!D53</f>
        <v>0.42271562766865928</v>
      </c>
      <c r="E100" s="21">
        <f>'Course Failures by High'!E53</f>
        <v>547</v>
      </c>
      <c r="F100" s="11">
        <f>'Course Failures by High'!F53</f>
        <v>0.43971061093247588</v>
      </c>
      <c r="G100" s="21">
        <f>'Course Failures by High'!G53</f>
        <v>249</v>
      </c>
      <c r="H100" s="11">
        <f>'Course Failures by High'!H53</f>
        <v>0.43379790940766549</v>
      </c>
    </row>
    <row r="101" spans="1:8" x14ac:dyDescent="0.25">
      <c r="A101" s="216"/>
      <c r="B101" s="17" t="s">
        <v>5</v>
      </c>
      <c r="C101" s="9">
        <f>'Course Failures by High'!C54</f>
        <v>273</v>
      </c>
      <c r="D101" s="12">
        <f>'Course Failures by High'!D54</f>
        <v>0.233134073441503</v>
      </c>
      <c r="E101" s="9">
        <f>'Course Failures by High'!E54</f>
        <v>285</v>
      </c>
      <c r="F101" s="12">
        <f>'Course Failures by High'!F54</f>
        <v>0.22909967845659163</v>
      </c>
      <c r="G101" s="9">
        <f>'Course Failures by High'!G54</f>
        <v>120</v>
      </c>
      <c r="H101" s="12">
        <f>'Course Failures by High'!H54</f>
        <v>0.20905923344947736</v>
      </c>
    </row>
    <row r="102" spans="1:8" x14ac:dyDescent="0.25">
      <c r="A102" s="216"/>
      <c r="B102" s="17" t="s">
        <v>6</v>
      </c>
      <c r="C102" s="9">
        <f>'Course Failures by High'!C55</f>
        <v>323</v>
      </c>
      <c r="D102" s="12">
        <f>'Course Failures by High'!D55</f>
        <v>0.27583262169086253</v>
      </c>
      <c r="E102" s="9">
        <f>'Course Failures by High'!E55</f>
        <v>339</v>
      </c>
      <c r="F102" s="12">
        <f>'Course Failures by High'!F55</f>
        <v>0.272508038585209</v>
      </c>
      <c r="G102" s="9">
        <f>'Course Failures by High'!G55</f>
        <v>165</v>
      </c>
      <c r="H102" s="12">
        <f>'Course Failures by High'!H55</f>
        <v>0.28745644599303138</v>
      </c>
    </row>
    <row r="103" spans="1:8" x14ac:dyDescent="0.25">
      <c r="A103" s="216"/>
      <c r="B103" s="17" t="s">
        <v>7</v>
      </c>
      <c r="C103" s="9">
        <f>'Course Failures by High'!C56</f>
        <v>60</v>
      </c>
      <c r="D103" s="12">
        <f>'Course Failures by High'!D56</f>
        <v>5.1238257899231428E-2</v>
      </c>
      <c r="E103" s="9">
        <f>'Course Failures by High'!E56</f>
        <v>46</v>
      </c>
      <c r="F103" s="12">
        <f>'Course Failures by High'!F56</f>
        <v>3.6977491961414789E-2</v>
      </c>
      <c r="G103" s="9">
        <f>'Course Failures by High'!G56</f>
        <v>27</v>
      </c>
      <c r="H103" s="12">
        <f>'Course Failures by High'!H56</f>
        <v>4.7038327526132406E-2</v>
      </c>
    </row>
    <row r="104" spans="1:8" x14ac:dyDescent="0.25">
      <c r="A104" s="216"/>
      <c r="B104" s="17" t="s">
        <v>8</v>
      </c>
      <c r="C104" s="9">
        <f>'Course Failures by High'!C57</f>
        <v>11</v>
      </c>
      <c r="D104" s="12">
        <f>'Course Failures by High'!D57</f>
        <v>9.3936806148590939E-3</v>
      </c>
      <c r="E104" s="9">
        <f>'Course Failures by High'!E57</f>
        <v>10</v>
      </c>
      <c r="F104" s="12">
        <f>'Course Failures by High'!F57</f>
        <v>8.0385852090032149E-3</v>
      </c>
      <c r="G104" s="9" t="str">
        <f>'Course Failures by High'!G57</f>
        <v>**</v>
      </c>
      <c r="H104" s="12" t="str">
        <f>'Course Failures by High'!H57</f>
        <v>**</v>
      </c>
    </row>
    <row r="105" spans="1:8" x14ac:dyDescent="0.25">
      <c r="A105" s="216"/>
      <c r="B105" s="17" t="s">
        <v>9</v>
      </c>
      <c r="C105" s="9" t="str">
        <f>'Course Failures by High'!C58</f>
        <v>**</v>
      </c>
      <c r="D105" s="12" t="str">
        <f>'Course Failures by High'!D58</f>
        <v>**</v>
      </c>
      <c r="E105" s="9">
        <f>'Course Failures by High'!E58</f>
        <v>17</v>
      </c>
      <c r="F105" s="12">
        <f>'Course Failures by High'!F58</f>
        <v>1.3665594855305467E-2</v>
      </c>
      <c r="G105" s="9">
        <f>'Course Failures by High'!G58</f>
        <v>10</v>
      </c>
      <c r="H105" s="12">
        <f>'Course Failures by High'!H58</f>
        <v>1.7421602787456445E-2</v>
      </c>
    </row>
    <row r="106" spans="1:8" x14ac:dyDescent="0.25">
      <c r="A106" s="216"/>
      <c r="B106" s="17" t="s">
        <v>10</v>
      </c>
      <c r="C106" s="9"/>
      <c r="D106" s="12"/>
      <c r="E106" s="9"/>
      <c r="F106" s="12"/>
      <c r="G106" s="9"/>
      <c r="H106" s="12"/>
    </row>
    <row r="107" spans="1:8" x14ac:dyDescent="0.25">
      <c r="A107" s="216"/>
      <c r="B107" s="18" t="s">
        <v>38</v>
      </c>
      <c r="C107" s="245">
        <f>'Course Failures by High'!C60</f>
        <v>1171</v>
      </c>
      <c r="D107" s="247"/>
      <c r="E107" s="245">
        <f>'Course Failures by High'!E60</f>
        <v>1244</v>
      </c>
      <c r="F107" s="247"/>
      <c r="G107" s="245">
        <f>'Course Failures by High'!G60</f>
        <v>574</v>
      </c>
      <c r="H107" s="247"/>
    </row>
    <row r="108" spans="1:8" x14ac:dyDescent="0.25">
      <c r="A108" s="216"/>
      <c r="B108" s="53" t="s">
        <v>11</v>
      </c>
      <c r="C108" s="229">
        <f>'Course Failures by High'!C61</f>
        <v>1961</v>
      </c>
      <c r="D108" s="232"/>
      <c r="E108" s="229">
        <f>'Course Failures by High'!E61</f>
        <v>2435</v>
      </c>
      <c r="F108" s="232"/>
      <c r="G108" s="229">
        <f>'Course Failures by High'!G61</f>
        <v>1103</v>
      </c>
      <c r="H108" s="232"/>
    </row>
    <row r="109" spans="1:8" x14ac:dyDescent="0.25">
      <c r="A109" s="216"/>
      <c r="B109" s="19" t="s">
        <v>14</v>
      </c>
      <c r="C109" s="9">
        <f>'Course Failures by High'!C62</f>
        <v>3449</v>
      </c>
      <c r="D109" s="93">
        <f>'Course Failures by High'!D62</f>
        <v>0</v>
      </c>
      <c r="E109" s="9">
        <f>'Course Failures by High'!E62</f>
        <v>3924</v>
      </c>
      <c r="F109" s="93">
        <f>'Course Failures by High'!F62</f>
        <v>0</v>
      </c>
      <c r="G109" s="9">
        <f>'Course Failures by High'!G62</f>
        <v>1856</v>
      </c>
      <c r="H109" s="93">
        <f>'Course Failures by High'!H62</f>
        <v>0</v>
      </c>
    </row>
    <row r="110" spans="1:8" ht="15.75" thickBot="1" x14ac:dyDescent="0.3">
      <c r="A110" s="217"/>
      <c r="B110" s="20" t="s">
        <v>15</v>
      </c>
      <c r="C110" s="10">
        <f>'Course Failures by High'!C63</f>
        <v>172</v>
      </c>
      <c r="D110" s="94">
        <f>'Course Failures by High'!D63</f>
        <v>0.14688300597779674</v>
      </c>
      <c r="E110" s="10">
        <f>'Course Failures by High'!E63</f>
        <v>208</v>
      </c>
      <c r="F110" s="94">
        <f>'Course Failures by High'!F63</f>
        <v>0.16720257234726688</v>
      </c>
      <c r="G110" s="10">
        <f>'Course Failures by High'!G63</f>
        <v>84</v>
      </c>
      <c r="H110" s="94">
        <f>'Course Failures by High'!H63</f>
        <v>0.14634146341463411</v>
      </c>
    </row>
    <row r="111" spans="1:8" x14ac:dyDescent="0.25">
      <c r="A111" s="210" t="s">
        <v>29</v>
      </c>
      <c r="B111" s="16" t="s">
        <v>4</v>
      </c>
      <c r="C111" s="89">
        <f>'Course Failures by High'!C64</f>
        <v>222</v>
      </c>
      <c r="D111" s="46">
        <f>'Course Failures by High'!D64</f>
        <v>0.18958155422715628</v>
      </c>
      <c r="E111" s="89">
        <f>'Course Failures by High'!E64</f>
        <v>262</v>
      </c>
      <c r="F111" s="46">
        <f>'Course Failures by High'!F64</f>
        <v>0.21061093247588425</v>
      </c>
      <c r="G111" s="89">
        <f>'Course Failures by High'!G64</f>
        <v>129</v>
      </c>
      <c r="H111" s="46">
        <f>'Course Failures by High'!H64</f>
        <v>0.22473867595818814</v>
      </c>
    </row>
    <row r="112" spans="1:8" x14ac:dyDescent="0.25">
      <c r="A112" s="211"/>
      <c r="B112" s="17" t="s">
        <v>5</v>
      </c>
      <c r="C112" s="9">
        <f>'Course Failures by Middle'!C113</f>
        <v>1021</v>
      </c>
      <c r="D112" s="12">
        <f>'Course Failures by Middle'!D113</f>
        <v>0.29602783415482747</v>
      </c>
      <c r="E112" s="9">
        <f>'Course Failures by Middle'!E113</f>
        <v>1071</v>
      </c>
      <c r="F112" s="12">
        <f>'Course Failures by Middle'!F113</f>
        <v>0.27293577981651373</v>
      </c>
      <c r="G112" s="9">
        <f>'Course Failures by Middle'!G113</f>
        <v>506</v>
      </c>
      <c r="H112" s="12">
        <f>'Course Failures by Middle'!H113</f>
        <v>0.27262931034482757</v>
      </c>
    </row>
    <row r="113" spans="1:8" x14ac:dyDescent="0.25">
      <c r="A113" s="211"/>
      <c r="B113" s="17" t="s">
        <v>6</v>
      </c>
      <c r="C113" s="9">
        <f>'Course Failures by Middle'!C114</f>
        <v>840</v>
      </c>
      <c r="D113" s="12">
        <f>'Course Failures by Middle'!D114</f>
        <v>0.2435488547405045</v>
      </c>
      <c r="E113" s="9">
        <f>'Course Failures by Middle'!E114</f>
        <v>933</v>
      </c>
      <c r="F113" s="12">
        <f>'Course Failures by Middle'!F114</f>
        <v>0.23776758409785934</v>
      </c>
      <c r="G113" s="9">
        <f>'Course Failures by Middle'!G114</f>
        <v>509</v>
      </c>
      <c r="H113" s="12">
        <f>'Course Failures by Middle'!H114</f>
        <v>0.27424568965517243</v>
      </c>
    </row>
    <row r="114" spans="1:8" x14ac:dyDescent="0.25">
      <c r="A114" s="211"/>
      <c r="B114" s="17" t="s">
        <v>7</v>
      </c>
      <c r="C114" s="9">
        <f>'Course Failures by Middle'!C115</f>
        <v>157</v>
      </c>
      <c r="D114" s="12">
        <f>'Course Failures by Middle'!D115</f>
        <v>4.5520440707451433E-2</v>
      </c>
      <c r="E114" s="9">
        <f>'Course Failures by Middle'!E115</f>
        <v>191</v>
      </c>
      <c r="F114" s="12">
        <f>'Course Failures by Middle'!F115</f>
        <v>4.8674821610601424E-2</v>
      </c>
      <c r="G114" s="9">
        <f>'Course Failures by Middle'!G115</f>
        <v>109</v>
      </c>
      <c r="H114" s="12">
        <f>'Course Failures by Middle'!H115</f>
        <v>5.8728448275862072E-2</v>
      </c>
    </row>
    <row r="115" spans="1:8" x14ac:dyDescent="0.25">
      <c r="A115" s="211"/>
      <c r="B115" s="17" t="s">
        <v>8</v>
      </c>
      <c r="C115" s="9">
        <f>'Course Failures by Middle'!C116</f>
        <v>33</v>
      </c>
      <c r="D115" s="12">
        <f>'Course Failures by Middle'!D116</f>
        <v>9.5679907219483901E-3</v>
      </c>
      <c r="E115" s="9">
        <f>'Course Failures by Middle'!E116</f>
        <v>30</v>
      </c>
      <c r="F115" s="12">
        <f>'Course Failures by Middle'!F116</f>
        <v>7.6452599388379203E-3</v>
      </c>
      <c r="G115" s="9">
        <f>'Course Failures by Middle'!G116</f>
        <v>16</v>
      </c>
      <c r="H115" s="12">
        <f>'Course Failures by Middle'!H116</f>
        <v>8.6206896551724137E-3</v>
      </c>
    </row>
    <row r="116" spans="1:8" x14ac:dyDescent="0.25">
      <c r="A116" s="211"/>
      <c r="B116" s="17" t="s">
        <v>9</v>
      </c>
      <c r="C116" s="9">
        <f>'Course Failures by Middle'!C117</f>
        <v>11</v>
      </c>
      <c r="D116" s="274">
        <f>'Course Failures by Middle'!D117</f>
        <v>3.1893302406494637E-3</v>
      </c>
      <c r="E116" s="9">
        <f>'Course Failures by Middle'!E117</f>
        <v>19</v>
      </c>
      <c r="F116" s="274">
        <f>'Course Failures by Middle'!F117</f>
        <v>4.8419979612640161E-3</v>
      </c>
      <c r="G116" s="9">
        <f>'Course Failures by Middle'!G117</f>
        <v>11</v>
      </c>
      <c r="H116" s="12">
        <f>'Course Failures by Middle'!H117</f>
        <v>5.9267241379310342E-3</v>
      </c>
    </row>
    <row r="117" spans="1:8" x14ac:dyDescent="0.25">
      <c r="A117" s="211"/>
      <c r="B117" s="17" t="s">
        <v>10</v>
      </c>
      <c r="C117" s="9"/>
      <c r="D117" s="12"/>
      <c r="E117" s="9"/>
      <c r="F117" s="12"/>
      <c r="G117" s="9"/>
      <c r="H117" s="12"/>
    </row>
    <row r="118" spans="1:8" x14ac:dyDescent="0.25">
      <c r="A118" s="211"/>
      <c r="B118" s="53" t="s">
        <v>11</v>
      </c>
      <c r="C118" s="236">
        <f>'Course Failures by Middle'!C119</f>
        <v>3449</v>
      </c>
      <c r="D118" s="237"/>
      <c r="E118" s="236">
        <f>'Course Failures by Middle'!E119</f>
        <v>3924</v>
      </c>
      <c r="F118" s="237"/>
      <c r="G118" s="236">
        <f>'Course Failures by Middle'!G119</f>
        <v>1856</v>
      </c>
      <c r="H118" s="237"/>
    </row>
    <row r="119" spans="1:8" x14ac:dyDescent="0.25">
      <c r="A119" s="211"/>
      <c r="B119" s="19" t="s">
        <v>14</v>
      </c>
      <c r="C119" s="9">
        <f>'Course Failures by Middle'!C120</f>
        <v>547</v>
      </c>
      <c r="D119" s="93">
        <f>'Course Failures by Middle'!D120</f>
        <v>0.15859669469411422</v>
      </c>
      <c r="E119" s="9">
        <f>'Course Failures by Middle'!E120</f>
        <v>747</v>
      </c>
      <c r="F119" s="93">
        <f>'Course Failures by Middle'!F120</f>
        <v>0.19036697247706422</v>
      </c>
      <c r="G119" s="9">
        <f>'Course Failures by Middle'!G120</f>
        <v>196</v>
      </c>
      <c r="H119" s="93">
        <f>'Course Failures by Middle'!H120</f>
        <v>0.10560344827586204</v>
      </c>
    </row>
    <row r="120" spans="1:8" ht="15.75" thickBot="1" x14ac:dyDescent="0.3">
      <c r="A120" s="211"/>
      <c r="B120" s="33" t="s">
        <v>15</v>
      </c>
      <c r="C120" s="30">
        <f>'Course Failures by Middle'!C121</f>
        <v>366</v>
      </c>
      <c r="D120" s="95">
        <f>'Course Failures by Middle'!D121</f>
        <v>0.10611771527979125</v>
      </c>
      <c r="E120" s="30">
        <f>'Course Failures by Middle'!E121</f>
        <v>609</v>
      </c>
      <c r="F120" s="95">
        <f>'Course Failures by Middle'!F121</f>
        <v>0.15519877675840982</v>
      </c>
      <c r="G120" s="30">
        <f>'Course Failures by Middle'!G121</f>
        <v>199</v>
      </c>
      <c r="H120" s="95">
        <f>'Course Failures by Middle'!H121</f>
        <v>0.10721982758620691</v>
      </c>
    </row>
    <row r="121" spans="1:8" ht="15.75" thickBot="1" x14ac:dyDescent="0.3">
      <c r="A121" s="238" t="s">
        <v>54</v>
      </c>
      <c r="B121" s="239"/>
      <c r="C121" s="239"/>
      <c r="D121" s="239"/>
      <c r="E121" s="239"/>
      <c r="F121" s="239"/>
      <c r="G121" s="239"/>
      <c r="H121" s="240"/>
    </row>
    <row r="122" spans="1:8" ht="18.75" customHeight="1" thickBot="1" x14ac:dyDescent="0.3">
      <c r="A122" s="198" t="s">
        <v>47</v>
      </c>
      <c r="B122" s="199"/>
      <c r="C122" s="199"/>
      <c r="D122" s="199"/>
      <c r="E122" s="199"/>
      <c r="F122" s="199"/>
      <c r="G122" s="199"/>
      <c r="H122" s="200"/>
    </row>
  </sheetData>
  <mergeCells count="96">
    <mergeCell ref="A122:H122"/>
    <mergeCell ref="G118:H118"/>
    <mergeCell ref="C1:H2"/>
    <mergeCell ref="C3:D3"/>
    <mergeCell ref="E3:F3"/>
    <mergeCell ref="G3:H3"/>
    <mergeCell ref="G95:H95"/>
    <mergeCell ref="G96:H96"/>
    <mergeCell ref="G97:H97"/>
    <mergeCell ref="G107:H107"/>
    <mergeCell ref="G108:H108"/>
    <mergeCell ref="G72:H72"/>
    <mergeCell ref="G73:H73"/>
    <mergeCell ref="G83:H83"/>
    <mergeCell ref="G84:H84"/>
    <mergeCell ref="G85:H85"/>
    <mergeCell ref="E118:F118"/>
    <mergeCell ref="G12:H12"/>
    <mergeCell ref="G13:H13"/>
    <mergeCell ref="G14:H14"/>
    <mergeCell ref="G24:H24"/>
    <mergeCell ref="G25:H25"/>
    <mergeCell ref="G26:H26"/>
    <mergeCell ref="G36:H36"/>
    <mergeCell ref="G37:H37"/>
    <mergeCell ref="G38:H38"/>
    <mergeCell ref="G48:H48"/>
    <mergeCell ref="G49:H49"/>
    <mergeCell ref="G59:H59"/>
    <mergeCell ref="G60:H60"/>
    <mergeCell ref="G61:H61"/>
    <mergeCell ref="G71:H71"/>
    <mergeCell ref="E95:F95"/>
    <mergeCell ref="E96:F96"/>
    <mergeCell ref="E97:F97"/>
    <mergeCell ref="E107:F107"/>
    <mergeCell ref="E108:F108"/>
    <mergeCell ref="E72:F72"/>
    <mergeCell ref="E73:F73"/>
    <mergeCell ref="E83:F83"/>
    <mergeCell ref="E84:F84"/>
    <mergeCell ref="E85:F85"/>
    <mergeCell ref="E49:F49"/>
    <mergeCell ref="E59:F59"/>
    <mergeCell ref="E60:F60"/>
    <mergeCell ref="E61:F61"/>
    <mergeCell ref="E71:F71"/>
    <mergeCell ref="E26:F26"/>
    <mergeCell ref="E36:F36"/>
    <mergeCell ref="E37:F37"/>
    <mergeCell ref="E38:F38"/>
    <mergeCell ref="E48:F48"/>
    <mergeCell ref="E12:F12"/>
    <mergeCell ref="E13:F13"/>
    <mergeCell ref="E14:F14"/>
    <mergeCell ref="E24:F24"/>
    <mergeCell ref="E25:F25"/>
    <mergeCell ref="C38:D38"/>
    <mergeCell ref="C49:D49"/>
    <mergeCell ref="C60:D60"/>
    <mergeCell ref="C61:D61"/>
    <mergeCell ref="C72:D72"/>
    <mergeCell ref="C13:D13"/>
    <mergeCell ref="C14:D14"/>
    <mergeCell ref="C25:D25"/>
    <mergeCell ref="C26:D26"/>
    <mergeCell ref="C37:D37"/>
    <mergeCell ref="A52:A63"/>
    <mergeCell ref="A64:A75"/>
    <mergeCell ref="A76:A87"/>
    <mergeCell ref="A88:A99"/>
    <mergeCell ref="A100:A110"/>
    <mergeCell ref="C118:D118"/>
    <mergeCell ref="C107:D107"/>
    <mergeCell ref="C73:D73"/>
    <mergeCell ref="C84:D84"/>
    <mergeCell ref="C85:D85"/>
    <mergeCell ref="C96:D96"/>
    <mergeCell ref="C97:D97"/>
    <mergeCell ref="C108:D108"/>
    <mergeCell ref="A121:H121"/>
    <mergeCell ref="A1:A4"/>
    <mergeCell ref="B1:B3"/>
    <mergeCell ref="A41:A51"/>
    <mergeCell ref="A29:A40"/>
    <mergeCell ref="A17:A28"/>
    <mergeCell ref="A5:A16"/>
    <mergeCell ref="C12:D12"/>
    <mergeCell ref="C24:D24"/>
    <mergeCell ref="C36:D36"/>
    <mergeCell ref="C48:D48"/>
    <mergeCell ref="C59:D59"/>
    <mergeCell ref="C71:D71"/>
    <mergeCell ref="C83:D83"/>
    <mergeCell ref="C95:D95"/>
    <mergeCell ref="A111:A120"/>
  </mergeCells>
  <conditionalFormatting sqref="B5:B11">
    <cfRule type="expression" dxfId="91" priority="298">
      <formula>MOD(ROW(),2)=0</formula>
    </cfRule>
  </conditionalFormatting>
  <conditionalFormatting sqref="B17:B23">
    <cfRule type="expression" dxfId="90" priority="288">
      <formula>MOD(ROW(),2)=0</formula>
    </cfRule>
  </conditionalFormatting>
  <conditionalFormatting sqref="B29:B35">
    <cfRule type="expression" dxfId="89" priority="278">
      <formula>MOD(ROW(),2)=0</formula>
    </cfRule>
  </conditionalFormatting>
  <conditionalFormatting sqref="B41:B47">
    <cfRule type="expression" dxfId="88" priority="264">
      <formula>MOD(ROW(),2)=0</formula>
    </cfRule>
  </conditionalFormatting>
  <conditionalFormatting sqref="B52:B58">
    <cfRule type="expression" dxfId="87" priority="168">
      <formula>MOD(ROW(),2)=0</formula>
    </cfRule>
  </conditionalFormatting>
  <conditionalFormatting sqref="B64:B70">
    <cfRule type="expression" dxfId="86" priority="159">
      <formula>MOD(ROW(),2)=0</formula>
    </cfRule>
  </conditionalFormatting>
  <conditionalFormatting sqref="B76:B82">
    <cfRule type="expression" dxfId="85" priority="150">
      <formula>MOD(ROW(),2)=0</formula>
    </cfRule>
  </conditionalFormatting>
  <conditionalFormatting sqref="B88:B94">
    <cfRule type="expression" dxfId="84" priority="141">
      <formula>MOD(ROW(),2)=0</formula>
    </cfRule>
  </conditionalFormatting>
  <conditionalFormatting sqref="B100:B106">
    <cfRule type="expression" dxfId="83" priority="124">
      <formula>MOD(ROW(),2)=0</formula>
    </cfRule>
  </conditionalFormatting>
  <conditionalFormatting sqref="C15:D16 C27:D28 C39:D40 C50:D51 C86:D87">
    <cfRule type="expression" dxfId="82" priority="102">
      <formula>MOD(ROW(),2)=0</formula>
    </cfRule>
  </conditionalFormatting>
  <conditionalFormatting sqref="D5:D11">
    <cfRule type="expression" dxfId="81" priority="87">
      <formula>MOD(ROW(),2)=0</formula>
    </cfRule>
  </conditionalFormatting>
  <conditionalFormatting sqref="C5:C11">
    <cfRule type="expression" dxfId="80" priority="86">
      <formula>MOD(ROW(),2)=0</formula>
    </cfRule>
  </conditionalFormatting>
  <conditionalFormatting sqref="D17:D23">
    <cfRule type="expression" dxfId="79" priority="85">
      <formula>MOD(ROW(),2)=0</formula>
    </cfRule>
  </conditionalFormatting>
  <conditionalFormatting sqref="C17:C23">
    <cfRule type="expression" dxfId="78" priority="84">
      <formula>MOD(ROW(),2)=0</formula>
    </cfRule>
  </conditionalFormatting>
  <conditionalFormatting sqref="D29:D35">
    <cfRule type="expression" dxfId="77" priority="83">
      <formula>MOD(ROW(),2)=0</formula>
    </cfRule>
  </conditionalFormatting>
  <conditionalFormatting sqref="C29:C35">
    <cfRule type="expression" dxfId="76" priority="82">
      <formula>MOD(ROW(),2)=0</formula>
    </cfRule>
  </conditionalFormatting>
  <conditionalFormatting sqref="D41:D47">
    <cfRule type="expression" dxfId="75" priority="81">
      <formula>MOD(ROW(),2)=0</formula>
    </cfRule>
  </conditionalFormatting>
  <conditionalFormatting sqref="C41:C47">
    <cfRule type="expression" dxfId="74" priority="80">
      <formula>MOD(ROW(),2)=0</formula>
    </cfRule>
  </conditionalFormatting>
  <conditionalFormatting sqref="D76:D82">
    <cfRule type="expression" dxfId="73" priority="79">
      <formula>MOD(ROW(),2)=0</formula>
    </cfRule>
  </conditionalFormatting>
  <conditionalFormatting sqref="C76:C82">
    <cfRule type="expression" dxfId="72" priority="78">
      <formula>MOD(ROW(),2)=0</formula>
    </cfRule>
  </conditionalFormatting>
  <conditionalFormatting sqref="C74:D75">
    <cfRule type="expression" dxfId="71" priority="77">
      <formula>MOD(ROW(),2)=0</formula>
    </cfRule>
  </conditionalFormatting>
  <conditionalFormatting sqref="D64:D70">
    <cfRule type="expression" dxfId="70" priority="76">
      <formula>MOD(ROW(),2)=0</formula>
    </cfRule>
  </conditionalFormatting>
  <conditionalFormatting sqref="C64:C70">
    <cfRule type="expression" dxfId="69" priority="75">
      <formula>MOD(ROW(),2)=0</formula>
    </cfRule>
  </conditionalFormatting>
  <conditionalFormatting sqref="C62:D63">
    <cfRule type="expression" dxfId="68" priority="74">
      <formula>MOD(ROW(),2)=0</formula>
    </cfRule>
  </conditionalFormatting>
  <conditionalFormatting sqref="D52:D58">
    <cfRule type="expression" dxfId="67" priority="73">
      <formula>MOD(ROW(),2)=0</formula>
    </cfRule>
  </conditionalFormatting>
  <conditionalFormatting sqref="C52:C58">
    <cfRule type="expression" dxfId="66" priority="72">
      <formula>MOD(ROW(),2)=0</formula>
    </cfRule>
  </conditionalFormatting>
  <conditionalFormatting sqref="D88:D94">
    <cfRule type="expression" dxfId="65" priority="70">
      <formula>MOD(ROW(),2)=0</formula>
    </cfRule>
  </conditionalFormatting>
  <conditionalFormatting sqref="C88:C94">
    <cfRule type="expression" dxfId="64" priority="69">
      <formula>MOD(ROW(),2)=0</formula>
    </cfRule>
  </conditionalFormatting>
  <conditionalFormatting sqref="C98:D99">
    <cfRule type="expression" dxfId="63" priority="71">
      <formula>MOD(ROW(),2)=0</formula>
    </cfRule>
  </conditionalFormatting>
  <conditionalFormatting sqref="B111:B117">
    <cfRule type="expression" dxfId="62" priority="68">
      <formula>MOD(ROW(),2)=0</formula>
    </cfRule>
  </conditionalFormatting>
  <conditionalFormatting sqref="D100:D106">
    <cfRule type="expression" dxfId="61" priority="63">
      <formula>MOD(ROW(),2)=0</formula>
    </cfRule>
  </conditionalFormatting>
  <conditionalFormatting sqref="C100:C106">
    <cfRule type="expression" dxfId="60" priority="62">
      <formula>MOD(ROW(),2)=0</formula>
    </cfRule>
  </conditionalFormatting>
  <conditionalFormatting sqref="C109:D110">
    <cfRule type="expression" dxfId="59" priority="64">
      <formula>MOD(ROW(),2)=0</formula>
    </cfRule>
  </conditionalFormatting>
  <conditionalFormatting sqref="D111:D117">
    <cfRule type="expression" dxfId="58" priority="60">
      <formula>MOD(ROW(),2)=0</formula>
    </cfRule>
  </conditionalFormatting>
  <conditionalFormatting sqref="C111:C117">
    <cfRule type="expression" dxfId="57" priority="59">
      <formula>MOD(ROW(),2)=0</formula>
    </cfRule>
  </conditionalFormatting>
  <conditionalFormatting sqref="C119:D120">
    <cfRule type="expression" dxfId="56" priority="61">
      <formula>MOD(ROW(),2)=0</formula>
    </cfRule>
  </conditionalFormatting>
  <conditionalFormatting sqref="C4:D4">
    <cfRule type="expression" dxfId="55" priority="56">
      <formula>MOD(ROW(),2)=0</formula>
    </cfRule>
  </conditionalFormatting>
  <conditionalFormatting sqref="B4">
    <cfRule type="expression" dxfId="54" priority="55">
      <formula>MOD(ROW(),2)=0</formula>
    </cfRule>
  </conditionalFormatting>
  <conditionalFormatting sqref="E15:F16 E27:F28 E39:F40 E50:F51 E86:F87">
    <cfRule type="expression" dxfId="53" priority="54">
      <formula>MOD(ROW(),2)=0</formula>
    </cfRule>
  </conditionalFormatting>
  <conditionalFormatting sqref="F5:F11">
    <cfRule type="expression" dxfId="52" priority="53">
      <formula>MOD(ROW(),2)=0</formula>
    </cfRule>
  </conditionalFormatting>
  <conditionalFormatting sqref="E5:E11">
    <cfRule type="expression" dxfId="51" priority="52">
      <formula>MOD(ROW(),2)=0</formula>
    </cfRule>
  </conditionalFormatting>
  <conditionalFormatting sqref="F17:F23">
    <cfRule type="expression" dxfId="50" priority="51">
      <formula>MOD(ROW(),2)=0</formula>
    </cfRule>
  </conditionalFormatting>
  <conditionalFormatting sqref="E17:E23">
    <cfRule type="expression" dxfId="49" priority="50">
      <formula>MOD(ROW(),2)=0</formula>
    </cfRule>
  </conditionalFormatting>
  <conditionalFormatting sqref="F29:F35">
    <cfRule type="expression" dxfId="48" priority="49">
      <formula>MOD(ROW(),2)=0</formula>
    </cfRule>
  </conditionalFormatting>
  <conditionalFormatting sqref="E29:E35">
    <cfRule type="expression" dxfId="47" priority="48">
      <formula>MOD(ROW(),2)=0</formula>
    </cfRule>
  </conditionalFormatting>
  <conditionalFormatting sqref="F41:F47">
    <cfRule type="expression" dxfId="46" priority="47">
      <formula>MOD(ROW(),2)=0</formula>
    </cfRule>
  </conditionalFormatting>
  <conditionalFormatting sqref="E41:E47">
    <cfRule type="expression" dxfId="45" priority="46">
      <formula>MOD(ROW(),2)=0</formula>
    </cfRule>
  </conditionalFormatting>
  <conditionalFormatting sqref="F76:F82">
    <cfRule type="expression" dxfId="44" priority="45">
      <formula>MOD(ROW(),2)=0</formula>
    </cfRule>
  </conditionalFormatting>
  <conditionalFormatting sqref="E76:E82">
    <cfRule type="expression" dxfId="43" priority="44">
      <formula>MOD(ROW(),2)=0</formula>
    </cfRule>
  </conditionalFormatting>
  <conditionalFormatting sqref="E74:F75">
    <cfRule type="expression" dxfId="42" priority="43">
      <formula>MOD(ROW(),2)=0</formula>
    </cfRule>
  </conditionalFormatting>
  <conditionalFormatting sqref="F64:F70">
    <cfRule type="expression" dxfId="41" priority="42">
      <formula>MOD(ROW(),2)=0</formula>
    </cfRule>
  </conditionalFormatting>
  <conditionalFormatting sqref="E64:E70">
    <cfRule type="expression" dxfId="40" priority="41">
      <formula>MOD(ROW(),2)=0</formula>
    </cfRule>
  </conditionalFormatting>
  <conditionalFormatting sqref="E62:F63">
    <cfRule type="expression" dxfId="39" priority="40">
      <formula>MOD(ROW(),2)=0</formula>
    </cfRule>
  </conditionalFormatting>
  <conditionalFormatting sqref="F52:F58">
    <cfRule type="expression" dxfId="38" priority="39">
      <formula>MOD(ROW(),2)=0</formula>
    </cfRule>
  </conditionalFormatting>
  <conditionalFormatting sqref="E52:E58">
    <cfRule type="expression" dxfId="37" priority="38">
      <formula>MOD(ROW(),2)=0</formula>
    </cfRule>
  </conditionalFormatting>
  <conditionalFormatting sqref="F88:F94">
    <cfRule type="expression" dxfId="36" priority="36">
      <formula>MOD(ROW(),2)=0</formula>
    </cfRule>
  </conditionalFormatting>
  <conditionalFormatting sqref="E88:E94">
    <cfRule type="expression" dxfId="35" priority="35">
      <formula>MOD(ROW(),2)=0</formula>
    </cfRule>
  </conditionalFormatting>
  <conditionalFormatting sqref="E98:F99">
    <cfRule type="expression" dxfId="34" priority="37">
      <formula>MOD(ROW(),2)=0</formula>
    </cfRule>
  </conditionalFormatting>
  <conditionalFormatting sqref="F100:F106">
    <cfRule type="expression" dxfId="33" priority="33">
      <formula>MOD(ROW(),2)=0</formula>
    </cfRule>
  </conditionalFormatting>
  <conditionalFormatting sqref="E100:E106">
    <cfRule type="expression" dxfId="32" priority="32">
      <formula>MOD(ROW(),2)=0</formula>
    </cfRule>
  </conditionalFormatting>
  <conditionalFormatting sqref="E109:F110">
    <cfRule type="expression" dxfId="31" priority="34">
      <formula>MOD(ROW(),2)=0</formula>
    </cfRule>
  </conditionalFormatting>
  <conditionalFormatting sqref="F111:F117">
    <cfRule type="expression" dxfId="30" priority="30">
      <formula>MOD(ROW(),2)=0</formula>
    </cfRule>
  </conditionalFormatting>
  <conditionalFormatting sqref="E111:E117">
    <cfRule type="expression" dxfId="29" priority="29">
      <formula>MOD(ROW(),2)=0</formula>
    </cfRule>
  </conditionalFormatting>
  <conditionalFormatting sqref="E119:F120">
    <cfRule type="expression" dxfId="28" priority="31">
      <formula>MOD(ROW(),2)=0</formula>
    </cfRule>
  </conditionalFormatting>
  <conditionalFormatting sqref="E4:F4">
    <cfRule type="expression" dxfId="27" priority="28">
      <formula>MOD(ROW(),2)=0</formula>
    </cfRule>
  </conditionalFormatting>
  <conditionalFormatting sqref="G15:H16 G27:H28 G39:H40 G50:H51 G86:H87">
    <cfRule type="expression" dxfId="26" priority="27">
      <formula>MOD(ROW(),2)=0</formula>
    </cfRule>
  </conditionalFormatting>
  <conditionalFormatting sqref="H5:H11">
    <cfRule type="expression" dxfId="25" priority="26">
      <formula>MOD(ROW(),2)=0</formula>
    </cfRule>
  </conditionalFormatting>
  <conditionalFormatting sqref="G5:G11">
    <cfRule type="expression" dxfId="24" priority="25">
      <formula>MOD(ROW(),2)=0</formula>
    </cfRule>
  </conditionalFormatting>
  <conditionalFormatting sqref="H17:H23">
    <cfRule type="expression" dxfId="23" priority="24">
      <formula>MOD(ROW(),2)=0</formula>
    </cfRule>
  </conditionalFormatting>
  <conditionalFormatting sqref="G17:G23">
    <cfRule type="expression" dxfId="22" priority="23">
      <formula>MOD(ROW(),2)=0</formula>
    </cfRule>
  </conditionalFormatting>
  <conditionalFormatting sqref="H29:H35">
    <cfRule type="expression" dxfId="21" priority="22">
      <formula>MOD(ROW(),2)=0</formula>
    </cfRule>
  </conditionalFormatting>
  <conditionalFormatting sqref="G29:G35">
    <cfRule type="expression" dxfId="20" priority="21">
      <formula>MOD(ROW(),2)=0</formula>
    </cfRule>
  </conditionalFormatting>
  <conditionalFormatting sqref="H41:H47">
    <cfRule type="expression" dxfId="19" priority="20">
      <formula>MOD(ROW(),2)=0</formula>
    </cfRule>
  </conditionalFormatting>
  <conditionalFormatting sqref="G41:G47">
    <cfRule type="expression" dxfId="18" priority="19">
      <formula>MOD(ROW(),2)=0</formula>
    </cfRule>
  </conditionalFormatting>
  <conditionalFormatting sqref="H76:H82">
    <cfRule type="expression" dxfId="17" priority="18">
      <formula>MOD(ROW(),2)=0</formula>
    </cfRule>
  </conditionalFormatting>
  <conditionalFormatting sqref="G76:G82">
    <cfRule type="expression" dxfId="16" priority="17">
      <formula>MOD(ROW(),2)=0</formula>
    </cfRule>
  </conditionalFormatting>
  <conditionalFormatting sqref="G74:H75">
    <cfRule type="expression" dxfId="15" priority="16">
      <formula>MOD(ROW(),2)=0</formula>
    </cfRule>
  </conditionalFormatting>
  <conditionalFormatting sqref="H64:H70">
    <cfRule type="expression" dxfId="14" priority="15">
      <formula>MOD(ROW(),2)=0</formula>
    </cfRule>
  </conditionalFormatting>
  <conditionalFormatting sqref="G64:G70">
    <cfRule type="expression" dxfId="13" priority="14">
      <formula>MOD(ROW(),2)=0</formula>
    </cfRule>
  </conditionalFormatting>
  <conditionalFormatting sqref="G62:H63">
    <cfRule type="expression" dxfId="12" priority="13">
      <formula>MOD(ROW(),2)=0</formula>
    </cfRule>
  </conditionalFormatting>
  <conditionalFormatting sqref="H52:H58">
    <cfRule type="expression" dxfId="11" priority="12">
      <formula>MOD(ROW(),2)=0</formula>
    </cfRule>
  </conditionalFormatting>
  <conditionalFormatting sqref="G52:G58">
    <cfRule type="expression" dxfId="10" priority="11">
      <formula>MOD(ROW(),2)=0</formula>
    </cfRule>
  </conditionalFormatting>
  <conditionalFormatting sqref="H88:H94">
    <cfRule type="expression" dxfId="9" priority="9">
      <formula>MOD(ROW(),2)=0</formula>
    </cfRule>
  </conditionalFormatting>
  <conditionalFormatting sqref="G88:G94">
    <cfRule type="expression" dxfId="8" priority="8">
      <formula>MOD(ROW(),2)=0</formula>
    </cfRule>
  </conditionalFormatting>
  <conditionalFormatting sqref="G98:H99">
    <cfRule type="expression" dxfId="7" priority="10">
      <formula>MOD(ROW(),2)=0</formula>
    </cfRule>
  </conditionalFormatting>
  <conditionalFormatting sqref="H100:H106">
    <cfRule type="expression" dxfId="6" priority="6">
      <formula>MOD(ROW(),2)=0</formula>
    </cfRule>
  </conditionalFormatting>
  <conditionalFormatting sqref="G100:G106">
    <cfRule type="expression" dxfId="5" priority="5">
      <formula>MOD(ROW(),2)=0</formula>
    </cfRule>
  </conditionalFormatting>
  <conditionalFormatting sqref="G109:H110">
    <cfRule type="expression" dxfId="4" priority="7">
      <formula>MOD(ROW(),2)=0</formula>
    </cfRule>
  </conditionalFormatting>
  <conditionalFormatting sqref="H111:H117">
    <cfRule type="expression" dxfId="3" priority="3">
      <formula>MOD(ROW(),2)=0</formula>
    </cfRule>
  </conditionalFormatting>
  <conditionalFormatting sqref="G111:G117">
    <cfRule type="expression" dxfId="2" priority="2">
      <formula>MOD(ROW(),2)=0</formula>
    </cfRule>
  </conditionalFormatting>
  <conditionalFormatting sqref="G119:H120">
    <cfRule type="expression" dxfId="1" priority="4">
      <formula>MOD(ROW(),2)=0</formula>
    </cfRule>
  </conditionalFormatting>
  <conditionalFormatting sqref="G4:H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Course Failures Overall</vt:lpstr>
      <vt:lpstr>Course Failures by Middle</vt:lpstr>
      <vt:lpstr>Course Failures by High</vt:lpstr>
      <vt:lpstr>Coures Failures by Grade</vt:lpstr>
      <vt:lpstr>'Coures Failures by Grade'!Print_Titles</vt:lpstr>
      <vt:lpstr>'Course Failures by High'!Print_Titles</vt:lpstr>
      <vt:lpstr>'Course Failures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2020-11-03T21:05:36Z</cp:lastPrinted>
  <dcterms:created xsi:type="dcterms:W3CDTF">2020-06-19T14:25:36Z</dcterms:created>
  <dcterms:modified xsi:type="dcterms:W3CDTF">2021-06-07T19:41:51Z</dcterms:modified>
</cp:coreProperties>
</file>