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044FC637-FDDD-4B25-A09F-9453A206D6F4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Racial Ethnic Breakdown Overall" sheetId="1" r:id="rId1"/>
    <sheet name="Racial Ethnic Breakdown by Elem" sheetId="6" r:id="rId2"/>
    <sheet name="Racial Ethnic Breakdown Middle" sheetId="7" r:id="rId3"/>
    <sheet name="Racial Ethnic Breakdown High " sheetId="9" r:id="rId4"/>
    <sheet name="Racial Ethnic Breakdown Grade" sheetId="8" r:id="rId5"/>
  </sheets>
  <definedNames>
    <definedName name="_xlnm.Print_Titles" localSheetId="1">'Racial Ethnic Breakdown by Elem'!$1:$4</definedName>
    <definedName name="_xlnm.Print_Titles" localSheetId="4">'Racial Ethnic Breakdown Grade'!$1:$4</definedName>
    <definedName name="_xlnm.Print_Titles" localSheetId="3">'Racial Ethnic Breakdown High '!$1:$4</definedName>
    <definedName name="_xlnm.Print_Titles" localSheetId="2">'Racial Ethnic Breakdown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" l="1"/>
  <c r="N15" i="1"/>
  <c r="K16" i="1"/>
  <c r="K15" i="1"/>
  <c r="H16" i="1"/>
  <c r="H15" i="1"/>
  <c r="E16" i="1"/>
  <c r="E15" i="1"/>
  <c r="B16" i="1"/>
  <c r="B15" i="1"/>
  <c r="B33" i="1"/>
  <c r="B32" i="1"/>
  <c r="C97" i="6"/>
  <c r="C73" i="9" l="1"/>
  <c r="D65" i="9" s="1"/>
  <c r="C112" i="7"/>
  <c r="C111" i="7"/>
  <c r="D102" i="7"/>
  <c r="D103" i="7"/>
  <c r="D104" i="7"/>
  <c r="D105" i="7"/>
  <c r="D101" i="7"/>
  <c r="C97" i="7"/>
  <c r="D68" i="7"/>
  <c r="D67" i="7"/>
  <c r="D66" i="7"/>
  <c r="D65" i="7"/>
  <c r="C49" i="7"/>
  <c r="D41" i="7"/>
  <c r="C76" i="7"/>
  <c r="C75" i="7"/>
  <c r="C73" i="7"/>
  <c r="D32" i="7"/>
  <c r="D31" i="7"/>
  <c r="D30" i="7"/>
  <c r="D29" i="7"/>
  <c r="C121" i="7"/>
  <c r="C40" i="7"/>
  <c r="C39" i="7"/>
  <c r="C37" i="7"/>
  <c r="C13" i="7"/>
  <c r="D174" i="6"/>
  <c r="D175" i="6"/>
  <c r="D114" i="6"/>
  <c r="D115" i="6"/>
  <c r="D113" i="6"/>
  <c r="D66" i="6"/>
  <c r="D67" i="6"/>
  <c r="D68" i="6"/>
  <c r="D65" i="6"/>
  <c r="C217" i="6"/>
  <c r="D221" i="6"/>
  <c r="D222" i="6"/>
  <c r="D223" i="6"/>
  <c r="D224" i="6"/>
  <c r="D225" i="6"/>
  <c r="C230" i="6"/>
  <c r="C231" i="6"/>
  <c r="C232" i="6"/>
  <c r="C239" i="6"/>
  <c r="C237" i="6"/>
  <c r="C236" i="6"/>
  <c r="C235" i="6"/>
  <c r="C234" i="6"/>
  <c r="C233" i="6"/>
  <c r="D112" i="7" l="1"/>
  <c r="D111" i="7"/>
  <c r="C218" i="6"/>
  <c r="C122" i="7" s="1"/>
  <c r="C98" i="6"/>
  <c r="D232" i="6"/>
  <c r="D76" i="7"/>
  <c r="D75" i="7"/>
  <c r="D40" i="7"/>
  <c r="D39" i="7"/>
  <c r="D231" i="6"/>
  <c r="D230" i="6"/>
  <c r="C229" i="6"/>
  <c r="C74" i="9" l="1"/>
  <c r="C183" i="8"/>
  <c r="C184" i="8"/>
  <c r="C185" i="8"/>
  <c r="C186" i="8"/>
  <c r="C187" i="8"/>
  <c r="C188" i="8"/>
  <c r="C190" i="8"/>
  <c r="D192" i="8"/>
  <c r="C124" i="8"/>
  <c r="C125" i="8"/>
  <c r="C126" i="8"/>
  <c r="C127" i="8"/>
  <c r="C128" i="8"/>
  <c r="C129" i="8"/>
  <c r="C131" i="8"/>
  <c r="D133" i="8"/>
  <c r="C77" i="8"/>
  <c r="D77" i="8"/>
  <c r="C78" i="8"/>
  <c r="D78" i="8"/>
  <c r="C79" i="8"/>
  <c r="D79" i="8"/>
  <c r="C80" i="8"/>
  <c r="D80" i="8"/>
  <c r="C81" i="8"/>
  <c r="D81" i="8"/>
  <c r="C82" i="8"/>
  <c r="D82" i="8"/>
  <c r="C83" i="8"/>
  <c r="D83" i="8"/>
  <c r="C84" i="8"/>
  <c r="D86" i="8"/>
  <c r="C87" i="8"/>
  <c r="D87" i="8"/>
  <c r="C194" i="8"/>
  <c r="C195" i="8"/>
  <c r="C196" i="8"/>
  <c r="C197" i="8"/>
  <c r="C198" i="8"/>
  <c r="C199" i="8"/>
  <c r="C200" i="8"/>
  <c r="C201" i="8"/>
  <c r="C13" i="9"/>
  <c r="C25" i="9"/>
  <c r="C143" i="8" s="1"/>
  <c r="C37" i="9"/>
  <c r="C155" i="8" s="1"/>
  <c r="C49" i="9"/>
  <c r="C167" i="8" s="1"/>
  <c r="C61" i="9"/>
  <c r="C179" i="8" s="1"/>
  <c r="C88" i="9"/>
  <c r="C89" i="9"/>
  <c r="C90" i="9"/>
  <c r="C91" i="9"/>
  <c r="C92" i="9"/>
  <c r="C93" i="9"/>
  <c r="C94" i="9"/>
  <c r="C95" i="9"/>
  <c r="C25" i="7"/>
  <c r="C61" i="7"/>
  <c r="C96" i="8" s="1"/>
  <c r="C85" i="7"/>
  <c r="C108" i="8" s="1"/>
  <c r="C109" i="7"/>
  <c r="C120" i="8" s="1"/>
  <c r="C136" i="7"/>
  <c r="C137" i="7"/>
  <c r="C138" i="7"/>
  <c r="C139" i="7"/>
  <c r="C140" i="7"/>
  <c r="C141" i="7"/>
  <c r="C142" i="7"/>
  <c r="C143" i="7"/>
  <c r="C14" i="6"/>
  <c r="C13" i="6"/>
  <c r="C26" i="6"/>
  <c r="C25" i="6"/>
  <c r="C38" i="6"/>
  <c r="C37" i="6"/>
  <c r="C50" i="6"/>
  <c r="C49" i="6"/>
  <c r="C62" i="6"/>
  <c r="C61" i="6"/>
  <c r="C74" i="6"/>
  <c r="C73" i="6"/>
  <c r="C86" i="6"/>
  <c r="C85" i="6"/>
  <c r="C110" i="6"/>
  <c r="C109" i="6"/>
  <c r="C122" i="6"/>
  <c r="C121" i="6"/>
  <c r="C134" i="6"/>
  <c r="C133" i="6"/>
  <c r="C146" i="6"/>
  <c r="C145" i="6"/>
  <c r="C13" i="8" s="1"/>
  <c r="C158" i="6"/>
  <c r="C157" i="6"/>
  <c r="C25" i="8" s="1"/>
  <c r="C170" i="6"/>
  <c r="C169" i="6"/>
  <c r="C37" i="8" s="1"/>
  <c r="C182" i="6"/>
  <c r="C181" i="6"/>
  <c r="C49" i="8" s="1"/>
  <c r="C194" i="6"/>
  <c r="C168" i="8" s="1"/>
  <c r="C193" i="6"/>
  <c r="C61" i="8" s="1"/>
  <c r="C205" i="6"/>
  <c r="C73" i="8" s="1"/>
  <c r="C206" i="6"/>
  <c r="C85" i="9"/>
  <c r="C192" i="8" s="1"/>
  <c r="C124" i="6"/>
  <c r="C123" i="6"/>
  <c r="C76" i="6"/>
  <c r="C75" i="6"/>
  <c r="C26" i="9" l="1"/>
  <c r="C50" i="7"/>
  <c r="C38" i="7"/>
  <c r="C132" i="8"/>
  <c r="C121" i="8" s="1"/>
  <c r="C109" i="8" s="1"/>
  <c r="C97" i="8" s="1"/>
  <c r="C85" i="8" s="1"/>
  <c r="C74" i="8" s="1"/>
  <c r="C62" i="8" s="1"/>
  <c r="C50" i="8" s="1"/>
  <c r="C38" i="8" s="1"/>
  <c r="C26" i="8" s="1"/>
  <c r="C14" i="8" s="1"/>
  <c r="C14" i="7"/>
  <c r="C38" i="9"/>
  <c r="C74" i="7"/>
  <c r="C110" i="7"/>
  <c r="C98" i="7"/>
  <c r="C86" i="7"/>
  <c r="C62" i="9"/>
  <c r="C14" i="9"/>
  <c r="C156" i="8"/>
  <c r="C50" i="9"/>
  <c r="C191" i="8"/>
  <c r="C144" i="8"/>
  <c r="C62" i="7"/>
  <c r="C86" i="8"/>
  <c r="C180" i="8"/>
  <c r="C133" i="7"/>
  <c r="C133" i="8" s="1"/>
  <c r="C26" i="7"/>
  <c r="D76" i="6"/>
  <c r="D124" i="6"/>
  <c r="D123" i="6"/>
  <c r="D75" i="6"/>
  <c r="D233" i="6" l="1"/>
  <c r="D234" i="6"/>
  <c r="D235" i="6"/>
  <c r="D236" i="6"/>
  <c r="D237" i="6"/>
  <c r="C182" i="8"/>
  <c r="C181" i="8"/>
  <c r="D175" i="8"/>
  <c r="D174" i="8"/>
  <c r="D173" i="8"/>
  <c r="D172" i="8"/>
  <c r="D171" i="8"/>
  <c r="C170" i="8"/>
  <c r="C169" i="8"/>
  <c r="D163" i="8"/>
  <c r="D162" i="8"/>
  <c r="D161" i="8"/>
  <c r="D160" i="8"/>
  <c r="D159" i="8"/>
  <c r="C158" i="8"/>
  <c r="C157" i="8"/>
  <c r="D151" i="8"/>
  <c r="D150" i="8"/>
  <c r="D149" i="8"/>
  <c r="D148" i="8"/>
  <c r="D147" i="8"/>
  <c r="C146" i="8"/>
  <c r="C145" i="8"/>
  <c r="D139" i="8"/>
  <c r="D138" i="8"/>
  <c r="D137" i="8"/>
  <c r="D136" i="8"/>
  <c r="D135" i="8"/>
  <c r="C123" i="8"/>
  <c r="C122" i="8"/>
  <c r="D116" i="8"/>
  <c r="D115" i="8"/>
  <c r="D114" i="8"/>
  <c r="D113" i="8"/>
  <c r="D112" i="8"/>
  <c r="C111" i="8"/>
  <c r="C110" i="8"/>
  <c r="D104" i="8"/>
  <c r="D103" i="8"/>
  <c r="D102" i="8"/>
  <c r="D101" i="8"/>
  <c r="D100" i="8"/>
  <c r="C99" i="8"/>
  <c r="C98" i="8"/>
  <c r="D92" i="8"/>
  <c r="D91" i="8"/>
  <c r="D90" i="8"/>
  <c r="D89" i="8"/>
  <c r="D88" i="8"/>
  <c r="C76" i="8"/>
  <c r="C75" i="8"/>
  <c r="D69" i="8"/>
  <c r="D68" i="8"/>
  <c r="D67" i="8"/>
  <c r="D66" i="8"/>
  <c r="D65" i="8"/>
  <c r="C64" i="8"/>
  <c r="C63" i="8"/>
  <c r="D57" i="8"/>
  <c r="D56" i="8"/>
  <c r="D55" i="8"/>
  <c r="D54" i="8"/>
  <c r="D53" i="8"/>
  <c r="C52" i="8"/>
  <c r="C51" i="8"/>
  <c r="D45" i="8"/>
  <c r="D44" i="8"/>
  <c r="D43" i="8"/>
  <c r="D42" i="8"/>
  <c r="D41" i="8"/>
  <c r="C40" i="8"/>
  <c r="C39" i="8"/>
  <c r="D33" i="8"/>
  <c r="D32" i="8"/>
  <c r="D31" i="8"/>
  <c r="D30" i="8"/>
  <c r="D29" i="8"/>
  <c r="C28" i="8"/>
  <c r="C27" i="8"/>
  <c r="D21" i="8"/>
  <c r="D20" i="8"/>
  <c r="D19" i="8"/>
  <c r="D18" i="8"/>
  <c r="D17" i="8"/>
  <c r="C16" i="8"/>
  <c r="C15" i="8"/>
  <c r="D9" i="8"/>
  <c r="D8" i="8"/>
  <c r="D7" i="8"/>
  <c r="D6" i="8"/>
  <c r="D5" i="8"/>
  <c r="C87" i="9"/>
  <c r="C86" i="9"/>
  <c r="C193" i="8" s="1"/>
  <c r="D82" i="9"/>
  <c r="D188" i="8" s="1"/>
  <c r="D81" i="9"/>
  <c r="D187" i="8" s="1"/>
  <c r="D80" i="9"/>
  <c r="D186" i="8" s="1"/>
  <c r="D79" i="9"/>
  <c r="D185" i="8" s="1"/>
  <c r="D78" i="9"/>
  <c r="D184" i="8" s="1"/>
  <c r="D77" i="9"/>
  <c r="C64" i="9"/>
  <c r="C63" i="9"/>
  <c r="D58" i="9"/>
  <c r="D57" i="9"/>
  <c r="D56" i="9"/>
  <c r="D55" i="9"/>
  <c r="D54" i="9"/>
  <c r="D53" i="9"/>
  <c r="C52" i="9"/>
  <c r="C51" i="9"/>
  <c r="D45" i="9"/>
  <c r="D44" i="9"/>
  <c r="D43" i="9"/>
  <c r="D42" i="9"/>
  <c r="D41" i="9"/>
  <c r="D29" i="9"/>
  <c r="C28" i="9"/>
  <c r="C27" i="9"/>
  <c r="D21" i="9"/>
  <c r="D20" i="9"/>
  <c r="D19" i="9"/>
  <c r="D18" i="9"/>
  <c r="D17" i="9"/>
  <c r="D5" i="9"/>
  <c r="C135" i="7"/>
  <c r="C134" i="7"/>
  <c r="C134" i="8" s="1"/>
  <c r="D129" i="8"/>
  <c r="D129" i="7"/>
  <c r="D128" i="8" s="1"/>
  <c r="D128" i="7"/>
  <c r="D127" i="8" s="1"/>
  <c r="D127" i="7"/>
  <c r="D126" i="8" s="1"/>
  <c r="D126" i="7"/>
  <c r="D125" i="8" s="1"/>
  <c r="D125" i="7"/>
  <c r="C88" i="7"/>
  <c r="C87" i="7"/>
  <c r="D81" i="7"/>
  <c r="D80" i="7"/>
  <c r="D79" i="7"/>
  <c r="D78" i="7"/>
  <c r="D77" i="7"/>
  <c r="C64" i="7"/>
  <c r="C63" i="7"/>
  <c r="D57" i="7"/>
  <c r="D56" i="7"/>
  <c r="D55" i="7"/>
  <c r="D54" i="7"/>
  <c r="D53" i="7"/>
  <c r="C28" i="7"/>
  <c r="C27" i="7"/>
  <c r="D20" i="7"/>
  <c r="D19" i="7"/>
  <c r="D18" i="7"/>
  <c r="D17" i="7"/>
  <c r="C241" i="6"/>
  <c r="C240" i="6"/>
  <c r="D198" i="6"/>
  <c r="D199" i="6"/>
  <c r="D200" i="6"/>
  <c r="D201" i="6"/>
  <c r="D197" i="6"/>
  <c r="D186" i="6"/>
  <c r="D187" i="6"/>
  <c r="D188" i="6"/>
  <c r="D185" i="6"/>
  <c r="C196" i="6"/>
  <c r="C195" i="6"/>
  <c r="C208" i="6"/>
  <c r="C207" i="6"/>
  <c r="C15" i="6"/>
  <c r="D87" i="9" l="1"/>
  <c r="D183" i="8"/>
  <c r="D87" i="7"/>
  <c r="D88" i="7"/>
  <c r="D64" i="7"/>
  <c r="D27" i="7"/>
  <c r="D135" i="7"/>
  <c r="D124" i="8"/>
  <c r="D94" i="9"/>
  <c r="D142" i="7"/>
  <c r="D200" i="8"/>
  <c r="D93" i="9"/>
  <c r="D199" i="8"/>
  <c r="D141" i="7"/>
  <c r="D92" i="9"/>
  <c r="D198" i="8"/>
  <c r="D140" i="7"/>
  <c r="D91" i="9"/>
  <c r="D197" i="8"/>
  <c r="D139" i="7"/>
  <c r="D196" i="8"/>
  <c r="D90" i="9"/>
  <c r="D138" i="7"/>
  <c r="D195" i="8"/>
  <c r="D89" i="9"/>
  <c r="D137" i="7"/>
  <c r="C145" i="7"/>
  <c r="C97" i="9"/>
  <c r="C203" i="8"/>
  <c r="D88" i="9"/>
  <c r="D136" i="7"/>
  <c r="D194" i="8"/>
  <c r="C202" i="8"/>
  <c r="C96" i="9"/>
  <c r="C144" i="7"/>
  <c r="D182" i="8"/>
  <c r="D99" i="8"/>
  <c r="D123" i="8"/>
  <c r="D27" i="8"/>
  <c r="D122" i="8"/>
  <c r="D28" i="8"/>
  <c r="D157" i="8"/>
  <c r="D52" i="8"/>
  <c r="D16" i="8"/>
  <c r="D111" i="8"/>
  <c r="D40" i="8"/>
  <c r="D146" i="8"/>
  <c r="D63" i="8"/>
  <c r="D170" i="8"/>
  <c r="D76" i="8"/>
  <c r="D181" i="8"/>
  <c r="D51" i="9"/>
  <c r="D64" i="9"/>
  <c r="D28" i="9"/>
  <c r="D98" i="8"/>
  <c r="D39" i="8"/>
  <c r="D64" i="8"/>
  <c r="D158" i="8"/>
  <c r="D169" i="8"/>
  <c r="D15" i="8"/>
  <c r="D110" i="8"/>
  <c r="D75" i="8"/>
  <c r="D51" i="8"/>
  <c r="D145" i="8"/>
  <c r="D27" i="9"/>
  <c r="D52" i="9"/>
  <c r="D63" i="9"/>
  <c r="D86" i="9"/>
  <c r="D193" i="8" s="1"/>
  <c r="D28" i="7"/>
  <c r="D63" i="7"/>
  <c r="D134" i="7"/>
  <c r="D134" i="8" s="1"/>
  <c r="D240" i="6"/>
  <c r="D241" i="6"/>
  <c r="D208" i="6"/>
  <c r="D196" i="6"/>
  <c r="D195" i="6"/>
  <c r="D207" i="6"/>
  <c r="P8" i="1"/>
  <c r="P9" i="1"/>
  <c r="P10" i="1"/>
  <c r="P11" i="1"/>
  <c r="P12" i="1"/>
  <c r="P13" i="1"/>
  <c r="P7" i="1"/>
  <c r="D145" i="7" l="1"/>
  <c r="D97" i="9"/>
  <c r="D203" i="8"/>
  <c r="D96" i="9"/>
  <c r="D202" i="8"/>
  <c r="D144" i="7"/>
  <c r="E25" i="1"/>
  <c r="E26" i="1"/>
  <c r="E27" i="1"/>
  <c r="E28" i="1"/>
  <c r="E29" i="1"/>
  <c r="E24" i="1"/>
  <c r="E33" i="1" l="1"/>
  <c r="E32" i="1"/>
  <c r="D8" i="1"/>
  <c r="D9" i="1"/>
  <c r="D10" i="1"/>
  <c r="D11" i="1"/>
  <c r="D12" i="1"/>
  <c r="D13" i="1"/>
  <c r="D7" i="1"/>
  <c r="M13" i="1" l="1"/>
  <c r="M12" i="1"/>
  <c r="M11" i="1"/>
  <c r="M10" i="1"/>
  <c r="M9" i="1"/>
  <c r="M8" i="1"/>
  <c r="M7" i="1"/>
  <c r="J13" i="1"/>
  <c r="J12" i="1"/>
  <c r="J11" i="1"/>
  <c r="J10" i="1"/>
  <c r="J9" i="1"/>
  <c r="J8" i="1"/>
  <c r="J7" i="1"/>
  <c r="G13" i="1"/>
  <c r="G12" i="1"/>
  <c r="G11" i="1"/>
  <c r="G10" i="1"/>
  <c r="G9" i="1"/>
  <c r="G8" i="1"/>
  <c r="G7" i="1"/>
  <c r="D15" i="1" l="1"/>
  <c r="D16" i="1"/>
  <c r="P16" i="1" l="1"/>
  <c r="P15" i="1"/>
  <c r="C172" i="6" l="1"/>
  <c r="C171" i="6"/>
  <c r="C160" i="6"/>
  <c r="C159" i="6"/>
  <c r="C148" i="6"/>
  <c r="C147" i="6"/>
  <c r="C136" i="6"/>
  <c r="C135" i="6"/>
  <c r="C112" i="6"/>
  <c r="C111" i="6"/>
  <c r="C88" i="6"/>
  <c r="C87" i="6"/>
  <c r="C64" i="6"/>
  <c r="C63" i="6"/>
  <c r="C52" i="6"/>
  <c r="C51" i="6"/>
  <c r="C40" i="6"/>
  <c r="C39" i="6"/>
  <c r="C28" i="6"/>
  <c r="C27" i="6"/>
  <c r="C16" i="6"/>
  <c r="D163" i="6" l="1"/>
  <c r="D164" i="6"/>
  <c r="D162" i="6"/>
  <c r="D161" i="6"/>
  <c r="D152" i="6"/>
  <c r="D153" i="6"/>
  <c r="D149" i="6"/>
  <c r="D150" i="6"/>
  <c r="D151" i="6"/>
  <c r="D139" i="6"/>
  <c r="D137" i="6"/>
  <c r="D138" i="6"/>
  <c r="D128" i="6"/>
  <c r="D129" i="6"/>
  <c r="D126" i="6"/>
  <c r="D127" i="6"/>
  <c r="D125" i="6"/>
  <c r="D102" i="6"/>
  <c r="D103" i="6"/>
  <c r="D104" i="6"/>
  <c r="D105" i="6"/>
  <c r="D101" i="6"/>
  <c r="D78" i="6"/>
  <c r="D79" i="6"/>
  <c r="D80" i="6"/>
  <c r="D77" i="6"/>
  <c r="D54" i="6"/>
  <c r="D57" i="6"/>
  <c r="D55" i="6"/>
  <c r="D56" i="6"/>
  <c r="D53" i="6"/>
  <c r="D42" i="6"/>
  <c r="D41" i="6"/>
  <c r="D43" i="6"/>
  <c r="D31" i="6"/>
  <c r="D29" i="6"/>
  <c r="D30" i="6"/>
  <c r="D32" i="6"/>
  <c r="D21" i="6"/>
  <c r="D18" i="6"/>
  <c r="D19" i="6"/>
  <c r="D17" i="6"/>
  <c r="D20" i="6"/>
  <c r="D5" i="6"/>
  <c r="D8" i="6"/>
  <c r="D6" i="6"/>
  <c r="D7" i="6"/>
  <c r="D9" i="6"/>
  <c r="G16" i="1"/>
  <c r="G15" i="1"/>
  <c r="D159" i="6" l="1"/>
  <c r="D39" i="6"/>
  <c r="D172" i="6"/>
  <c r="D171" i="6"/>
  <c r="D135" i="6"/>
  <c r="D148" i="6"/>
  <c r="D160" i="6"/>
  <c r="D136" i="6"/>
  <c r="D111" i="6"/>
  <c r="D147" i="6"/>
  <c r="D87" i="6"/>
  <c r="D112" i="6"/>
  <c r="D88" i="6"/>
  <c r="D28" i="6"/>
  <c r="D63" i="6"/>
  <c r="D64" i="6"/>
  <c r="D27" i="6"/>
  <c r="D40" i="6"/>
  <c r="D52" i="6"/>
  <c r="D51" i="6"/>
  <c r="D16" i="6"/>
  <c r="D15" i="6"/>
  <c r="M15" i="1" l="1"/>
  <c r="M16" i="1"/>
  <c r="J16" i="1"/>
  <c r="J15" i="1"/>
</calcChain>
</file>

<file path=xl/sharedStrings.xml><?xml version="1.0" encoding="utf-8"?>
<sst xmlns="http://schemas.openxmlformats.org/spreadsheetml/2006/main" count="1012" uniqueCount="100">
  <si>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</si>
  <si>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</si>
  <si>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</si>
  <si>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</si>
  <si>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</si>
  <si>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</si>
  <si>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</si>
  <si>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</si>
  <si>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</si>
  <si>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</si>
  <si>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</si>
  <si>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</si>
  <si>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</si>
  <si>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</si>
  <si>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</si>
  <si>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</si>
  <si>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</si>
  <si>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</si>
  <si>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</si>
  <si>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</si>
  <si>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</si>
  <si>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</si>
  <si>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</si>
  <si>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</si>
  <si>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</si>
  <si>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</si>
  <si>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</si>
  <si>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</si>
  <si>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</si>
  <si>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</si>
  <si>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</si>
  <si>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</si>
  <si>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</si>
  <si>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</si>
  <si>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</si>
  <si>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</si>
  <si>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</si>
  <si>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</si>
  <si>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</si>
  <si>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Indian River Charter High School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</si>
  <si>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</si>
  <si>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</si>
  <si>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</si>
  <si>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</si>
  <si>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School Total</t>
  </si>
  <si>
    <t>District</t>
  </si>
  <si>
    <t>All High Schools</t>
  </si>
  <si>
    <t>Pelican Island 
Elementary School</t>
  </si>
  <si>
    <t>Kindergarten Total</t>
  </si>
  <si>
    <t>1st Total</t>
  </si>
  <si>
    <t>2nd Total</t>
  </si>
  <si>
    <t>3rd Total</t>
  </si>
  <si>
    <t>4th Total</t>
  </si>
  <si>
    <t>5th Total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</si>
  <si>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</si>
  <si>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</si>
  <si>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</si>
  <si>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</si>
  <si>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</si>
  <si>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</si>
  <si>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</si>
  <si>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</si>
  <si>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</si>
  <si>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5 Year Baseline Report for the Racial/Ethnic Breakdown of Students</t>
  </si>
  <si>
    <t>AAAP Action Step:  1.7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</si>
  <si>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</si>
  <si>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</si>
  <si>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</si>
  <si>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</si>
  <si>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</si>
  <si>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</si>
  <si>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</si>
  <si>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</si>
  <si>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</si>
  <si>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</si>
  <si>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Ct of Students</t>
  </si>
  <si>
    <t>% of Students</t>
  </si>
  <si>
    <t>Imagine Schools at South Vero
Grades K-5</t>
  </si>
  <si>
    <t>North County Charter</t>
  </si>
  <si>
    <t>St. Peter's Academy
Grades K-5</t>
  </si>
  <si>
    <t>Alternative Center for Education
Grades 9-12</t>
  </si>
  <si>
    <t>Source: Focus School Software</t>
  </si>
  <si>
    <t>19-20</t>
  </si>
  <si>
    <t xml:space="preserve">Racial/Ethnic Breakdown by Student Count </t>
  </si>
  <si>
    <t>**</t>
  </si>
  <si>
    <t>Wabasso School
Grades K-5</t>
  </si>
  <si>
    <t>Alternative Center for Education
Grades 6-8</t>
  </si>
  <si>
    <t>Imagine Schools at South Vero
Grades 6-8</t>
  </si>
  <si>
    <t>Wabasso School
Grades 6-8</t>
  </si>
  <si>
    <t>Sebastian Charter Junior High</t>
  </si>
  <si>
    <t>Indian River Virtual 
Grades 6-8</t>
  </si>
  <si>
    <t>St. Peter's Academy
Grade 6</t>
  </si>
  <si>
    <t>Wabasso School
Grades 9-12</t>
  </si>
  <si>
    <t>&lt;10</t>
  </si>
  <si>
    <t>2020-21 Progress Measure Data 
as of November 23, 2020**</t>
  </si>
  <si>
    <t>Indian River Virtual Grades K-5</t>
  </si>
  <si>
    <t>Racial/Ethnic Breakdown by Student Count by Elementary School as of November 23, 2020**</t>
  </si>
  <si>
    <t>Racial/Ethnic Breakdown by Student Count by Middle School as of 
November 23, 2020**</t>
  </si>
  <si>
    <t>Racial/Ethnic Breakdown by Student Count by High School as of 
November 23, 2020**</t>
  </si>
  <si>
    <t>Racial/Ethnic Breakdown by Student Count by Grade
 as of November 23,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</si>
</sst>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8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8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18" xfId="1" applyFont="1" applyBorder="1" applyAlignment="1">
      <alignment horizontal="center" vertical="center"/>
    </xf>
    <xf numFmtId="9" fontId="4" fillId="0" borderId="25" xfId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2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1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1" borderId="53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51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0" fontId="8" fillId="5" borderId="39" xfId="0" applyNumberFormat="1" applyFont="1" applyFill="1" applyBorder="1" applyAlignment="1">
      <alignment horizontal="right" vertical="center"/>
    </xf>
    <xf numFmtId="0" fontId="8" fillId="5" borderId="47" xfId="0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 wrapText="1"/>
    </xf>
    <xf numFmtId="14" fontId="3" fillId="10" borderId="52" xfId="0" applyNumberFormat="1" applyFont="1" applyFill="1" applyBorder="1" applyAlignment="1">
      <alignment wrapText="1"/>
    </xf>
    <xf numFmtId="14" fontId="3" fillId="10" borderId="54" xfId="0" applyNumberFormat="1" applyFont="1" applyFill="1" applyBorder="1" applyAlignment="1">
      <alignment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wrapText="1"/>
    </xf>
    <xf numFmtId="0" fontId="3" fillId="14" borderId="5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53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Fill="1" applyBorder="1" applyAlignment="1"/>
    <xf numFmtId="0" fontId="3" fillId="13" borderId="19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40" xfId="0" applyNumberFormat="1" applyFont="1" applyBorder="1" applyAlignment="1">
      <alignment horizontal="center" vertical="center"/>
    </xf>
    <xf numFmtId="0" fontId="8" fillId="5" borderId="55" xfId="0" applyNumberFormat="1" applyFont="1" applyFill="1" applyBorder="1" applyAlignment="1">
      <alignment horizontal="right" vertical="center"/>
    </xf>
    <xf numFmtId="0" fontId="3" fillId="9" borderId="53" xfId="0" applyFont="1" applyFill="1" applyBorder="1" applyAlignment="1">
      <alignment horizontal="center" vertical="center" wrapText="1"/>
    </xf>
    <xf numFmtId="0" fontId="0" fillId="0" borderId="0" xfId="0" applyNumberFormat="1"/>
    <xf numFmtId="0" fontId="4" fillId="8" borderId="8" xfId="0" applyNumberFormat="1" applyFont="1" applyFill="1" applyBorder="1" applyAlignment="1">
      <alignment horizontal="left" vertical="center"/>
    </xf>
    <xf numFmtId="0" fontId="4" fillId="8" borderId="30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31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6" fillId="12" borderId="34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23" xfId="1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3" fillId="9" borderId="44" xfId="0" applyNumberFormat="1" applyFont="1" applyFill="1" applyBorder="1" applyAlignment="1">
      <alignment horizontal="center" vertical="center"/>
    </xf>
    <xf numFmtId="0" fontId="3" fillId="9" borderId="45" xfId="0" applyNumberFormat="1" applyFont="1" applyFill="1" applyBorder="1" applyAlignment="1">
      <alignment horizontal="center" vertical="center"/>
    </xf>
    <xf numFmtId="0" fontId="3" fillId="9" borderId="46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3" fillId="9" borderId="15" xfId="0" applyNumberFormat="1" applyFont="1" applyFill="1" applyBorder="1" applyAlignment="1">
      <alignment horizontal="center" vertical="center"/>
    </xf>
    <xf numFmtId="3" fontId="3" fillId="9" borderId="26" xfId="0" applyNumberFormat="1" applyFont="1" applyFill="1" applyBorder="1" applyAlignment="1">
      <alignment horizontal="center" vertical="center"/>
    </xf>
    <xf numFmtId="3" fontId="3" fillId="9" borderId="27" xfId="0" applyNumberFormat="1" applyFont="1" applyFill="1" applyBorder="1" applyAlignment="1">
      <alignment horizontal="center" vertical="center"/>
    </xf>
    <xf numFmtId="3" fontId="3" fillId="9" borderId="35" xfId="0" applyNumberFormat="1" applyFont="1" applyFill="1" applyBorder="1" applyAlignment="1">
      <alignment horizontal="center" vertical="center"/>
    </xf>
    <xf numFmtId="3" fontId="3" fillId="9" borderId="36" xfId="0" applyNumberFormat="1" applyFont="1" applyFill="1" applyBorder="1" applyAlignment="1">
      <alignment horizontal="center" vertical="center"/>
    </xf>
    <xf numFmtId="3" fontId="3" fillId="9" borderId="37" xfId="0" applyNumberFormat="1" applyFont="1" applyFill="1" applyBorder="1" applyAlignment="1">
      <alignment horizontal="center" vertical="center"/>
    </xf>
    <xf numFmtId="1" fontId="4" fillId="0" borderId="19" xfId="1" applyNumberFormat="1" applyFont="1" applyBorder="1" applyAlignment="1">
      <alignment horizontal="center" vertical="center"/>
    </xf>
    <xf numFmtId="1" fontId="4" fillId="0" borderId="30" xfId="1" applyNumberFormat="1" applyFont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8" borderId="19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3" xfId="0" applyNumberFormat="1" applyFont="1" applyFill="1" applyBorder="1" applyAlignment="1">
      <alignment horizontal="left" vertical="center"/>
    </xf>
    <xf numFmtId="0" fontId="3" fillId="7" borderId="16" xfId="0" applyNumberFormat="1" applyFont="1" applyFill="1" applyBorder="1" applyAlignment="1">
      <alignment horizontal="left" vertical="center"/>
    </xf>
    <xf numFmtId="0" fontId="3" fillId="7" borderId="29" xfId="0" applyNumberFormat="1" applyFont="1" applyFill="1" applyBorder="1" applyAlignment="1">
      <alignment horizontal="left" vertical="center"/>
    </xf>
    <xf numFmtId="0" fontId="3" fillId="7" borderId="17" xfId="0" applyNumberFormat="1" applyFont="1" applyFill="1" applyBorder="1" applyAlignment="1">
      <alignment horizontal="left" vertical="center"/>
    </xf>
    <xf numFmtId="0" fontId="3" fillId="7" borderId="18" xfId="0" applyNumberFormat="1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13" borderId="15" xfId="0" applyFill="1" applyBorder="1" applyAlignment="1">
      <alignment horizontal="left"/>
    </xf>
    <xf numFmtId="0" fontId="0" fillId="13" borderId="26" xfId="0" applyFill="1" applyBorder="1" applyAlignment="1">
      <alignment horizontal="left"/>
    </xf>
    <xf numFmtId="0" fontId="0" fillId="13" borderId="27" xfId="0" applyFill="1" applyBorder="1" applyAlignment="1">
      <alignment horizontal="left"/>
    </xf>
    <xf numFmtId="0" fontId="4" fillId="6" borderId="15" xfId="0" applyFont="1" applyFill="1" applyBorder="1" applyAlignment="1">
      <alignment horizontal="left" vertical="top" wrapText="1"/>
    </xf>
    <xf numFmtId="0" fontId="4" fillId="6" borderId="26" xfId="0" applyFont="1" applyFill="1" applyBorder="1" applyAlignment="1">
      <alignment horizontal="left" vertical="top" wrapText="1"/>
    </xf>
    <xf numFmtId="0" fontId="4" fillId="6" borderId="27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center"/>
    </xf>
    <xf numFmtId="3" fontId="3" fillId="9" borderId="35" xfId="2" applyNumberFormat="1" applyFont="1" applyFill="1" applyBorder="1" applyAlignment="1">
      <alignment horizontal="center" vertical="center"/>
    </xf>
    <xf numFmtId="3" fontId="3" fillId="9" borderId="36" xfId="2" applyNumberFormat="1" applyFont="1" applyFill="1" applyBorder="1" applyAlignment="1">
      <alignment horizontal="center" vertical="center"/>
    </xf>
    <xf numFmtId="3" fontId="3" fillId="9" borderId="37" xfId="2" applyNumberFormat="1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11" borderId="8" xfId="1" applyNumberFormat="1" applyFont="1" applyFill="1" applyBorder="1" applyAlignment="1">
      <alignment horizontal="center" vertical="center"/>
    </xf>
    <xf numFmtId="0" fontId="3" fillId="11" borderId="9" xfId="1" applyNumberFormat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3" fillId="14" borderId="9" xfId="1" applyNumberFormat="1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3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3" fillId="13" borderId="8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0" fillId="13" borderId="44" xfId="0" applyFill="1" applyBorder="1" applyAlignment="1">
      <alignment horizontal="left"/>
    </xf>
    <xf numFmtId="0" fontId="0" fillId="13" borderId="45" xfId="0" applyFill="1" applyBorder="1" applyAlignment="1">
      <alignment horizontal="left"/>
    </xf>
    <xf numFmtId="0" fontId="0" fillId="13" borderId="46" xfId="0" applyFill="1" applyBorder="1" applyAlignment="1">
      <alignment horizontal="left"/>
    </xf>
    <xf numFmtId="0" fontId="2" fillId="4" borderId="52" xfId="0" applyFont="1" applyFill="1" applyBorder="1" applyAlignment="1">
      <alignment horizontal="center" vertical="center" textRotation="90" wrapText="1"/>
    </xf>
    <xf numFmtId="0" fontId="2" fillId="4" borderId="53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3" fillId="11" borderId="19" xfId="1" applyNumberFormat="1" applyFont="1" applyFill="1" applyBorder="1" applyAlignment="1">
      <alignment horizontal="center" vertical="center"/>
    </xf>
    <xf numFmtId="0" fontId="3" fillId="11" borderId="23" xfId="1" applyNumberFormat="1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textRotation="90"/>
    </xf>
    <xf numFmtId="0" fontId="2" fillId="10" borderId="52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3" fillId="13" borderId="30" xfId="0" applyNumberFormat="1" applyFont="1" applyFill="1" applyBorder="1" applyAlignment="1">
      <alignment horizontal="center" vertical="center"/>
    </xf>
    <xf numFmtId="3" fontId="3" fillId="14" borderId="8" xfId="1" applyNumberFormat="1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 textRotation="90" wrapText="1"/>
    </xf>
    <xf numFmtId="0" fontId="3" fillId="14" borderId="19" xfId="1" applyNumberFormat="1" applyFont="1" applyFill="1" applyBorder="1" applyAlignment="1">
      <alignment horizontal="center" vertical="center"/>
    </xf>
    <xf numFmtId="0" fontId="3" fillId="14" borderId="23" xfId="1" applyNumberFormat="1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left" vertical="top" wrapText="1"/>
    </xf>
    <xf numFmtId="0" fontId="4" fillId="13" borderId="26" xfId="0" applyFont="1" applyFill="1" applyBorder="1" applyAlignment="1">
      <alignment horizontal="left" vertical="top" wrapText="1"/>
    </xf>
    <xf numFmtId="0" fontId="4" fillId="13" borderId="27" xfId="0" applyFont="1" applyFill="1" applyBorder="1" applyAlignment="1">
      <alignment horizontal="left" vertical="top" wrapText="1"/>
    </xf>
    <xf numFmtId="0" fontId="2" fillId="10" borderId="48" xfId="0" applyFont="1" applyFill="1" applyBorder="1" applyAlignment="1">
      <alignment horizontal="center"/>
    </xf>
    <xf numFmtId="0" fontId="2" fillId="10" borderId="49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 wrapText="1"/>
    </xf>
    <xf numFmtId="0" fontId="3" fillId="11" borderId="8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9" borderId="8" xfId="0" applyNumberFormat="1" applyFont="1" applyFill="1" applyBorder="1" applyAlignment="1">
      <alignment horizontal="center" vertical="center"/>
    </xf>
    <xf numFmtId="0" fontId="3" fillId="9" borderId="9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3" fillId="13" borderId="8" xfId="1" applyNumberFormat="1" applyFont="1" applyFill="1" applyBorder="1" applyAlignment="1">
      <alignment horizontal="center" vertical="center"/>
    </xf>
    <xf numFmtId="0" fontId="3" fillId="13" borderId="9" xfId="1" applyNumberFormat="1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 wrapText="1"/>
    </xf>
    <xf numFmtId="0" fontId="2" fillId="10" borderId="49" xfId="0" applyFont="1" applyFill="1" applyBorder="1" applyAlignment="1">
      <alignment horizontal="center" wrapText="1"/>
    </xf>
    <xf numFmtId="0" fontId="2" fillId="10" borderId="50" xfId="0" applyFont="1" applyFill="1" applyBorder="1" applyAlignment="1">
      <alignment horizontal="center" wrapText="1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vertical="center" wrapText="1"/>
    </xf>
    <xf numFmtId="0" fontId="8" fillId="5" borderId="20" xfId="0" applyNumberFormat="1" applyFont="1" applyFill="1" applyBorder="1" applyAlignment="1">
      <alignment vertical="center"/>
    </xf>
    <xf numFmtId="164" fontId="4" fillId="13" borderId="14" xfId="0" applyNumberFormat="1" applyFont="1" applyFill="1" applyBorder="1" applyAlignment="1">
      <alignment horizontal="center" vertical="center"/>
    </xf>
    <xf numFmtId="164" fontId="4" fillId="13" borderId="12" xfId="0" applyNumberFormat="1" applyFont="1" applyFill="1" applyBorder="1" applyAlignment="1">
      <alignment horizontal="center" vertical="center"/>
    </xf>
    <xf numFmtId="0" fontId="4" fillId="13" borderId="31" xfId="0" applyNumberFormat="1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 wrapText="1"/>
    </xf>
    <xf numFmtId="0" fontId="8" fillId="5" borderId="39" xfId="0" applyNumberFormat="1" applyFont="1" applyFill="1" applyBorder="1" applyAlignment="1">
      <alignment vertical="center"/>
    </xf>
    <xf numFmtId="0" fontId="0" fillId="13" borderId="5" xfId="0" applyFont="1" applyFill="1" applyBorder="1" applyAlignment="1">
      <alignment horizontal="center" vertical="center" wrapText="1"/>
    </xf>
    <xf numFmtId="0" fontId="0" fillId="13" borderId="6" xfId="0" applyFont="1" applyFill="1" applyBorder="1" applyAlignment="1">
      <alignment horizontal="center" vertical="center" wrapText="1"/>
    </xf>
    <xf numFmtId="0" fontId="0" fillId="13" borderId="29" xfId="0" applyFont="1" applyFill="1" applyBorder="1" applyAlignment="1">
      <alignment horizontal="center" vertical="center" wrapText="1"/>
    </xf>
    <xf numFmtId="9" fontId="0" fillId="13" borderId="17" xfId="0" applyNumberFormat="1" applyFont="1" applyFill="1" applyBorder="1" applyAlignment="1">
      <alignment horizontal="center" vertical="center"/>
    </xf>
    <xf numFmtId="9" fontId="0" fillId="13" borderId="18" xfId="0" applyNumberFormat="1" applyFont="1" applyFill="1" applyBorder="1" applyAlignment="1">
      <alignment horizontal="center" vertical="center"/>
    </xf>
    <xf numFmtId="0" fontId="0" fillId="13" borderId="20" xfId="0" applyNumberFormat="1" applyFont="1" applyFill="1" applyBorder="1" applyAlignment="1">
      <alignment horizontal="center" vertical="center"/>
    </xf>
    <xf numFmtId="0" fontId="0" fillId="13" borderId="21" xfId="0" applyNumberFormat="1" applyFont="1" applyFill="1" applyBorder="1" applyAlignment="1">
      <alignment horizontal="center" vertical="center"/>
    </xf>
    <xf numFmtId="0" fontId="0" fillId="13" borderId="31" xfId="0" applyNumberFormat="1" applyFont="1" applyFill="1" applyBorder="1" applyAlignment="1">
      <alignment horizontal="center" vertical="center"/>
    </xf>
    <xf numFmtId="9" fontId="0" fillId="13" borderId="58" xfId="0" applyNumberFormat="1" applyFont="1" applyFill="1" applyBorder="1" applyAlignment="1">
      <alignment horizontal="center" vertical="center"/>
    </xf>
    <xf numFmtId="9" fontId="0" fillId="13" borderId="41" xfId="0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23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 vertical="center"/>
    </xf>
    <xf numFmtId="165" fontId="4" fillId="0" borderId="12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 vertical="center"/>
    </xf>
    <xf numFmtId="165" fontId="0" fillId="0" borderId="24" xfId="1" applyNumberFormat="1" applyFont="1" applyBorder="1" applyAlignment="1">
      <alignment horizontal="center"/>
    </xf>
    <xf numFmtId="3" fontId="4" fillId="13" borderId="5" xfId="0" applyNumberFormat="1" applyFont="1" applyFill="1" applyBorder="1" applyAlignment="1">
      <alignment horizontal="center" vertical="center" wrapText="1"/>
    </xf>
    <xf numFmtId="3" fontId="4" fillId="13" borderId="20" xfId="0" applyNumberFormat="1" applyFont="1" applyFill="1" applyBorder="1" applyAlignment="1">
      <alignment horizontal="center" vertical="center"/>
    </xf>
    <xf numFmtId="165" fontId="4" fillId="0" borderId="9" xfId="1" applyNumberFormat="1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2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6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27" t="s">
        <v>62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3.75" customHeight="1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5" customHeight="1" x14ac:dyDescent="0.25">
      <c r="A3" s="128" t="s">
        <v>63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</row>
    <row r="4" spans="1:16" ht="9" customHeight="1" thickBot="1" x14ac:dyDescent="0.3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</row>
    <row r="5" spans="1:16" ht="26.25" x14ac:dyDescent="0.25">
      <c r="A5" s="48" t="s">
        <v>64</v>
      </c>
      <c r="B5" s="136" t="s">
        <v>13</v>
      </c>
      <c r="C5" s="136"/>
      <c r="D5" s="137"/>
      <c r="E5" s="135" t="s">
        <v>1</v>
      </c>
      <c r="F5" s="136"/>
      <c r="G5" s="137"/>
      <c r="H5" s="135" t="s">
        <v>2</v>
      </c>
      <c r="I5" s="136"/>
      <c r="J5" s="137"/>
      <c r="K5" s="135" t="s">
        <v>3</v>
      </c>
      <c r="L5" s="136"/>
      <c r="M5" s="137"/>
      <c r="N5" s="85" t="s">
        <v>82</v>
      </c>
      <c r="O5" s="85"/>
      <c r="P5" s="86"/>
    </row>
    <row r="6" spans="1:16" ht="39" thickBot="1" x14ac:dyDescent="0.3">
      <c r="A6" s="49" t="s">
        <v>0</v>
      </c>
      <c r="B6" s="138" t="s">
        <v>65</v>
      </c>
      <c r="C6" s="139"/>
      <c r="D6" s="23" t="s">
        <v>66</v>
      </c>
      <c r="E6" s="138" t="s">
        <v>65</v>
      </c>
      <c r="F6" s="139"/>
      <c r="G6" s="23" t="s">
        <v>66</v>
      </c>
      <c r="H6" s="138" t="s">
        <v>65</v>
      </c>
      <c r="I6" s="139"/>
      <c r="J6" s="23" t="s">
        <v>66</v>
      </c>
      <c r="K6" s="138" t="s">
        <v>65</v>
      </c>
      <c r="L6" s="139"/>
      <c r="M6" s="23" t="s">
        <v>66</v>
      </c>
      <c r="N6" s="138" t="s">
        <v>65</v>
      </c>
      <c r="O6" s="139"/>
      <c r="P6" s="23" t="s">
        <v>66</v>
      </c>
    </row>
    <row r="7" spans="1:16" ht="15" customHeight="1" x14ac:dyDescent="0.25">
      <c r="A7" s="47" t="s">
        <v>4</v>
      </c>
      <c r="B7" s="161">
        <v>10003</v>
      </c>
      <c r="C7" s="162"/>
      <c r="D7" s="18">
        <f t="shared" ref="D7:D13" si="0">B7/B$14</f>
        <v>0.55621663701067614</v>
      </c>
      <c r="E7" s="125">
        <v>9799</v>
      </c>
      <c r="F7" s="108"/>
      <c r="G7" s="18">
        <f>E7/E14</f>
        <v>0.54807315845405224</v>
      </c>
      <c r="H7" s="107">
        <v>9689</v>
      </c>
      <c r="I7" s="108"/>
      <c r="J7" s="18">
        <f>H7/H14</f>
        <v>0.54457059352517989</v>
      </c>
      <c r="K7" s="107">
        <v>9686</v>
      </c>
      <c r="L7" s="108"/>
      <c r="M7" s="19">
        <f>K7/K14</f>
        <v>0.54229886344549583</v>
      </c>
      <c r="N7" s="107">
        <v>9662</v>
      </c>
      <c r="O7" s="108"/>
      <c r="P7" s="18">
        <f t="shared" ref="P7:P13" si="1">N7/$N$14</f>
        <v>0.54062220232766334</v>
      </c>
    </row>
    <row r="8" spans="1:16" x14ac:dyDescent="0.25">
      <c r="A8" s="8" t="s">
        <v>5</v>
      </c>
      <c r="B8" s="149">
        <v>3956</v>
      </c>
      <c r="C8" s="150"/>
      <c r="D8" s="9">
        <f t="shared" si="0"/>
        <v>0.21997330960854092</v>
      </c>
      <c r="E8" s="126">
        <v>3998</v>
      </c>
      <c r="F8" s="110"/>
      <c r="G8" s="9">
        <f>E8/E14</f>
        <v>0.22361429610157169</v>
      </c>
      <c r="H8" s="109">
        <v>4090</v>
      </c>
      <c r="I8" s="110"/>
      <c r="J8" s="9">
        <f>H8/H14</f>
        <v>0.22987859712230216</v>
      </c>
      <c r="K8" s="109">
        <v>4125</v>
      </c>
      <c r="L8" s="110"/>
      <c r="M8" s="17">
        <f>K8/K14</f>
        <v>0.23095011477520855</v>
      </c>
      <c r="N8" s="109">
        <v>4023</v>
      </c>
      <c r="O8" s="110"/>
      <c r="P8" s="9">
        <f t="shared" si="1"/>
        <v>0.22510071620411817</v>
      </c>
    </row>
    <row r="9" spans="1:16" x14ac:dyDescent="0.25">
      <c r="A9" s="8" t="s">
        <v>6</v>
      </c>
      <c r="B9" s="149">
        <v>3049</v>
      </c>
      <c r="C9" s="150"/>
      <c r="D9" s="9">
        <f t="shared" si="0"/>
        <v>0.16953959074733096</v>
      </c>
      <c r="E9" s="126">
        <v>3076</v>
      </c>
      <c r="F9" s="110"/>
      <c r="G9" s="9">
        <f>E9/E14</f>
        <v>0.17204541641031379</v>
      </c>
      <c r="H9" s="109">
        <v>3007</v>
      </c>
      <c r="I9" s="110"/>
      <c r="J9" s="9">
        <f>H9/H14</f>
        <v>0.16900854316546762</v>
      </c>
      <c r="K9" s="109">
        <v>3018</v>
      </c>
      <c r="L9" s="110"/>
      <c r="M9" s="17">
        <f>K9/K14</f>
        <v>0.16897150215553441</v>
      </c>
      <c r="N9" s="109">
        <v>3122</v>
      </c>
      <c r="O9" s="110"/>
      <c r="P9" s="9">
        <f t="shared" si="1"/>
        <v>0.17468666069829902</v>
      </c>
    </row>
    <row r="10" spans="1:16" x14ac:dyDescent="0.25">
      <c r="A10" s="8" t="s">
        <v>7</v>
      </c>
      <c r="B10" s="149">
        <v>650</v>
      </c>
      <c r="C10" s="150"/>
      <c r="D10" s="9">
        <f t="shared" si="0"/>
        <v>3.6143238434163699E-2</v>
      </c>
      <c r="E10" s="126">
        <v>679</v>
      </c>
      <c r="F10" s="110"/>
      <c r="G10" s="9">
        <f>E10/E14</f>
        <v>3.7977515521002293E-2</v>
      </c>
      <c r="H10" s="109">
        <v>697</v>
      </c>
      <c r="I10" s="110"/>
      <c r="J10" s="9">
        <f>H10/H14</f>
        <v>3.9174910071942445E-2</v>
      </c>
      <c r="K10" s="109">
        <v>726</v>
      </c>
      <c r="L10" s="110"/>
      <c r="M10" s="17">
        <f>K10/K14</f>
        <v>4.0647220200436707E-2</v>
      </c>
      <c r="N10" s="109">
        <v>779</v>
      </c>
      <c r="O10" s="110"/>
      <c r="P10" s="9">
        <f t="shared" si="1"/>
        <v>4.3587735004476276E-2</v>
      </c>
    </row>
    <row r="11" spans="1:16" x14ac:dyDescent="0.25">
      <c r="A11" s="8" t="s">
        <v>8</v>
      </c>
      <c r="B11" s="149">
        <v>266</v>
      </c>
      <c r="C11" s="150"/>
      <c r="D11" s="9">
        <f t="shared" si="0"/>
        <v>1.4790925266903914E-2</v>
      </c>
      <c r="E11" s="126">
        <v>266</v>
      </c>
      <c r="F11" s="110"/>
      <c r="G11" s="9">
        <f>E11/E14</f>
        <v>1.487778958554729E-2</v>
      </c>
      <c r="H11" s="121">
        <v>251</v>
      </c>
      <c r="I11" s="122"/>
      <c r="J11" s="9">
        <f>H11/H14</f>
        <v>1.4107464028776979E-2</v>
      </c>
      <c r="K11" s="121">
        <v>252</v>
      </c>
      <c r="L11" s="122"/>
      <c r="M11" s="17">
        <f>K11/K14</f>
        <v>1.4108952466267286E-2</v>
      </c>
      <c r="N11" s="117">
        <v>233</v>
      </c>
      <c r="O11" s="118"/>
      <c r="P11" s="9">
        <f t="shared" si="1"/>
        <v>1.303715308863026E-2</v>
      </c>
    </row>
    <row r="12" spans="1:16" x14ac:dyDescent="0.25">
      <c r="A12" s="8" t="s">
        <v>9</v>
      </c>
      <c r="B12" s="164">
        <v>48</v>
      </c>
      <c r="C12" s="165"/>
      <c r="D12" s="259">
        <f t="shared" si="0"/>
        <v>2.6690391459074734E-3</v>
      </c>
      <c r="E12" s="163">
        <v>45</v>
      </c>
      <c r="F12" s="122"/>
      <c r="G12" s="261">
        <f>E12/E14</f>
        <v>2.5169192907880753E-3</v>
      </c>
      <c r="H12" s="121">
        <v>44</v>
      </c>
      <c r="I12" s="122"/>
      <c r="J12" s="261">
        <f>H12/H14</f>
        <v>2.4730215827338128E-3</v>
      </c>
      <c r="K12" s="121">
        <v>35</v>
      </c>
      <c r="L12" s="122"/>
      <c r="M12" s="263">
        <f>K12/K14</f>
        <v>1.959576731426012E-3</v>
      </c>
      <c r="N12" s="117">
        <v>31</v>
      </c>
      <c r="O12" s="118"/>
      <c r="P12" s="259">
        <f t="shared" si="1"/>
        <v>1.73455684870188E-3</v>
      </c>
    </row>
    <row r="13" spans="1:16" ht="15.75" thickBot="1" x14ac:dyDescent="0.3">
      <c r="A13" s="8" t="s">
        <v>10</v>
      </c>
      <c r="B13" s="166">
        <v>12</v>
      </c>
      <c r="C13" s="167"/>
      <c r="D13" s="260">
        <f t="shared" si="0"/>
        <v>6.6725978647686835E-4</v>
      </c>
      <c r="E13" s="157">
        <v>16</v>
      </c>
      <c r="F13" s="124"/>
      <c r="G13" s="262">
        <f>E13/E14</f>
        <v>8.9490463672464899E-4</v>
      </c>
      <c r="H13" s="123">
        <v>14</v>
      </c>
      <c r="I13" s="124"/>
      <c r="J13" s="262">
        <f>H13/H14</f>
        <v>7.8687050359712229E-4</v>
      </c>
      <c r="K13" s="123">
        <v>19</v>
      </c>
      <c r="L13" s="124"/>
      <c r="M13" s="264">
        <f>K13/K14</f>
        <v>1.0637702256312636E-3</v>
      </c>
      <c r="N13" s="119">
        <v>22</v>
      </c>
      <c r="O13" s="120"/>
      <c r="P13" s="260">
        <f t="shared" si="1"/>
        <v>1.2309758281110117E-3</v>
      </c>
    </row>
    <row r="14" spans="1:16" ht="15.75" thickBot="1" x14ac:dyDescent="0.3">
      <c r="A14" s="10" t="s">
        <v>11</v>
      </c>
      <c r="B14" s="158">
        <v>17984</v>
      </c>
      <c r="C14" s="159"/>
      <c r="D14" s="160"/>
      <c r="E14" s="111">
        <v>17879</v>
      </c>
      <c r="F14" s="112"/>
      <c r="G14" s="113"/>
      <c r="H14" s="111">
        <v>17792</v>
      </c>
      <c r="I14" s="112"/>
      <c r="J14" s="113"/>
      <c r="K14" s="111">
        <v>17861</v>
      </c>
      <c r="L14" s="112"/>
      <c r="M14" s="113"/>
      <c r="N14" s="114">
        <v>17872</v>
      </c>
      <c r="O14" s="115"/>
      <c r="P14" s="116"/>
    </row>
    <row r="15" spans="1:16" ht="15" customHeight="1" x14ac:dyDescent="0.25">
      <c r="A15" s="239" t="s">
        <v>14</v>
      </c>
      <c r="B15" s="265">
        <f>B7-B9</f>
        <v>6954</v>
      </c>
      <c r="C15" s="244"/>
      <c r="D15" s="241">
        <f>D7-D9</f>
        <v>0.3866770462633452</v>
      </c>
      <c r="E15" s="265">
        <f>E7-E9</f>
        <v>6723</v>
      </c>
      <c r="F15" s="244"/>
      <c r="G15" s="241">
        <f>G7-G9</f>
        <v>0.37602774204373846</v>
      </c>
      <c r="H15" s="265">
        <f>H7-H9</f>
        <v>6682</v>
      </c>
      <c r="I15" s="244"/>
      <c r="J15" s="241">
        <f>J7-J9</f>
        <v>0.37556205035971224</v>
      </c>
      <c r="K15" s="265">
        <f>K7-K9</f>
        <v>6668</v>
      </c>
      <c r="L15" s="244"/>
      <c r="M15" s="241">
        <f>M7-M9</f>
        <v>0.37332736128996141</v>
      </c>
      <c r="N15" s="265">
        <f>N7-N9</f>
        <v>6540</v>
      </c>
      <c r="O15" s="244"/>
      <c r="P15" s="241">
        <f>P7-P9</f>
        <v>0.36593554162936431</v>
      </c>
    </row>
    <row r="16" spans="1:16" ht="15.75" customHeight="1" thickBot="1" x14ac:dyDescent="0.3">
      <c r="A16" s="240" t="s">
        <v>15</v>
      </c>
      <c r="B16" s="266">
        <f>B7-B8</f>
        <v>6047</v>
      </c>
      <c r="C16" s="243"/>
      <c r="D16" s="242">
        <f>D7-D8</f>
        <v>0.33624332740213525</v>
      </c>
      <c r="E16" s="266">
        <f>E7-E8</f>
        <v>5801</v>
      </c>
      <c r="F16" s="243"/>
      <c r="G16" s="242">
        <f>G7-G8</f>
        <v>0.32445886235248056</v>
      </c>
      <c r="H16" s="266">
        <f>H7-H8</f>
        <v>5599</v>
      </c>
      <c r="I16" s="243"/>
      <c r="J16" s="242">
        <f>J7-J8</f>
        <v>0.31469199640287771</v>
      </c>
      <c r="K16" s="266">
        <f>K7-K8</f>
        <v>5561</v>
      </c>
      <c r="L16" s="243"/>
      <c r="M16" s="242">
        <f>M7-M8</f>
        <v>0.31134874867028728</v>
      </c>
      <c r="N16" s="266">
        <f>N7-N8</f>
        <v>5639</v>
      </c>
      <c r="O16" s="243"/>
      <c r="P16" s="242">
        <f>P7-P8</f>
        <v>0.31552148612354514</v>
      </c>
    </row>
    <row r="17" spans="1:16" ht="3.75" customHeight="1" thickBot="1" x14ac:dyDescent="0.3">
      <c r="A17" s="2"/>
      <c r="B17" s="1"/>
      <c r="C17" s="1"/>
      <c r="D17" s="3"/>
      <c r="E17" s="4"/>
      <c r="F17" s="4"/>
      <c r="G17" s="5"/>
      <c r="H17" s="1"/>
      <c r="I17" s="1"/>
      <c r="J17" s="3"/>
      <c r="K17" s="4"/>
      <c r="L17" s="4"/>
      <c r="M17" s="5"/>
      <c r="N17" s="6"/>
      <c r="O17" s="6"/>
      <c r="P17" s="7"/>
    </row>
    <row r="18" spans="1:16" ht="15" customHeight="1" x14ac:dyDescent="0.25">
      <c r="A18" s="87" t="s">
        <v>94</v>
      </c>
      <c r="B18" s="88"/>
      <c r="C18" s="88"/>
      <c r="D18" s="88"/>
      <c r="E18" s="88"/>
      <c r="F18" s="88"/>
      <c r="G18" s="89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9.5" customHeight="1" thickBot="1" x14ac:dyDescent="0.3">
      <c r="A19" s="90"/>
      <c r="B19" s="91"/>
      <c r="C19" s="91"/>
      <c r="D19" s="91"/>
      <c r="E19" s="91"/>
      <c r="F19" s="91"/>
      <c r="G19" s="92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5" customHeight="1" x14ac:dyDescent="0.25">
      <c r="A20" s="147" t="s">
        <v>64</v>
      </c>
      <c r="B20" s="78" t="s">
        <v>83</v>
      </c>
      <c r="C20" s="79"/>
      <c r="D20" s="79"/>
      <c r="E20" s="79"/>
      <c r="F20" s="79"/>
      <c r="G20" s="80"/>
    </row>
    <row r="21" spans="1:16" x14ac:dyDescent="0.25">
      <c r="A21" s="148"/>
      <c r="B21" s="81"/>
      <c r="C21" s="82"/>
      <c r="D21" s="82"/>
      <c r="E21" s="82"/>
      <c r="F21" s="82"/>
      <c r="G21" s="83"/>
    </row>
    <row r="22" spans="1:16" x14ac:dyDescent="0.25">
      <c r="A22" s="148"/>
      <c r="B22" s="84"/>
      <c r="C22" s="85"/>
      <c r="D22" s="85"/>
      <c r="E22" s="85"/>
      <c r="F22" s="85"/>
      <c r="G22" s="86"/>
    </row>
    <row r="23" spans="1:16" ht="15" customHeight="1" x14ac:dyDescent="0.25">
      <c r="A23" s="20" t="s">
        <v>0</v>
      </c>
      <c r="B23" s="96" t="s">
        <v>65</v>
      </c>
      <c r="C23" s="97"/>
      <c r="D23" s="98"/>
      <c r="E23" s="102" t="s">
        <v>66</v>
      </c>
      <c r="F23" s="102"/>
      <c r="G23" s="103"/>
    </row>
    <row r="24" spans="1:16" ht="15" customHeight="1" x14ac:dyDescent="0.25">
      <c r="A24" s="21" t="s">
        <v>4</v>
      </c>
      <c r="B24" s="99">
        <v>9044</v>
      </c>
      <c r="C24" s="100"/>
      <c r="D24" s="101"/>
      <c r="E24" s="93">
        <f>B24/$B$31</f>
        <v>0.51485824888990095</v>
      </c>
      <c r="F24" s="94"/>
      <c r="G24" s="95"/>
    </row>
    <row r="25" spans="1:16" ht="15" customHeight="1" x14ac:dyDescent="0.25">
      <c r="A25" s="21" t="s">
        <v>5</v>
      </c>
      <c r="B25" s="99">
        <v>4336</v>
      </c>
      <c r="C25" s="100"/>
      <c r="D25" s="101"/>
      <c r="E25" s="93">
        <f t="shared" ref="E25:E29" si="2">B25/$B$31</f>
        <v>0.24684048730502106</v>
      </c>
      <c r="F25" s="94"/>
      <c r="G25" s="95"/>
    </row>
    <row r="26" spans="1:16" ht="15" customHeight="1" x14ac:dyDescent="0.25">
      <c r="A26" s="21" t="s">
        <v>6</v>
      </c>
      <c r="B26" s="99">
        <v>3124</v>
      </c>
      <c r="C26" s="100"/>
      <c r="D26" s="101"/>
      <c r="E26" s="93">
        <f t="shared" si="2"/>
        <v>0.17784356142548105</v>
      </c>
      <c r="F26" s="94"/>
      <c r="G26" s="95"/>
    </row>
    <row r="27" spans="1:16" ht="15" customHeight="1" x14ac:dyDescent="0.25">
      <c r="A27" s="21" t="s">
        <v>7</v>
      </c>
      <c r="B27" s="99">
        <v>717</v>
      </c>
      <c r="C27" s="100"/>
      <c r="D27" s="101"/>
      <c r="E27" s="93">
        <f t="shared" si="2"/>
        <v>4.0817488329727883E-2</v>
      </c>
      <c r="F27" s="94"/>
      <c r="G27" s="95"/>
    </row>
    <row r="28" spans="1:16" ht="15" customHeight="1" x14ac:dyDescent="0.25">
      <c r="A28" s="21" t="s">
        <v>8</v>
      </c>
      <c r="B28" s="99">
        <v>316</v>
      </c>
      <c r="C28" s="100"/>
      <c r="D28" s="101"/>
      <c r="E28" s="93">
        <f t="shared" si="2"/>
        <v>1.7989297506546736E-2</v>
      </c>
      <c r="F28" s="94"/>
      <c r="G28" s="95"/>
    </row>
    <row r="29" spans="1:16" ht="15" customHeight="1" x14ac:dyDescent="0.25">
      <c r="A29" s="21" t="s">
        <v>9</v>
      </c>
      <c r="B29" s="99">
        <v>26</v>
      </c>
      <c r="C29" s="100"/>
      <c r="D29" s="101"/>
      <c r="E29" s="256">
        <f t="shared" si="2"/>
        <v>1.4801320733234659E-3</v>
      </c>
      <c r="F29" s="257"/>
      <c r="G29" s="258"/>
    </row>
    <row r="30" spans="1:16" ht="15" customHeight="1" thickBot="1" x14ac:dyDescent="0.3">
      <c r="A30" s="21" t="s">
        <v>10</v>
      </c>
      <c r="B30" s="99" t="s">
        <v>93</v>
      </c>
      <c r="C30" s="100"/>
      <c r="D30" s="101"/>
      <c r="E30" s="93" t="s">
        <v>84</v>
      </c>
      <c r="F30" s="94"/>
      <c r="G30" s="95"/>
    </row>
    <row r="31" spans="1:16" ht="15" customHeight="1" thickBot="1" x14ac:dyDescent="0.3">
      <c r="A31" s="22" t="s">
        <v>11</v>
      </c>
      <c r="B31" s="104">
        <v>17566</v>
      </c>
      <c r="C31" s="105"/>
      <c r="D31" s="105"/>
      <c r="E31" s="105"/>
      <c r="F31" s="105"/>
      <c r="G31" s="106"/>
    </row>
    <row r="32" spans="1:16" ht="15.75" customHeight="1" x14ac:dyDescent="0.25">
      <c r="A32" s="239" t="s">
        <v>14</v>
      </c>
      <c r="B32" s="246">
        <f>B24-B26</f>
        <v>5920</v>
      </c>
      <c r="C32" s="247"/>
      <c r="D32" s="248"/>
      <c r="E32" s="249">
        <f>E24-E26</f>
        <v>0.33701468746441987</v>
      </c>
      <c r="F32" s="249"/>
      <c r="G32" s="250"/>
    </row>
    <row r="33" spans="1:16" ht="15.75" thickBot="1" x14ac:dyDescent="0.3">
      <c r="A33" s="245" t="s">
        <v>15</v>
      </c>
      <c r="B33" s="251">
        <f>B24-B25</f>
        <v>4708</v>
      </c>
      <c r="C33" s="252"/>
      <c r="D33" s="253"/>
      <c r="E33" s="254">
        <f>E24-E25</f>
        <v>0.26801776158487989</v>
      </c>
      <c r="F33" s="254"/>
      <c r="G33" s="255"/>
    </row>
    <row r="34" spans="1:16" ht="15" customHeight="1" thickBot="1" x14ac:dyDescent="0.3">
      <c r="A34" s="151" t="s">
        <v>81</v>
      </c>
      <c r="B34" s="152"/>
      <c r="C34" s="152"/>
      <c r="D34" s="152"/>
      <c r="E34" s="152"/>
      <c r="F34" s="152"/>
      <c r="G34" s="153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28.5" customHeight="1" thickBot="1" x14ac:dyDescent="0.3">
      <c r="A35" s="154" t="s">
        <v>74</v>
      </c>
      <c r="B35" s="155"/>
      <c r="C35" s="155"/>
      <c r="D35" s="155"/>
      <c r="E35" s="155"/>
      <c r="F35" s="155"/>
      <c r="G35" s="156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4.5" customHeight="1" thickBot="1" x14ac:dyDescent="0.3">
      <c r="A36" s="2"/>
      <c r="B36" s="1"/>
      <c r="C36" s="1"/>
      <c r="D36" s="3"/>
      <c r="E36" s="4"/>
      <c r="F36" s="4"/>
      <c r="G36" s="5"/>
      <c r="H36" s="1"/>
      <c r="I36" s="1"/>
      <c r="J36" s="3"/>
      <c r="K36" s="4"/>
      <c r="L36" s="4"/>
      <c r="M36" s="5"/>
      <c r="N36" s="6"/>
      <c r="O36" s="6"/>
      <c r="P36" s="7"/>
    </row>
    <row r="37" spans="1:16" x14ac:dyDescent="0.25">
      <c r="A37" s="143" t="s">
        <v>12</v>
      </c>
      <c r="B37" s="144"/>
      <c r="C37" s="144"/>
      <c r="D37" s="144"/>
      <c r="E37" s="144"/>
      <c r="F37" s="144"/>
      <c r="G37" s="144"/>
      <c r="H37" s="145"/>
      <c r="I37" s="145"/>
      <c r="J37" s="145"/>
      <c r="K37" s="145"/>
      <c r="L37" s="145"/>
      <c r="M37" s="145"/>
      <c r="N37" s="145"/>
      <c r="O37" s="145"/>
      <c r="P37" s="146"/>
    </row>
    <row r="38" spans="1:16" x14ac:dyDescent="0.25">
      <c r="A38" s="70" t="s">
        <v>67</v>
      </c>
      <c r="B38" s="71"/>
      <c r="C38" s="71"/>
      <c r="D38" s="71"/>
      <c r="E38" s="71"/>
      <c r="F38" s="71"/>
      <c r="G38" s="71"/>
      <c r="H38" s="72"/>
      <c r="I38" s="72"/>
      <c r="J38" s="72"/>
      <c r="K38" s="72"/>
      <c r="L38" s="72"/>
      <c r="M38" s="72"/>
      <c r="N38" s="72"/>
      <c r="O38" s="72"/>
      <c r="P38" s="73"/>
    </row>
    <row r="39" spans="1:16" x14ac:dyDescent="0.25">
      <c r="A39" s="70" t="s">
        <v>68</v>
      </c>
      <c r="B39" s="71"/>
      <c r="C39" s="71"/>
      <c r="D39" s="71"/>
      <c r="E39" s="71"/>
      <c r="F39" s="71"/>
      <c r="G39" s="71"/>
      <c r="H39" s="72"/>
      <c r="I39" s="72"/>
      <c r="J39" s="72"/>
      <c r="K39" s="72"/>
      <c r="L39" s="72"/>
      <c r="M39" s="72"/>
      <c r="N39" s="72"/>
      <c r="O39" s="72"/>
      <c r="P39" s="73"/>
    </row>
    <row r="40" spans="1:16" x14ac:dyDescent="0.25">
      <c r="A40" s="70" t="s">
        <v>69</v>
      </c>
      <c r="B40" s="71"/>
      <c r="C40" s="71"/>
      <c r="D40" s="71"/>
      <c r="E40" s="71"/>
      <c r="F40" s="71"/>
      <c r="G40" s="71"/>
      <c r="H40" s="72"/>
      <c r="I40" s="72"/>
      <c r="J40" s="72"/>
      <c r="K40" s="72"/>
      <c r="L40" s="72"/>
      <c r="M40" s="72"/>
      <c r="N40" s="72"/>
      <c r="O40" s="72"/>
      <c r="P40" s="73"/>
    </row>
    <row r="41" spans="1:16" x14ac:dyDescent="0.25">
      <c r="A41" s="70" t="s">
        <v>70</v>
      </c>
      <c r="B41" s="71"/>
      <c r="C41" s="71"/>
      <c r="D41" s="71"/>
      <c r="E41" s="71"/>
      <c r="F41" s="71"/>
      <c r="G41" s="71"/>
      <c r="H41" s="72"/>
      <c r="I41" s="72"/>
      <c r="J41" s="72"/>
      <c r="K41" s="72"/>
      <c r="L41" s="72"/>
      <c r="M41" s="72"/>
      <c r="N41" s="72"/>
      <c r="O41" s="72"/>
      <c r="P41" s="73"/>
    </row>
    <row r="42" spans="1:16" x14ac:dyDescent="0.25">
      <c r="A42" s="70" t="s">
        <v>71</v>
      </c>
      <c r="B42" s="71"/>
      <c r="C42" s="71"/>
      <c r="D42" s="71"/>
      <c r="E42" s="71"/>
      <c r="F42" s="71"/>
      <c r="G42" s="71"/>
      <c r="H42" s="72"/>
      <c r="I42" s="72"/>
      <c r="J42" s="72"/>
      <c r="K42" s="72"/>
      <c r="L42" s="72"/>
      <c r="M42" s="72"/>
      <c r="N42" s="72"/>
      <c r="O42" s="72"/>
      <c r="P42" s="73"/>
    </row>
    <row r="43" spans="1:16" x14ac:dyDescent="0.25">
      <c r="A43" s="70" t="s">
        <v>72</v>
      </c>
      <c r="B43" s="71"/>
      <c r="C43" s="71"/>
      <c r="D43" s="71"/>
      <c r="E43" s="71"/>
      <c r="F43" s="71"/>
      <c r="G43" s="71"/>
      <c r="H43" s="72"/>
      <c r="I43" s="72"/>
      <c r="J43" s="72"/>
      <c r="K43" s="72"/>
      <c r="L43" s="72"/>
      <c r="M43" s="72"/>
      <c r="N43" s="72"/>
      <c r="O43" s="72"/>
      <c r="P43" s="73"/>
    </row>
    <row r="44" spans="1:16" x14ac:dyDescent="0.25">
      <c r="A44" s="140" t="s">
        <v>73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2"/>
    </row>
    <row r="45" spans="1:16" ht="15.75" thickBot="1" x14ac:dyDescent="0.3">
      <c r="A45" s="74" t="s">
        <v>43</v>
      </c>
      <c r="B45" s="75"/>
      <c r="C45" s="75"/>
      <c r="D45" s="75"/>
      <c r="E45" s="75"/>
      <c r="F45" s="75"/>
      <c r="G45" s="75"/>
      <c r="H45" s="76"/>
      <c r="I45" s="76"/>
      <c r="J45" s="76"/>
      <c r="K45" s="76"/>
      <c r="L45" s="76"/>
      <c r="M45" s="76"/>
      <c r="N45" s="76"/>
      <c r="O45" s="76"/>
      <c r="P45" s="77"/>
    </row>
    <row r="46" spans="1:16" ht="4.5" customHeight="1" x14ac:dyDescent="0.25">
      <c r="O46" s="6"/>
      <c r="P46" s="7"/>
    </row>
  </sheetData>
  <mergeCells count="98">
    <mergeCell ref="A34:G34"/>
    <mergeCell ref="A35:G35"/>
    <mergeCell ref="E6:F6"/>
    <mergeCell ref="B6:C6"/>
    <mergeCell ref="H6:I6"/>
    <mergeCell ref="H16:I16"/>
    <mergeCell ref="E13:F13"/>
    <mergeCell ref="E14:G14"/>
    <mergeCell ref="B14:D14"/>
    <mergeCell ref="B7:C7"/>
    <mergeCell ref="B8:C8"/>
    <mergeCell ref="B9:C9"/>
    <mergeCell ref="E12:F12"/>
    <mergeCell ref="B11:C11"/>
    <mergeCell ref="B12:C12"/>
    <mergeCell ref="B13:C13"/>
    <mergeCell ref="K6:L6"/>
    <mergeCell ref="A44:P44"/>
    <mergeCell ref="N6:O6"/>
    <mergeCell ref="A41:P41"/>
    <mergeCell ref="A42:P42"/>
    <mergeCell ref="A40:P40"/>
    <mergeCell ref="A38:P38"/>
    <mergeCell ref="A39:P39"/>
    <mergeCell ref="A37:P37"/>
    <mergeCell ref="A20:A22"/>
    <mergeCell ref="E25:G25"/>
    <mergeCell ref="N15:O15"/>
    <mergeCell ref="N16:O16"/>
    <mergeCell ref="B16:C16"/>
    <mergeCell ref="B10:C10"/>
    <mergeCell ref="E16:F16"/>
    <mergeCell ref="A1:P1"/>
    <mergeCell ref="A3:P4"/>
    <mergeCell ref="A2:P2"/>
    <mergeCell ref="H5:J5"/>
    <mergeCell ref="K5:M5"/>
    <mergeCell ref="N5:P5"/>
    <mergeCell ref="B5:D5"/>
    <mergeCell ref="E5:G5"/>
    <mergeCell ref="K15:L15"/>
    <mergeCell ref="K16:L16"/>
    <mergeCell ref="B15:C15"/>
    <mergeCell ref="H15:I15"/>
    <mergeCell ref="E15:F15"/>
    <mergeCell ref="K10:L10"/>
    <mergeCell ref="K11:L11"/>
    <mergeCell ref="E7:F7"/>
    <mergeCell ref="E8:F8"/>
    <mergeCell ref="E9:F9"/>
    <mergeCell ref="E10:F10"/>
    <mergeCell ref="E11:F11"/>
    <mergeCell ref="H9:I9"/>
    <mergeCell ref="H10:I10"/>
    <mergeCell ref="H11:I11"/>
    <mergeCell ref="K7:L7"/>
    <mergeCell ref="K8:L8"/>
    <mergeCell ref="K9:L9"/>
    <mergeCell ref="N7:O7"/>
    <mergeCell ref="N8:O8"/>
    <mergeCell ref="N9:O9"/>
    <mergeCell ref="N10:O10"/>
    <mergeCell ref="H14:J14"/>
    <mergeCell ref="K14:M14"/>
    <mergeCell ref="N14:P14"/>
    <mergeCell ref="N11:O11"/>
    <mergeCell ref="N12:O12"/>
    <mergeCell ref="N13:O13"/>
    <mergeCell ref="H12:I12"/>
    <mergeCell ref="H13:I13"/>
    <mergeCell ref="K12:L12"/>
    <mergeCell ref="K13:L13"/>
    <mergeCell ref="H7:I7"/>
    <mergeCell ref="H8:I8"/>
    <mergeCell ref="B33:D33"/>
    <mergeCell ref="E23:G23"/>
    <mergeCell ref="E24:G24"/>
    <mergeCell ref="E32:G32"/>
    <mergeCell ref="E33:G33"/>
    <mergeCell ref="E30:G30"/>
    <mergeCell ref="B31:G31"/>
    <mergeCell ref="E26:G26"/>
    <mergeCell ref="A43:P43"/>
    <mergeCell ref="A45:P45"/>
    <mergeCell ref="B20:G22"/>
    <mergeCell ref="A18:G19"/>
    <mergeCell ref="E27:G27"/>
    <mergeCell ref="E28:G28"/>
    <mergeCell ref="E29:G29"/>
    <mergeCell ref="B23:D23"/>
    <mergeCell ref="B24:D24"/>
    <mergeCell ref="B26:D26"/>
    <mergeCell ref="B25:D25"/>
    <mergeCell ref="B27:D27"/>
    <mergeCell ref="B28:D28"/>
    <mergeCell ref="B29:D29"/>
    <mergeCell ref="B30:D30"/>
    <mergeCell ref="B32:D32"/>
  </mergeCells>
  <conditionalFormatting sqref="J11 H7:H10 J7:K10 M7:M12">
    <cfRule type="expression" dxfId="220" priority="142">
      <formula>MOD(ROW(),2)=0</formula>
    </cfRule>
  </conditionalFormatting>
  <conditionalFormatting sqref="A5">
    <cfRule type="expression" dxfId="219" priority="139">
      <formula>MOD(ROW(),2)=0</formula>
    </cfRule>
  </conditionalFormatting>
  <conditionalFormatting sqref="A7:A13">
    <cfRule type="expression" dxfId="218" priority="138">
      <formula>MOD(ROW(),2)=0</formula>
    </cfRule>
  </conditionalFormatting>
  <conditionalFormatting sqref="B6:B13 G7:G13 D6 D7:E13">
    <cfRule type="expression" dxfId="217" priority="119">
      <formula>MOD(ROW(),2)=0</formula>
    </cfRule>
  </conditionalFormatting>
  <conditionalFormatting sqref="J12">
    <cfRule type="expression" dxfId="216" priority="88">
      <formula>MOD(ROW(),2)=0</formula>
    </cfRule>
  </conditionalFormatting>
  <conditionalFormatting sqref="N7:N10 P7:P13">
    <cfRule type="expression" dxfId="215" priority="83">
      <formula>MOD(ROW(),2)=0</formula>
    </cfRule>
  </conditionalFormatting>
  <conditionalFormatting sqref="J13">
    <cfRule type="expression" dxfId="214" priority="77">
      <formula>MOD(ROW(),2)=0</formula>
    </cfRule>
  </conditionalFormatting>
  <conditionalFormatting sqref="M13">
    <cfRule type="expression" dxfId="213" priority="76">
      <formula>MOD(ROW(),2)=0</formula>
    </cfRule>
  </conditionalFormatting>
  <conditionalFormatting sqref="H11:H13">
    <cfRule type="expression" dxfId="212" priority="46">
      <formula>MOD(ROW(),2)=0</formula>
    </cfRule>
  </conditionalFormatting>
  <conditionalFormatting sqref="K11:K13">
    <cfRule type="expression" dxfId="211" priority="45">
      <formula>MOD(ROW(),2)=0</formula>
    </cfRule>
  </conditionalFormatting>
  <conditionalFormatting sqref="N11:N13">
    <cfRule type="expression" dxfId="210" priority="44">
      <formula>MOD(ROW(),2)=0</formula>
    </cfRule>
  </conditionalFormatting>
  <conditionalFormatting sqref="A24:A30">
    <cfRule type="expression" dxfId="209" priority="32">
      <formula>MOD(ROW(),2)=0</formula>
    </cfRule>
  </conditionalFormatting>
  <conditionalFormatting sqref="A23">
    <cfRule type="expression" dxfId="208" priority="31">
      <formula>MOD(ROW(),2)=0</formula>
    </cfRule>
  </conditionalFormatting>
  <conditionalFormatting sqref="B23:B30">
    <cfRule type="expression" dxfId="207" priority="15">
      <formula>MOD(ROW(),2)=0</formula>
    </cfRule>
  </conditionalFormatting>
  <conditionalFormatting sqref="E24:E30">
    <cfRule type="expression" dxfId="206" priority="9">
      <formula>MOD(ROW(),2)=0</formula>
    </cfRule>
  </conditionalFormatting>
  <conditionalFormatting sqref="A6">
    <cfRule type="expression" dxfId="205" priority="5">
      <formula>MOD(ROW(),2)=0</formula>
    </cfRule>
  </conditionalFormatting>
  <conditionalFormatting sqref="E6 G6">
    <cfRule type="expression" dxfId="204" priority="4">
      <formula>MOD(ROW(),2)=0</formula>
    </cfRule>
  </conditionalFormatting>
  <conditionalFormatting sqref="H6 J6">
    <cfRule type="expression" dxfId="203" priority="3">
      <formula>MOD(ROW(),2)=0</formula>
    </cfRule>
  </conditionalFormatting>
  <conditionalFormatting sqref="K6 M6">
    <cfRule type="expression" dxfId="202" priority="2">
      <formula>MOD(ROW(),2)=0</formula>
    </cfRule>
  </conditionalFormatting>
  <conditionalFormatting sqref="N6 P6">
    <cfRule type="expression" dxfId="201" priority="1">
      <formula>MOD(ROW(),2)=0</formula>
    </cfRule>
  </conditionalFormatting>
  <printOptions horizontalCentered="1"/>
  <pageMargins left="0" right="0" top="0" bottom="0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4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2" customWidth="1"/>
    <col min="4" max="4" width="15.7109375" style="11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ht="15" customHeight="1" x14ac:dyDescent="0.25">
      <c r="A1" s="191" t="s">
        <v>16</v>
      </c>
      <c r="B1" s="185" t="s">
        <v>64</v>
      </c>
      <c r="C1" s="78" t="s">
        <v>96</v>
      </c>
      <c r="D1" s="80"/>
    </row>
    <row r="2" spans="1:4" x14ac:dyDescent="0.25">
      <c r="A2" s="192"/>
      <c r="B2" s="186"/>
      <c r="C2" s="81"/>
      <c r="D2" s="83"/>
    </row>
    <row r="3" spans="1:4" ht="15" customHeight="1" thickBot="1" x14ac:dyDescent="0.3">
      <c r="A3" s="192"/>
      <c r="B3" s="187"/>
      <c r="C3" s="188"/>
      <c r="D3" s="189"/>
    </row>
    <row r="4" spans="1:4" ht="15.75" thickBot="1" x14ac:dyDescent="0.3">
      <c r="A4" s="193"/>
      <c r="B4" s="52" t="s">
        <v>0</v>
      </c>
      <c r="C4" s="50" t="s">
        <v>75</v>
      </c>
      <c r="D4" s="51" t="s">
        <v>76</v>
      </c>
    </row>
    <row r="5" spans="1:4" ht="15" customHeight="1" x14ac:dyDescent="0.25">
      <c r="A5" s="172" t="s">
        <v>17</v>
      </c>
      <c r="B5" s="27" t="s">
        <v>4</v>
      </c>
      <c r="C5" s="32">
        <v>275</v>
      </c>
      <c r="D5" s="14">
        <f>C5/$C$12</f>
        <v>0.53191489361702127</v>
      </c>
    </row>
    <row r="6" spans="1:4" ht="15" customHeight="1" x14ac:dyDescent="0.25">
      <c r="A6" s="173"/>
      <c r="B6" s="28" t="s">
        <v>5</v>
      </c>
      <c r="C6" s="12">
        <v>115</v>
      </c>
      <c r="D6" s="15">
        <f t="shared" ref="D6:D9" si="0">C6/$C$12</f>
        <v>0.22243713733075435</v>
      </c>
    </row>
    <row r="7" spans="1:4" ht="15" customHeight="1" x14ac:dyDescent="0.25">
      <c r="A7" s="173"/>
      <c r="B7" s="28" t="s">
        <v>6</v>
      </c>
      <c r="C7" s="12">
        <v>88</v>
      </c>
      <c r="D7" s="15">
        <f t="shared" si="0"/>
        <v>0.1702127659574468</v>
      </c>
    </row>
    <row r="8" spans="1:4" ht="15" customHeight="1" x14ac:dyDescent="0.25">
      <c r="A8" s="173"/>
      <c r="B8" s="28" t="s">
        <v>7</v>
      </c>
      <c r="C8" s="12">
        <v>27</v>
      </c>
      <c r="D8" s="15">
        <f t="shared" si="0"/>
        <v>5.2224371373307543E-2</v>
      </c>
    </row>
    <row r="9" spans="1:4" ht="15" customHeight="1" x14ac:dyDescent="0.25">
      <c r="A9" s="173"/>
      <c r="B9" s="28" t="s">
        <v>8</v>
      </c>
      <c r="C9" s="12">
        <v>12</v>
      </c>
      <c r="D9" s="15">
        <f t="shared" si="0"/>
        <v>2.321083172147002E-2</v>
      </c>
    </row>
    <row r="10" spans="1:4" ht="15" customHeight="1" x14ac:dyDescent="0.25">
      <c r="A10" s="173"/>
      <c r="B10" s="28" t="s">
        <v>9</v>
      </c>
      <c r="C10" s="12"/>
      <c r="D10" s="15"/>
    </row>
    <row r="11" spans="1:4" ht="15" customHeight="1" x14ac:dyDescent="0.25">
      <c r="A11" s="173"/>
      <c r="B11" s="28" t="s">
        <v>10</v>
      </c>
      <c r="C11" s="12"/>
      <c r="D11" s="15"/>
    </row>
    <row r="12" spans="1:4" ht="15" customHeight="1" x14ac:dyDescent="0.25">
      <c r="A12" s="173"/>
      <c r="B12" s="54" t="s">
        <v>44</v>
      </c>
      <c r="C12" s="175">
        <v>517</v>
      </c>
      <c r="D12" s="176"/>
    </row>
    <row r="13" spans="1:4" x14ac:dyDescent="0.25">
      <c r="A13" s="173"/>
      <c r="B13" s="37" t="s">
        <v>19</v>
      </c>
      <c r="C13" s="168">
        <f>C$228</f>
        <v>7823</v>
      </c>
      <c r="D13" s="169"/>
    </row>
    <row r="14" spans="1:4" x14ac:dyDescent="0.25">
      <c r="A14" s="173"/>
      <c r="B14" s="53" t="s">
        <v>11</v>
      </c>
      <c r="C14" s="170">
        <f>C$239</f>
        <v>17566</v>
      </c>
      <c r="D14" s="171"/>
    </row>
    <row r="15" spans="1:4" ht="15" customHeight="1" x14ac:dyDescent="0.25">
      <c r="A15" s="173"/>
      <c r="B15" s="30" t="s">
        <v>14</v>
      </c>
      <c r="C15" s="12">
        <f>C5-C7</f>
        <v>187</v>
      </c>
      <c r="D15" s="16">
        <f>D5-D7</f>
        <v>0.36170212765957444</v>
      </c>
    </row>
    <row r="16" spans="1:4" ht="15" customHeight="1" thickBot="1" x14ac:dyDescent="0.3">
      <c r="A16" s="174"/>
      <c r="B16" s="31" t="s">
        <v>15</v>
      </c>
      <c r="C16" s="13">
        <f>C5-C6</f>
        <v>160</v>
      </c>
      <c r="D16" s="25">
        <f>D5-D6</f>
        <v>0.30947775628626695</v>
      </c>
    </row>
    <row r="17" spans="1:4" x14ac:dyDescent="0.25">
      <c r="A17" s="190" t="s">
        <v>18</v>
      </c>
      <c r="B17" s="27" t="s">
        <v>4</v>
      </c>
      <c r="C17" s="32">
        <v>291</v>
      </c>
      <c r="D17" s="14">
        <f>C17/$C$24</f>
        <v>0.42358078602620086</v>
      </c>
    </row>
    <row r="18" spans="1:4" x14ac:dyDescent="0.25">
      <c r="A18" s="181"/>
      <c r="B18" s="28" t="s">
        <v>5</v>
      </c>
      <c r="C18" s="12">
        <v>202</v>
      </c>
      <c r="D18" s="15">
        <f t="shared" ref="D18:D21" si="1">C18/$C$24</f>
        <v>0.29403202328966521</v>
      </c>
    </row>
    <row r="19" spans="1:4" x14ac:dyDescent="0.25">
      <c r="A19" s="181"/>
      <c r="B19" s="28" t="s">
        <v>6</v>
      </c>
      <c r="C19" s="12">
        <v>143</v>
      </c>
      <c r="D19" s="15">
        <f t="shared" si="1"/>
        <v>0.20815138282387191</v>
      </c>
    </row>
    <row r="20" spans="1:4" x14ac:dyDescent="0.25">
      <c r="A20" s="181"/>
      <c r="B20" s="28" t="s">
        <v>7</v>
      </c>
      <c r="C20" s="12">
        <v>36</v>
      </c>
      <c r="D20" s="15">
        <f t="shared" si="1"/>
        <v>5.2401746724890827E-2</v>
      </c>
    </row>
    <row r="21" spans="1:4" x14ac:dyDescent="0.25">
      <c r="A21" s="181"/>
      <c r="B21" s="28" t="s">
        <v>8</v>
      </c>
      <c r="C21" s="12">
        <v>13</v>
      </c>
      <c r="D21" s="15">
        <f t="shared" si="1"/>
        <v>1.8922852983988356E-2</v>
      </c>
    </row>
    <row r="22" spans="1:4" x14ac:dyDescent="0.25">
      <c r="A22" s="181"/>
      <c r="B22" s="28" t="s">
        <v>9</v>
      </c>
      <c r="C22" s="12" t="s">
        <v>93</v>
      </c>
      <c r="D22" s="15" t="s">
        <v>84</v>
      </c>
    </row>
    <row r="23" spans="1:4" x14ac:dyDescent="0.25">
      <c r="A23" s="181"/>
      <c r="B23" s="28" t="s">
        <v>10</v>
      </c>
      <c r="C23" s="12"/>
      <c r="D23" s="15"/>
    </row>
    <row r="24" spans="1:4" x14ac:dyDescent="0.25">
      <c r="A24" s="181"/>
      <c r="B24" s="54" t="s">
        <v>44</v>
      </c>
      <c r="C24" s="175">
        <v>687</v>
      </c>
      <c r="D24" s="176"/>
    </row>
    <row r="25" spans="1:4" x14ac:dyDescent="0.25">
      <c r="A25" s="181"/>
      <c r="B25" s="37" t="s">
        <v>19</v>
      </c>
      <c r="C25" s="168">
        <f>C$228</f>
        <v>7823</v>
      </c>
      <c r="D25" s="169"/>
    </row>
    <row r="26" spans="1:4" x14ac:dyDescent="0.25">
      <c r="A26" s="181"/>
      <c r="B26" s="53" t="s">
        <v>11</v>
      </c>
      <c r="C26" s="170">
        <f>C$239</f>
        <v>17566</v>
      </c>
      <c r="D26" s="171"/>
    </row>
    <row r="27" spans="1:4" x14ac:dyDescent="0.25">
      <c r="A27" s="181"/>
      <c r="B27" s="30" t="s">
        <v>14</v>
      </c>
      <c r="C27" s="12">
        <f>C17-C19</f>
        <v>148</v>
      </c>
      <c r="D27" s="16">
        <f>D17-D19</f>
        <v>0.21542940320232895</v>
      </c>
    </row>
    <row r="28" spans="1:4" ht="15.75" thickBot="1" x14ac:dyDescent="0.3">
      <c r="A28" s="182"/>
      <c r="B28" s="31" t="s">
        <v>15</v>
      </c>
      <c r="C28" s="13">
        <f>C17-C18</f>
        <v>89</v>
      </c>
      <c r="D28" s="25">
        <f>D17-D18</f>
        <v>0.12954876273653565</v>
      </c>
    </row>
    <row r="29" spans="1:4" x14ac:dyDescent="0.25">
      <c r="A29" s="172" t="s">
        <v>20</v>
      </c>
      <c r="B29" s="27" t="s">
        <v>4</v>
      </c>
      <c r="C29" s="32">
        <v>78</v>
      </c>
      <c r="D29" s="14">
        <f>C29/$C$36</f>
        <v>0.17067833698030635</v>
      </c>
    </row>
    <row r="30" spans="1:4" x14ac:dyDescent="0.25">
      <c r="A30" s="173"/>
      <c r="B30" s="28" t="s">
        <v>5</v>
      </c>
      <c r="C30" s="12">
        <v>100</v>
      </c>
      <c r="D30" s="15">
        <f t="shared" ref="D30:D32" si="2">C30/$C$36</f>
        <v>0.21881838074398249</v>
      </c>
    </row>
    <row r="31" spans="1:4" x14ac:dyDescent="0.25">
      <c r="A31" s="173"/>
      <c r="B31" s="28" t="s">
        <v>6</v>
      </c>
      <c r="C31" s="12">
        <v>241</v>
      </c>
      <c r="D31" s="15">
        <f t="shared" si="2"/>
        <v>0.52735229759299784</v>
      </c>
    </row>
    <row r="32" spans="1:4" x14ac:dyDescent="0.25">
      <c r="A32" s="173"/>
      <c r="B32" s="28" t="s">
        <v>7</v>
      </c>
      <c r="C32" s="12">
        <v>31</v>
      </c>
      <c r="D32" s="15">
        <f t="shared" si="2"/>
        <v>6.7833698030634576E-2</v>
      </c>
    </row>
    <row r="33" spans="1:4" x14ac:dyDescent="0.25">
      <c r="A33" s="173"/>
      <c r="B33" s="28" t="s">
        <v>8</v>
      </c>
      <c r="C33" s="12" t="s">
        <v>93</v>
      </c>
      <c r="D33" s="15" t="s">
        <v>84</v>
      </c>
    </row>
    <row r="34" spans="1:4" x14ac:dyDescent="0.25">
      <c r="A34" s="173"/>
      <c r="B34" s="28" t="s">
        <v>9</v>
      </c>
      <c r="C34" s="12"/>
      <c r="D34" s="15"/>
    </row>
    <row r="35" spans="1:4" x14ac:dyDescent="0.25">
      <c r="A35" s="173"/>
      <c r="B35" s="28" t="s">
        <v>10</v>
      </c>
      <c r="C35" s="12"/>
      <c r="D35" s="15"/>
    </row>
    <row r="36" spans="1:4" x14ac:dyDescent="0.25">
      <c r="A36" s="173"/>
      <c r="B36" s="54" t="s">
        <v>44</v>
      </c>
      <c r="C36" s="175">
        <v>457</v>
      </c>
      <c r="D36" s="176"/>
    </row>
    <row r="37" spans="1:4" x14ac:dyDescent="0.25">
      <c r="A37" s="173"/>
      <c r="B37" s="37" t="s">
        <v>19</v>
      </c>
      <c r="C37" s="168">
        <f>C$228</f>
        <v>7823</v>
      </c>
      <c r="D37" s="169"/>
    </row>
    <row r="38" spans="1:4" x14ac:dyDescent="0.25">
      <c r="A38" s="173"/>
      <c r="B38" s="53" t="s">
        <v>11</v>
      </c>
      <c r="C38" s="170">
        <f>C$239</f>
        <v>17566</v>
      </c>
      <c r="D38" s="171"/>
    </row>
    <row r="39" spans="1:4" x14ac:dyDescent="0.25">
      <c r="A39" s="173"/>
      <c r="B39" s="30" t="s">
        <v>14</v>
      </c>
      <c r="C39" s="12">
        <f>C29-C31</f>
        <v>-163</v>
      </c>
      <c r="D39" s="16">
        <f>D29-D31</f>
        <v>-0.35667396061269152</v>
      </c>
    </row>
    <row r="40" spans="1:4" ht="15.75" thickBot="1" x14ac:dyDescent="0.3">
      <c r="A40" s="174"/>
      <c r="B40" s="31" t="s">
        <v>15</v>
      </c>
      <c r="C40" s="13">
        <f>C29-C30</f>
        <v>-22</v>
      </c>
      <c r="D40" s="25">
        <f>D29-D30</f>
        <v>-4.8140043763676144E-2</v>
      </c>
    </row>
    <row r="41" spans="1:4" x14ac:dyDescent="0.25">
      <c r="A41" s="190" t="s">
        <v>21</v>
      </c>
      <c r="B41" s="27" t="s">
        <v>4</v>
      </c>
      <c r="C41" s="32">
        <v>36</v>
      </c>
      <c r="D41" s="14">
        <f>C41/$C$48</f>
        <v>6.2608695652173918E-2</v>
      </c>
    </row>
    <row r="42" spans="1:4" x14ac:dyDescent="0.25">
      <c r="A42" s="181"/>
      <c r="B42" s="28" t="s">
        <v>5</v>
      </c>
      <c r="C42" s="12">
        <v>518</v>
      </c>
      <c r="D42" s="15">
        <f t="shared" ref="D42:D43" si="3">C42/$C$48</f>
        <v>0.90086956521739125</v>
      </c>
    </row>
    <row r="43" spans="1:4" x14ac:dyDescent="0.25">
      <c r="A43" s="181"/>
      <c r="B43" s="28" t="s">
        <v>6</v>
      </c>
      <c r="C43" s="12">
        <v>19</v>
      </c>
      <c r="D43" s="15">
        <f t="shared" si="3"/>
        <v>3.3043478260869563E-2</v>
      </c>
    </row>
    <row r="44" spans="1:4" x14ac:dyDescent="0.25">
      <c r="A44" s="181"/>
      <c r="B44" s="28" t="s">
        <v>7</v>
      </c>
      <c r="C44" s="12" t="s">
        <v>93</v>
      </c>
      <c r="D44" s="15" t="s">
        <v>84</v>
      </c>
    </row>
    <row r="45" spans="1:4" x14ac:dyDescent="0.25">
      <c r="A45" s="181"/>
      <c r="B45" s="28" t="s">
        <v>8</v>
      </c>
      <c r="C45" s="12"/>
      <c r="D45" s="15"/>
    </row>
    <row r="46" spans="1:4" x14ac:dyDescent="0.25">
      <c r="A46" s="181"/>
      <c r="B46" s="28" t="s">
        <v>9</v>
      </c>
      <c r="C46" s="12"/>
      <c r="D46" s="15"/>
    </row>
    <row r="47" spans="1:4" x14ac:dyDescent="0.25">
      <c r="A47" s="181"/>
      <c r="B47" s="28" t="s">
        <v>10</v>
      </c>
      <c r="C47" s="12"/>
      <c r="D47" s="15"/>
    </row>
    <row r="48" spans="1:4" x14ac:dyDescent="0.25">
      <c r="A48" s="181"/>
      <c r="B48" s="54" t="s">
        <v>44</v>
      </c>
      <c r="C48" s="175">
        <v>575</v>
      </c>
      <c r="D48" s="176"/>
    </row>
    <row r="49" spans="1:4" x14ac:dyDescent="0.25">
      <c r="A49" s="181"/>
      <c r="B49" s="37" t="s">
        <v>19</v>
      </c>
      <c r="C49" s="168">
        <f>C$228</f>
        <v>7823</v>
      </c>
      <c r="D49" s="169"/>
    </row>
    <row r="50" spans="1:4" x14ac:dyDescent="0.25">
      <c r="A50" s="181"/>
      <c r="B50" s="53" t="s">
        <v>11</v>
      </c>
      <c r="C50" s="170">
        <f>C$239</f>
        <v>17566</v>
      </c>
      <c r="D50" s="171"/>
    </row>
    <row r="51" spans="1:4" x14ac:dyDescent="0.25">
      <c r="A51" s="181"/>
      <c r="B51" s="30" t="s">
        <v>14</v>
      </c>
      <c r="C51" s="12">
        <f>C41-C43</f>
        <v>17</v>
      </c>
      <c r="D51" s="16">
        <f>D41-D43</f>
        <v>2.9565217391304355E-2</v>
      </c>
    </row>
    <row r="52" spans="1:4" ht="15.75" thickBot="1" x14ac:dyDescent="0.3">
      <c r="A52" s="182"/>
      <c r="B52" s="31" t="s">
        <v>15</v>
      </c>
      <c r="C52" s="13">
        <f>C41-C42</f>
        <v>-482</v>
      </c>
      <c r="D52" s="25">
        <f>D41-D42</f>
        <v>-0.83826086956521739</v>
      </c>
    </row>
    <row r="53" spans="1:4" x14ac:dyDescent="0.25">
      <c r="A53" s="172" t="s">
        <v>22</v>
      </c>
      <c r="B53" s="35" t="s">
        <v>4</v>
      </c>
      <c r="C53" s="41">
        <v>314</v>
      </c>
      <c r="D53" s="14">
        <f>C53/$C$60</f>
        <v>0.58801498127340823</v>
      </c>
    </row>
    <row r="54" spans="1:4" x14ac:dyDescent="0.25">
      <c r="A54" s="173"/>
      <c r="B54" s="36" t="s">
        <v>5</v>
      </c>
      <c r="C54" s="26">
        <v>97</v>
      </c>
      <c r="D54" s="15">
        <f t="shared" ref="D54:D57" si="4">C54/$C$60</f>
        <v>0.18164794007490637</v>
      </c>
    </row>
    <row r="55" spans="1:4" x14ac:dyDescent="0.25">
      <c r="A55" s="173"/>
      <c r="B55" s="36" t="s">
        <v>6</v>
      </c>
      <c r="C55" s="26">
        <v>86</v>
      </c>
      <c r="D55" s="15">
        <f t="shared" si="4"/>
        <v>0.16104868913857678</v>
      </c>
    </row>
    <row r="56" spans="1:4" x14ac:dyDescent="0.25">
      <c r="A56" s="173"/>
      <c r="B56" s="36" t="s">
        <v>7</v>
      </c>
      <c r="C56" s="26">
        <v>18</v>
      </c>
      <c r="D56" s="15">
        <f t="shared" si="4"/>
        <v>3.3707865168539325E-2</v>
      </c>
    </row>
    <row r="57" spans="1:4" x14ac:dyDescent="0.25">
      <c r="A57" s="173"/>
      <c r="B57" s="36" t="s">
        <v>8</v>
      </c>
      <c r="C57" s="26">
        <v>18</v>
      </c>
      <c r="D57" s="15">
        <f t="shared" si="4"/>
        <v>3.3707865168539325E-2</v>
      </c>
    </row>
    <row r="58" spans="1:4" x14ac:dyDescent="0.25">
      <c r="A58" s="173"/>
      <c r="B58" s="36" t="s">
        <v>9</v>
      </c>
      <c r="C58" s="26" t="s">
        <v>93</v>
      </c>
      <c r="D58" s="15" t="s">
        <v>84</v>
      </c>
    </row>
    <row r="59" spans="1:4" x14ac:dyDescent="0.25">
      <c r="A59" s="173"/>
      <c r="B59" s="36" t="s">
        <v>10</v>
      </c>
      <c r="C59" s="26" t="s">
        <v>93</v>
      </c>
      <c r="D59" s="15" t="s">
        <v>84</v>
      </c>
    </row>
    <row r="60" spans="1:4" x14ac:dyDescent="0.25">
      <c r="A60" s="173"/>
      <c r="B60" s="55" t="s">
        <v>44</v>
      </c>
      <c r="C60" s="194">
        <v>534</v>
      </c>
      <c r="D60" s="176"/>
    </row>
    <row r="61" spans="1:4" x14ac:dyDescent="0.25">
      <c r="A61" s="173"/>
      <c r="B61" s="37" t="s">
        <v>19</v>
      </c>
      <c r="C61" s="168">
        <f>C$228</f>
        <v>7823</v>
      </c>
      <c r="D61" s="169"/>
    </row>
    <row r="62" spans="1:4" x14ac:dyDescent="0.25">
      <c r="A62" s="173"/>
      <c r="B62" s="53" t="s">
        <v>11</v>
      </c>
      <c r="C62" s="170">
        <f>C$239</f>
        <v>17566</v>
      </c>
      <c r="D62" s="171"/>
    </row>
    <row r="63" spans="1:4" x14ac:dyDescent="0.25">
      <c r="A63" s="173"/>
      <c r="B63" s="38" t="s">
        <v>14</v>
      </c>
      <c r="C63" s="26">
        <f>C53-C55</f>
        <v>228</v>
      </c>
      <c r="D63" s="16">
        <f>D53-D55</f>
        <v>0.42696629213483145</v>
      </c>
    </row>
    <row r="64" spans="1:4" ht="15.75" thickBot="1" x14ac:dyDescent="0.3">
      <c r="A64" s="174"/>
      <c r="B64" s="39" t="s">
        <v>15</v>
      </c>
      <c r="C64" s="66">
        <f>C53-C54</f>
        <v>217</v>
      </c>
      <c r="D64" s="44">
        <f>D53-D54</f>
        <v>0.40636704119850187</v>
      </c>
    </row>
    <row r="65" spans="1:4" x14ac:dyDescent="0.25">
      <c r="A65" s="180" t="s">
        <v>77</v>
      </c>
      <c r="B65" s="33" t="s">
        <v>4</v>
      </c>
      <c r="C65" s="32">
        <v>462</v>
      </c>
      <c r="D65" s="14">
        <f>C65/$C$72</f>
        <v>0.82060390763765545</v>
      </c>
    </row>
    <row r="66" spans="1:4" x14ac:dyDescent="0.25">
      <c r="A66" s="181"/>
      <c r="B66" s="21" t="s">
        <v>5</v>
      </c>
      <c r="C66" s="12">
        <v>49</v>
      </c>
      <c r="D66" s="15">
        <f t="shared" ref="D66:D68" si="5">C66/$C$72</f>
        <v>8.7033747779751328E-2</v>
      </c>
    </row>
    <row r="67" spans="1:4" x14ac:dyDescent="0.25">
      <c r="A67" s="181"/>
      <c r="B67" s="21" t="s">
        <v>6</v>
      </c>
      <c r="C67" s="12">
        <v>34</v>
      </c>
      <c r="D67" s="15">
        <f t="shared" si="5"/>
        <v>6.0390763765541741E-2</v>
      </c>
    </row>
    <row r="68" spans="1:4" x14ac:dyDescent="0.25">
      <c r="A68" s="181"/>
      <c r="B68" s="21" t="s">
        <v>7</v>
      </c>
      <c r="C68" s="12">
        <v>10</v>
      </c>
      <c r="D68" s="15">
        <f t="shared" si="5"/>
        <v>1.7761989342806393E-2</v>
      </c>
    </row>
    <row r="69" spans="1:4" x14ac:dyDescent="0.25">
      <c r="A69" s="181"/>
      <c r="B69" s="21" t="s">
        <v>8</v>
      </c>
      <c r="C69" s="12" t="s">
        <v>93</v>
      </c>
      <c r="D69" s="15" t="s">
        <v>84</v>
      </c>
    </row>
    <row r="70" spans="1:4" x14ac:dyDescent="0.25">
      <c r="A70" s="181"/>
      <c r="B70" s="21" t="s">
        <v>9</v>
      </c>
      <c r="C70" s="12"/>
      <c r="D70" s="15"/>
    </row>
    <row r="71" spans="1:4" x14ac:dyDescent="0.25">
      <c r="A71" s="181"/>
      <c r="B71" s="21" t="s">
        <v>10</v>
      </c>
      <c r="C71" s="12"/>
      <c r="D71" s="15"/>
    </row>
    <row r="72" spans="1:4" x14ac:dyDescent="0.25">
      <c r="A72" s="181"/>
      <c r="B72" s="63" t="s">
        <v>44</v>
      </c>
      <c r="C72" s="175">
        <v>563</v>
      </c>
      <c r="D72" s="176"/>
    </row>
    <row r="73" spans="1:4" x14ac:dyDescent="0.25">
      <c r="A73" s="181"/>
      <c r="B73" s="64" t="s">
        <v>19</v>
      </c>
      <c r="C73" s="168">
        <f>C$228</f>
        <v>7823</v>
      </c>
      <c r="D73" s="169"/>
    </row>
    <row r="74" spans="1:4" x14ac:dyDescent="0.25">
      <c r="A74" s="181"/>
      <c r="B74" s="56" t="s">
        <v>11</v>
      </c>
      <c r="C74" s="170">
        <f>C$239</f>
        <v>17566</v>
      </c>
      <c r="D74" s="171"/>
    </row>
    <row r="75" spans="1:4" x14ac:dyDescent="0.25">
      <c r="A75" s="181"/>
      <c r="B75" s="34" t="s">
        <v>14</v>
      </c>
      <c r="C75" s="12">
        <f>C65-C67</f>
        <v>428</v>
      </c>
      <c r="D75" s="16">
        <f>D65-D67</f>
        <v>0.76021314387211369</v>
      </c>
    </row>
    <row r="76" spans="1:4" ht="15.75" thickBot="1" x14ac:dyDescent="0.3">
      <c r="A76" s="182"/>
      <c r="B76" s="65" t="s">
        <v>15</v>
      </c>
      <c r="C76" s="13">
        <f>C65-C66</f>
        <v>413</v>
      </c>
      <c r="D76" s="60">
        <f>D65-D66</f>
        <v>0.73357015985790408</v>
      </c>
    </row>
    <row r="77" spans="1:4" ht="15" customHeight="1" x14ac:dyDescent="0.25">
      <c r="A77" s="172" t="s">
        <v>23</v>
      </c>
      <c r="B77" s="35" t="s">
        <v>4</v>
      </c>
      <c r="C77" s="58">
        <v>167</v>
      </c>
      <c r="D77" s="59">
        <f>C77/$C$84</f>
        <v>0.37193763919821826</v>
      </c>
    </row>
    <row r="78" spans="1:4" x14ac:dyDescent="0.25">
      <c r="A78" s="173"/>
      <c r="B78" s="36" t="s">
        <v>5</v>
      </c>
      <c r="C78" s="12">
        <v>122</v>
      </c>
      <c r="D78" s="15">
        <f t="shared" ref="D78:D80" si="6">C78/$C$84</f>
        <v>0.27171492204899778</v>
      </c>
    </row>
    <row r="79" spans="1:4" x14ac:dyDescent="0.25">
      <c r="A79" s="173"/>
      <c r="B79" s="36" t="s">
        <v>6</v>
      </c>
      <c r="C79" s="12">
        <v>116</v>
      </c>
      <c r="D79" s="15">
        <f t="shared" si="6"/>
        <v>0.25835189309576839</v>
      </c>
    </row>
    <row r="80" spans="1:4" x14ac:dyDescent="0.25">
      <c r="A80" s="173"/>
      <c r="B80" s="36" t="s">
        <v>7</v>
      </c>
      <c r="C80" s="12">
        <v>34</v>
      </c>
      <c r="D80" s="15">
        <f t="shared" si="6"/>
        <v>7.5723830734966593E-2</v>
      </c>
    </row>
    <row r="81" spans="1:4" x14ac:dyDescent="0.25">
      <c r="A81" s="173"/>
      <c r="B81" s="36" t="s">
        <v>8</v>
      </c>
      <c r="C81" s="12" t="s">
        <v>93</v>
      </c>
      <c r="D81" s="15" t="s">
        <v>84</v>
      </c>
    </row>
    <row r="82" spans="1:4" x14ac:dyDescent="0.25">
      <c r="A82" s="173"/>
      <c r="B82" s="36" t="s">
        <v>9</v>
      </c>
      <c r="C82" s="12" t="s">
        <v>93</v>
      </c>
      <c r="D82" s="15" t="s">
        <v>84</v>
      </c>
    </row>
    <row r="83" spans="1:4" x14ac:dyDescent="0.25">
      <c r="A83" s="173"/>
      <c r="B83" s="36" t="s">
        <v>10</v>
      </c>
      <c r="C83" s="12"/>
      <c r="D83" s="15"/>
    </row>
    <row r="84" spans="1:4" x14ac:dyDescent="0.25">
      <c r="A84" s="173"/>
      <c r="B84" s="55" t="s">
        <v>44</v>
      </c>
      <c r="C84" s="175">
        <v>449</v>
      </c>
      <c r="D84" s="176"/>
    </row>
    <row r="85" spans="1:4" x14ac:dyDescent="0.25">
      <c r="A85" s="173"/>
      <c r="B85" s="37" t="s">
        <v>19</v>
      </c>
      <c r="C85" s="168">
        <f>C$228</f>
        <v>7823</v>
      </c>
      <c r="D85" s="169"/>
    </row>
    <row r="86" spans="1:4" x14ac:dyDescent="0.25">
      <c r="A86" s="173"/>
      <c r="B86" s="53" t="s">
        <v>11</v>
      </c>
      <c r="C86" s="170">
        <f>C$239</f>
        <v>17566</v>
      </c>
      <c r="D86" s="171"/>
    </row>
    <row r="87" spans="1:4" x14ac:dyDescent="0.25">
      <c r="A87" s="173"/>
      <c r="B87" s="38" t="s">
        <v>14</v>
      </c>
      <c r="C87" s="12">
        <f>C77-C79</f>
        <v>51</v>
      </c>
      <c r="D87" s="16">
        <f>D77-D79</f>
        <v>0.11358574610244987</v>
      </c>
    </row>
    <row r="88" spans="1:4" ht="15.75" thickBot="1" x14ac:dyDescent="0.3">
      <c r="A88" s="174"/>
      <c r="B88" s="39" t="s">
        <v>15</v>
      </c>
      <c r="C88" s="13">
        <f>C77-C78</f>
        <v>45</v>
      </c>
      <c r="D88" s="25">
        <f>D77-D78</f>
        <v>0.10022271714922049</v>
      </c>
    </row>
    <row r="89" spans="1:4" ht="15" customHeight="1" x14ac:dyDescent="0.25">
      <c r="A89" s="180" t="s">
        <v>95</v>
      </c>
      <c r="B89" s="35" t="s">
        <v>4</v>
      </c>
      <c r="C89" s="32" t="s">
        <v>93</v>
      </c>
      <c r="D89" s="14" t="s">
        <v>84</v>
      </c>
    </row>
    <row r="90" spans="1:4" x14ac:dyDescent="0.25">
      <c r="A90" s="181"/>
      <c r="B90" s="36" t="s">
        <v>5</v>
      </c>
      <c r="C90" s="12" t="s">
        <v>93</v>
      </c>
      <c r="D90" s="15" t="s">
        <v>84</v>
      </c>
    </row>
    <row r="91" spans="1:4" x14ac:dyDescent="0.25">
      <c r="A91" s="181"/>
      <c r="B91" s="36" t="s">
        <v>6</v>
      </c>
      <c r="C91" s="12"/>
      <c r="D91" s="15"/>
    </row>
    <row r="92" spans="1:4" x14ac:dyDescent="0.25">
      <c r="A92" s="181"/>
      <c r="B92" s="36" t="s">
        <v>7</v>
      </c>
      <c r="C92" s="12" t="s">
        <v>93</v>
      </c>
      <c r="D92" s="15" t="s">
        <v>84</v>
      </c>
    </row>
    <row r="93" spans="1:4" x14ac:dyDescent="0.25">
      <c r="A93" s="181"/>
      <c r="B93" s="36" t="s">
        <v>8</v>
      </c>
      <c r="C93" s="12"/>
      <c r="D93" s="15"/>
    </row>
    <row r="94" spans="1:4" x14ac:dyDescent="0.25">
      <c r="A94" s="181"/>
      <c r="B94" s="36" t="s">
        <v>9</v>
      </c>
      <c r="C94" s="12"/>
      <c r="D94" s="15"/>
    </row>
    <row r="95" spans="1:4" x14ac:dyDescent="0.25">
      <c r="A95" s="181"/>
      <c r="B95" s="36" t="s">
        <v>10</v>
      </c>
      <c r="C95" s="12"/>
      <c r="D95" s="15"/>
    </row>
    <row r="96" spans="1:4" x14ac:dyDescent="0.25">
      <c r="A96" s="181"/>
      <c r="B96" s="55" t="s">
        <v>44</v>
      </c>
      <c r="C96" s="175">
        <v>14</v>
      </c>
      <c r="D96" s="176"/>
    </row>
    <row r="97" spans="1:4" x14ac:dyDescent="0.25">
      <c r="A97" s="181"/>
      <c r="B97" s="37" t="s">
        <v>19</v>
      </c>
      <c r="C97" s="168">
        <f>C$228</f>
        <v>7823</v>
      </c>
      <c r="D97" s="169"/>
    </row>
    <row r="98" spans="1:4" x14ac:dyDescent="0.25">
      <c r="A98" s="181"/>
      <c r="B98" s="53" t="s">
        <v>11</v>
      </c>
      <c r="C98" s="170">
        <f>C$239</f>
        <v>17566</v>
      </c>
      <c r="D98" s="171"/>
    </row>
    <row r="99" spans="1:4" x14ac:dyDescent="0.25">
      <c r="A99" s="181"/>
      <c r="B99" s="38" t="s">
        <v>14</v>
      </c>
      <c r="C99" s="12"/>
      <c r="D99" s="16"/>
    </row>
    <row r="100" spans="1:4" ht="15.75" thickBot="1" x14ac:dyDescent="0.3">
      <c r="A100" s="182"/>
      <c r="B100" s="39" t="s">
        <v>15</v>
      </c>
      <c r="C100" s="13" t="s">
        <v>84</v>
      </c>
      <c r="D100" s="60" t="s">
        <v>84</v>
      </c>
    </row>
    <row r="101" spans="1:4" ht="15" customHeight="1" x14ac:dyDescent="0.25">
      <c r="A101" s="172" t="s">
        <v>24</v>
      </c>
      <c r="B101" s="35" t="s">
        <v>4</v>
      </c>
      <c r="C101" s="32">
        <v>317</v>
      </c>
      <c r="D101" s="14">
        <f>C101/$C$108</f>
        <v>0.60611854684512423</v>
      </c>
    </row>
    <row r="102" spans="1:4" x14ac:dyDescent="0.25">
      <c r="A102" s="173"/>
      <c r="B102" s="36" t="s">
        <v>5</v>
      </c>
      <c r="C102" s="12">
        <v>96</v>
      </c>
      <c r="D102" s="15">
        <f t="shared" ref="D102:D105" si="7">C102/$C$108</f>
        <v>0.1835564053537285</v>
      </c>
    </row>
    <row r="103" spans="1:4" x14ac:dyDescent="0.25">
      <c r="A103" s="173"/>
      <c r="B103" s="36" t="s">
        <v>6</v>
      </c>
      <c r="C103" s="12">
        <v>76</v>
      </c>
      <c r="D103" s="15">
        <f t="shared" si="7"/>
        <v>0.14531548757170173</v>
      </c>
    </row>
    <row r="104" spans="1:4" x14ac:dyDescent="0.25">
      <c r="A104" s="173"/>
      <c r="B104" s="36" t="s">
        <v>7</v>
      </c>
      <c r="C104" s="12">
        <v>21</v>
      </c>
      <c r="D104" s="15">
        <f t="shared" si="7"/>
        <v>4.0152963671128104E-2</v>
      </c>
    </row>
    <row r="105" spans="1:4" x14ac:dyDescent="0.25">
      <c r="A105" s="173"/>
      <c r="B105" s="36" t="s">
        <v>8</v>
      </c>
      <c r="C105" s="12">
        <v>12</v>
      </c>
      <c r="D105" s="15">
        <f t="shared" si="7"/>
        <v>2.2944550669216062E-2</v>
      </c>
    </row>
    <row r="106" spans="1:4" x14ac:dyDescent="0.25">
      <c r="A106" s="173"/>
      <c r="B106" s="36" t="s">
        <v>9</v>
      </c>
      <c r="C106" s="12" t="s">
        <v>93</v>
      </c>
      <c r="D106" s="15" t="s">
        <v>84</v>
      </c>
    </row>
    <row r="107" spans="1:4" x14ac:dyDescent="0.25">
      <c r="A107" s="173"/>
      <c r="B107" s="36" t="s">
        <v>10</v>
      </c>
      <c r="C107" s="12"/>
      <c r="D107" s="15"/>
    </row>
    <row r="108" spans="1:4" x14ac:dyDescent="0.25">
      <c r="A108" s="173"/>
      <c r="B108" s="55" t="s">
        <v>44</v>
      </c>
      <c r="C108" s="175">
        <v>523</v>
      </c>
      <c r="D108" s="176"/>
    </row>
    <row r="109" spans="1:4" x14ac:dyDescent="0.25">
      <c r="A109" s="173"/>
      <c r="B109" s="37" t="s">
        <v>19</v>
      </c>
      <c r="C109" s="168">
        <f>C$228</f>
        <v>7823</v>
      </c>
      <c r="D109" s="169"/>
    </row>
    <row r="110" spans="1:4" x14ac:dyDescent="0.25">
      <c r="A110" s="173"/>
      <c r="B110" s="53" t="s">
        <v>11</v>
      </c>
      <c r="C110" s="170">
        <f>C$239</f>
        <v>17566</v>
      </c>
      <c r="D110" s="171"/>
    </row>
    <row r="111" spans="1:4" x14ac:dyDescent="0.25">
      <c r="A111" s="173"/>
      <c r="B111" s="38" t="s">
        <v>14</v>
      </c>
      <c r="C111" s="12">
        <f>C101-C103</f>
        <v>241</v>
      </c>
      <c r="D111" s="16">
        <f>D101-D103</f>
        <v>0.46080305927342247</v>
      </c>
    </row>
    <row r="112" spans="1:4" ht="15.75" thickBot="1" x14ac:dyDescent="0.3">
      <c r="A112" s="174"/>
      <c r="B112" s="39" t="s">
        <v>15</v>
      </c>
      <c r="C112" s="13">
        <f>C101-C102</f>
        <v>221</v>
      </c>
      <c r="D112" s="60">
        <f>D101-D102</f>
        <v>0.4225621414913957</v>
      </c>
    </row>
    <row r="113" spans="1:4" ht="15" customHeight="1" x14ac:dyDescent="0.25">
      <c r="A113" s="180" t="s">
        <v>78</v>
      </c>
      <c r="B113" s="33" t="s">
        <v>4</v>
      </c>
      <c r="C113" s="32">
        <v>243</v>
      </c>
      <c r="D113" s="14">
        <f>C113/$C$120</f>
        <v>0.67127071823204421</v>
      </c>
    </row>
    <row r="114" spans="1:4" x14ac:dyDescent="0.25">
      <c r="A114" s="181"/>
      <c r="B114" s="21" t="s">
        <v>5</v>
      </c>
      <c r="C114" s="12">
        <v>69</v>
      </c>
      <c r="D114" s="15">
        <f t="shared" ref="D114:D115" si="8">C114/$C$120</f>
        <v>0.19060773480662985</v>
      </c>
    </row>
    <row r="115" spans="1:4" x14ac:dyDescent="0.25">
      <c r="A115" s="181"/>
      <c r="B115" s="21" t="s">
        <v>6</v>
      </c>
      <c r="C115" s="12">
        <v>40</v>
      </c>
      <c r="D115" s="15">
        <f t="shared" si="8"/>
        <v>0.11049723756906077</v>
      </c>
    </row>
    <row r="116" spans="1:4" x14ac:dyDescent="0.25">
      <c r="A116" s="181"/>
      <c r="B116" s="21" t="s">
        <v>7</v>
      </c>
      <c r="C116" s="12" t="s">
        <v>93</v>
      </c>
      <c r="D116" s="15" t="s">
        <v>84</v>
      </c>
    </row>
    <row r="117" spans="1:4" x14ac:dyDescent="0.25">
      <c r="A117" s="181"/>
      <c r="B117" s="21" t="s">
        <v>8</v>
      </c>
      <c r="C117" s="12" t="s">
        <v>93</v>
      </c>
      <c r="D117" s="15" t="s">
        <v>84</v>
      </c>
    </row>
    <row r="118" spans="1:4" x14ac:dyDescent="0.25">
      <c r="A118" s="181"/>
      <c r="B118" s="21" t="s">
        <v>9</v>
      </c>
      <c r="C118" s="12"/>
      <c r="D118" s="15"/>
    </row>
    <row r="119" spans="1:4" x14ac:dyDescent="0.25">
      <c r="A119" s="181"/>
      <c r="B119" s="21" t="s">
        <v>10</v>
      </c>
      <c r="C119" s="12"/>
      <c r="D119" s="15"/>
    </row>
    <row r="120" spans="1:4" x14ac:dyDescent="0.25">
      <c r="A120" s="181"/>
      <c r="B120" s="63" t="s">
        <v>44</v>
      </c>
      <c r="C120" s="175">
        <v>362</v>
      </c>
      <c r="D120" s="176"/>
    </row>
    <row r="121" spans="1:4" x14ac:dyDescent="0.25">
      <c r="A121" s="181"/>
      <c r="B121" s="64" t="s">
        <v>19</v>
      </c>
      <c r="C121" s="168">
        <f>C$228</f>
        <v>7823</v>
      </c>
      <c r="D121" s="169"/>
    </row>
    <row r="122" spans="1:4" x14ac:dyDescent="0.25">
      <c r="A122" s="181"/>
      <c r="B122" s="56" t="s">
        <v>11</v>
      </c>
      <c r="C122" s="170">
        <f>C$239</f>
        <v>17566</v>
      </c>
      <c r="D122" s="171"/>
    </row>
    <row r="123" spans="1:4" x14ac:dyDescent="0.25">
      <c r="A123" s="181"/>
      <c r="B123" s="34" t="s">
        <v>14</v>
      </c>
      <c r="C123" s="12">
        <f>C113-C115</f>
        <v>203</v>
      </c>
      <c r="D123" s="16">
        <f>D113-D115</f>
        <v>0.56077348066298338</v>
      </c>
    </row>
    <row r="124" spans="1:4" ht="15.75" thickBot="1" x14ac:dyDescent="0.3">
      <c r="A124" s="182"/>
      <c r="B124" s="65" t="s">
        <v>15</v>
      </c>
      <c r="C124" s="13">
        <f>C113-C114</f>
        <v>174</v>
      </c>
      <c r="D124" s="60">
        <f>D113-D114</f>
        <v>0.48066298342541436</v>
      </c>
    </row>
    <row r="125" spans="1:4" ht="15" customHeight="1" x14ac:dyDescent="0.25">
      <c r="A125" s="172" t="s">
        <v>25</v>
      </c>
      <c r="B125" s="35" t="s">
        <v>4</v>
      </c>
      <c r="C125" s="58">
        <v>305</v>
      </c>
      <c r="D125" s="59">
        <f>C125/$C$132</f>
        <v>0.58206106870229013</v>
      </c>
    </row>
    <row r="126" spans="1:4" x14ac:dyDescent="0.25">
      <c r="A126" s="173"/>
      <c r="B126" s="36" t="s">
        <v>5</v>
      </c>
      <c r="C126" s="12">
        <v>80</v>
      </c>
      <c r="D126" s="15">
        <f t="shared" ref="D126:D129" si="9">C126/$C$132</f>
        <v>0.15267175572519084</v>
      </c>
    </row>
    <row r="127" spans="1:4" x14ac:dyDescent="0.25">
      <c r="A127" s="173"/>
      <c r="B127" s="36" t="s">
        <v>6</v>
      </c>
      <c r="C127" s="12">
        <v>91</v>
      </c>
      <c r="D127" s="15">
        <f t="shared" si="9"/>
        <v>0.17366412213740459</v>
      </c>
    </row>
    <row r="128" spans="1:4" x14ac:dyDescent="0.25">
      <c r="A128" s="173"/>
      <c r="B128" s="36" t="s">
        <v>7</v>
      </c>
      <c r="C128" s="12">
        <v>33</v>
      </c>
      <c r="D128" s="15">
        <f t="shared" si="9"/>
        <v>6.2977099236641215E-2</v>
      </c>
    </row>
    <row r="129" spans="1:4" x14ac:dyDescent="0.25">
      <c r="A129" s="173"/>
      <c r="B129" s="36" t="s">
        <v>8</v>
      </c>
      <c r="C129" s="12">
        <v>13</v>
      </c>
      <c r="D129" s="15">
        <f t="shared" si="9"/>
        <v>2.4809160305343511E-2</v>
      </c>
    </row>
    <row r="130" spans="1:4" x14ac:dyDescent="0.25">
      <c r="A130" s="173"/>
      <c r="B130" s="36" t="s">
        <v>9</v>
      </c>
      <c r="C130" s="12"/>
      <c r="D130" s="15"/>
    </row>
    <row r="131" spans="1:4" x14ac:dyDescent="0.25">
      <c r="A131" s="173"/>
      <c r="B131" s="36" t="s">
        <v>10</v>
      </c>
      <c r="C131" s="12" t="s">
        <v>93</v>
      </c>
      <c r="D131" s="15" t="s">
        <v>84</v>
      </c>
    </row>
    <row r="132" spans="1:4" x14ac:dyDescent="0.25">
      <c r="A132" s="173"/>
      <c r="B132" s="55" t="s">
        <v>44</v>
      </c>
      <c r="C132" s="175">
        <v>524</v>
      </c>
      <c r="D132" s="176"/>
    </row>
    <row r="133" spans="1:4" x14ac:dyDescent="0.25">
      <c r="A133" s="173"/>
      <c r="B133" s="37" t="s">
        <v>19</v>
      </c>
      <c r="C133" s="168">
        <f>C$228</f>
        <v>7823</v>
      </c>
      <c r="D133" s="169"/>
    </row>
    <row r="134" spans="1:4" x14ac:dyDescent="0.25">
      <c r="A134" s="173"/>
      <c r="B134" s="53" t="s">
        <v>11</v>
      </c>
      <c r="C134" s="170">
        <f>C$239</f>
        <v>17566</v>
      </c>
      <c r="D134" s="171"/>
    </row>
    <row r="135" spans="1:4" x14ac:dyDescent="0.25">
      <c r="A135" s="173"/>
      <c r="B135" s="38" t="s">
        <v>14</v>
      </c>
      <c r="C135" s="12">
        <f>C125-C127</f>
        <v>214</v>
      </c>
      <c r="D135" s="16">
        <f>D125-D127</f>
        <v>0.40839694656488557</v>
      </c>
    </row>
    <row r="136" spans="1:4" ht="15.75" thickBot="1" x14ac:dyDescent="0.3">
      <c r="A136" s="174"/>
      <c r="B136" s="39" t="s">
        <v>15</v>
      </c>
      <c r="C136" s="13">
        <f>C125-C126</f>
        <v>225</v>
      </c>
      <c r="D136" s="25">
        <f>D125-D126</f>
        <v>0.42938931297709926</v>
      </c>
    </row>
    <row r="137" spans="1:4" ht="15" customHeight="1" x14ac:dyDescent="0.25">
      <c r="A137" s="180" t="s">
        <v>47</v>
      </c>
      <c r="B137" s="35" t="s">
        <v>4</v>
      </c>
      <c r="C137" s="32">
        <v>220</v>
      </c>
      <c r="D137" s="14">
        <f>C137/$C$144</f>
        <v>0.60273972602739723</v>
      </c>
    </row>
    <row r="138" spans="1:4" x14ac:dyDescent="0.25">
      <c r="A138" s="181"/>
      <c r="B138" s="36" t="s">
        <v>5</v>
      </c>
      <c r="C138" s="12">
        <v>53</v>
      </c>
      <c r="D138" s="15">
        <f t="shared" ref="D138:D139" si="10">C138/$C$144</f>
        <v>0.14520547945205478</v>
      </c>
    </row>
    <row r="139" spans="1:4" x14ac:dyDescent="0.25">
      <c r="A139" s="181"/>
      <c r="B139" s="36" t="s">
        <v>6</v>
      </c>
      <c r="C139" s="12">
        <v>81</v>
      </c>
      <c r="D139" s="15">
        <f t="shared" si="10"/>
        <v>0.22191780821917809</v>
      </c>
    </row>
    <row r="140" spans="1:4" x14ac:dyDescent="0.25">
      <c r="A140" s="181"/>
      <c r="B140" s="36" t="s">
        <v>7</v>
      </c>
      <c r="C140" s="12" t="s">
        <v>93</v>
      </c>
      <c r="D140" s="15" t="s">
        <v>84</v>
      </c>
    </row>
    <row r="141" spans="1:4" x14ac:dyDescent="0.25">
      <c r="A141" s="181"/>
      <c r="B141" s="36" t="s">
        <v>8</v>
      </c>
      <c r="C141" s="12" t="s">
        <v>93</v>
      </c>
      <c r="D141" s="15" t="s">
        <v>84</v>
      </c>
    </row>
    <row r="142" spans="1:4" x14ac:dyDescent="0.25">
      <c r="A142" s="181"/>
      <c r="B142" s="36" t="s">
        <v>9</v>
      </c>
      <c r="C142" s="12"/>
      <c r="D142" s="15"/>
    </row>
    <row r="143" spans="1:4" x14ac:dyDescent="0.25">
      <c r="A143" s="181"/>
      <c r="B143" s="36" t="s">
        <v>10</v>
      </c>
      <c r="C143" s="12"/>
      <c r="D143" s="15"/>
    </row>
    <row r="144" spans="1:4" x14ac:dyDescent="0.25">
      <c r="A144" s="181"/>
      <c r="B144" s="55" t="s">
        <v>44</v>
      </c>
      <c r="C144" s="175">
        <v>365</v>
      </c>
      <c r="D144" s="176"/>
    </row>
    <row r="145" spans="1:4" x14ac:dyDescent="0.25">
      <c r="A145" s="181"/>
      <c r="B145" s="37" t="s">
        <v>19</v>
      </c>
      <c r="C145" s="168">
        <f>C$228</f>
        <v>7823</v>
      </c>
      <c r="D145" s="169"/>
    </row>
    <row r="146" spans="1:4" x14ac:dyDescent="0.25">
      <c r="A146" s="181"/>
      <c r="B146" s="53" t="s">
        <v>11</v>
      </c>
      <c r="C146" s="170">
        <f>C$239</f>
        <v>17566</v>
      </c>
      <c r="D146" s="171"/>
    </row>
    <row r="147" spans="1:4" x14ac:dyDescent="0.25">
      <c r="A147" s="181"/>
      <c r="B147" s="38" t="s">
        <v>14</v>
      </c>
      <c r="C147" s="12">
        <f>C137-C139</f>
        <v>139</v>
      </c>
      <c r="D147" s="16">
        <f>D137-D139</f>
        <v>0.38082191780821917</v>
      </c>
    </row>
    <row r="148" spans="1:4" ht="15.75" thickBot="1" x14ac:dyDescent="0.3">
      <c r="A148" s="182"/>
      <c r="B148" s="39" t="s">
        <v>15</v>
      </c>
      <c r="C148" s="13">
        <f>C137-C138</f>
        <v>167</v>
      </c>
      <c r="D148" s="25">
        <f>D137-D138</f>
        <v>0.45753424657534247</v>
      </c>
    </row>
    <row r="149" spans="1:4" ht="15" customHeight="1" x14ac:dyDescent="0.25">
      <c r="A149" s="172" t="s">
        <v>26</v>
      </c>
      <c r="B149" s="35" t="s">
        <v>4</v>
      </c>
      <c r="C149" s="32">
        <v>335</v>
      </c>
      <c r="D149" s="14">
        <f>C149/$C$156</f>
        <v>0.63207547169811318</v>
      </c>
    </row>
    <row r="150" spans="1:4" x14ac:dyDescent="0.25">
      <c r="A150" s="173"/>
      <c r="B150" s="36" t="s">
        <v>5</v>
      </c>
      <c r="C150" s="12">
        <v>60</v>
      </c>
      <c r="D150" s="15">
        <f t="shared" ref="D150:D153" si="11">C150/$C$156</f>
        <v>0.11320754716981132</v>
      </c>
    </row>
    <row r="151" spans="1:4" x14ac:dyDescent="0.25">
      <c r="A151" s="173"/>
      <c r="B151" s="36" t="s">
        <v>6</v>
      </c>
      <c r="C151" s="12">
        <v>105</v>
      </c>
      <c r="D151" s="15">
        <f t="shared" si="11"/>
        <v>0.19811320754716982</v>
      </c>
    </row>
    <row r="152" spans="1:4" x14ac:dyDescent="0.25">
      <c r="A152" s="173"/>
      <c r="B152" s="36" t="s">
        <v>7</v>
      </c>
      <c r="C152" s="12">
        <v>17</v>
      </c>
      <c r="D152" s="15">
        <f t="shared" si="11"/>
        <v>3.2075471698113207E-2</v>
      </c>
    </row>
    <row r="153" spans="1:4" x14ac:dyDescent="0.25">
      <c r="A153" s="173"/>
      <c r="B153" s="36" t="s">
        <v>8</v>
      </c>
      <c r="C153" s="12">
        <v>13</v>
      </c>
      <c r="D153" s="15">
        <f t="shared" si="11"/>
        <v>2.4528301886792454E-2</v>
      </c>
    </row>
    <row r="154" spans="1:4" x14ac:dyDescent="0.25">
      <c r="A154" s="173"/>
      <c r="B154" s="36" t="s">
        <v>9</v>
      </c>
      <c r="C154" s="12"/>
      <c r="D154" s="15"/>
    </row>
    <row r="155" spans="1:4" x14ac:dyDescent="0.25">
      <c r="A155" s="173"/>
      <c r="B155" s="36" t="s">
        <v>10</v>
      </c>
      <c r="C155" s="12"/>
      <c r="D155" s="15"/>
    </row>
    <row r="156" spans="1:4" x14ac:dyDescent="0.25">
      <c r="A156" s="173"/>
      <c r="B156" s="55" t="s">
        <v>44</v>
      </c>
      <c r="C156" s="175">
        <v>530</v>
      </c>
      <c r="D156" s="176"/>
    </row>
    <row r="157" spans="1:4" x14ac:dyDescent="0.25">
      <c r="A157" s="173"/>
      <c r="B157" s="37" t="s">
        <v>19</v>
      </c>
      <c r="C157" s="168">
        <f>C$228</f>
        <v>7823</v>
      </c>
      <c r="D157" s="169"/>
    </row>
    <row r="158" spans="1:4" x14ac:dyDescent="0.25">
      <c r="A158" s="173"/>
      <c r="B158" s="53" t="s">
        <v>11</v>
      </c>
      <c r="C158" s="170">
        <f>C$239</f>
        <v>17566</v>
      </c>
      <c r="D158" s="171"/>
    </row>
    <row r="159" spans="1:4" x14ac:dyDescent="0.25">
      <c r="A159" s="173"/>
      <c r="B159" s="38" t="s">
        <v>14</v>
      </c>
      <c r="C159" s="12">
        <f>C149-C151</f>
        <v>230</v>
      </c>
      <c r="D159" s="16">
        <f>D149-D151</f>
        <v>0.43396226415094336</v>
      </c>
    </row>
    <row r="160" spans="1:4" ht="15.75" thickBot="1" x14ac:dyDescent="0.3">
      <c r="A160" s="174"/>
      <c r="B160" s="39" t="s">
        <v>15</v>
      </c>
      <c r="C160" s="13">
        <f>C149-C150</f>
        <v>275</v>
      </c>
      <c r="D160" s="25">
        <f>D149-D150</f>
        <v>0.51886792452830188</v>
      </c>
    </row>
    <row r="161" spans="1:4" ht="15" customHeight="1" x14ac:dyDescent="0.25">
      <c r="A161" s="180" t="s">
        <v>27</v>
      </c>
      <c r="B161" s="35" t="s">
        <v>4</v>
      </c>
      <c r="C161" s="32">
        <v>161</v>
      </c>
      <c r="D161" s="14">
        <f>C161/$C$168</f>
        <v>0.48787878787878786</v>
      </c>
    </row>
    <row r="162" spans="1:4" x14ac:dyDescent="0.25">
      <c r="A162" s="181"/>
      <c r="B162" s="36" t="s">
        <v>5</v>
      </c>
      <c r="C162" s="12">
        <v>52</v>
      </c>
      <c r="D162" s="15">
        <f t="shared" ref="D162:D164" si="12">C162/$C$168</f>
        <v>0.15757575757575756</v>
      </c>
    </row>
    <row r="163" spans="1:4" x14ac:dyDescent="0.25">
      <c r="A163" s="181"/>
      <c r="B163" s="36" t="s">
        <v>6</v>
      </c>
      <c r="C163" s="12">
        <v>97</v>
      </c>
      <c r="D163" s="15">
        <f t="shared" si="12"/>
        <v>0.29393939393939394</v>
      </c>
    </row>
    <row r="164" spans="1:4" x14ac:dyDescent="0.25">
      <c r="A164" s="181"/>
      <c r="B164" s="36" t="s">
        <v>7</v>
      </c>
      <c r="C164" s="12">
        <v>15</v>
      </c>
      <c r="D164" s="15">
        <f t="shared" si="12"/>
        <v>4.5454545454545456E-2</v>
      </c>
    </row>
    <row r="165" spans="1:4" x14ac:dyDescent="0.25">
      <c r="A165" s="181"/>
      <c r="B165" s="36" t="s">
        <v>8</v>
      </c>
      <c r="C165" s="12" t="s">
        <v>93</v>
      </c>
      <c r="D165" s="15" t="s">
        <v>84</v>
      </c>
    </row>
    <row r="166" spans="1:4" x14ac:dyDescent="0.25">
      <c r="A166" s="181"/>
      <c r="B166" s="36" t="s">
        <v>9</v>
      </c>
      <c r="C166" s="12" t="s">
        <v>93</v>
      </c>
      <c r="D166" s="15" t="s">
        <v>84</v>
      </c>
    </row>
    <row r="167" spans="1:4" x14ac:dyDescent="0.25">
      <c r="A167" s="181"/>
      <c r="B167" s="36" t="s">
        <v>10</v>
      </c>
      <c r="C167" s="12"/>
      <c r="D167" s="15"/>
    </row>
    <row r="168" spans="1:4" x14ac:dyDescent="0.25">
      <c r="A168" s="181"/>
      <c r="B168" s="55" t="s">
        <v>44</v>
      </c>
      <c r="C168" s="175">
        <v>330</v>
      </c>
      <c r="D168" s="176"/>
    </row>
    <row r="169" spans="1:4" x14ac:dyDescent="0.25">
      <c r="A169" s="181"/>
      <c r="B169" s="37" t="s">
        <v>19</v>
      </c>
      <c r="C169" s="168">
        <f>C$228</f>
        <v>7823</v>
      </c>
      <c r="D169" s="169"/>
    </row>
    <row r="170" spans="1:4" x14ac:dyDescent="0.25">
      <c r="A170" s="181"/>
      <c r="B170" s="53" t="s">
        <v>11</v>
      </c>
      <c r="C170" s="170">
        <f>C$239</f>
        <v>17566</v>
      </c>
      <c r="D170" s="171"/>
    </row>
    <row r="171" spans="1:4" x14ac:dyDescent="0.25">
      <c r="A171" s="181"/>
      <c r="B171" s="38" t="s">
        <v>14</v>
      </c>
      <c r="C171" s="12">
        <f>C161-C163</f>
        <v>64</v>
      </c>
      <c r="D171" s="16">
        <f>D161-D163</f>
        <v>0.19393939393939391</v>
      </c>
    </row>
    <row r="172" spans="1:4" ht="15.75" thickBot="1" x14ac:dyDescent="0.3">
      <c r="A172" s="182"/>
      <c r="B172" s="39" t="s">
        <v>15</v>
      </c>
      <c r="C172" s="13">
        <f>C161-C162</f>
        <v>109</v>
      </c>
      <c r="D172" s="60">
        <f>D161-D162</f>
        <v>0.33030303030303032</v>
      </c>
    </row>
    <row r="173" spans="1:4" ht="15" customHeight="1" x14ac:dyDescent="0.25">
      <c r="A173" s="196" t="s">
        <v>79</v>
      </c>
      <c r="B173" s="33" t="s">
        <v>4</v>
      </c>
      <c r="C173" s="32" t="s">
        <v>93</v>
      </c>
      <c r="D173" s="14" t="s">
        <v>84</v>
      </c>
    </row>
    <row r="174" spans="1:4" x14ac:dyDescent="0.25">
      <c r="A174" s="173"/>
      <c r="B174" s="21" t="s">
        <v>5</v>
      </c>
      <c r="C174" s="12">
        <v>51</v>
      </c>
      <c r="D174" s="15">
        <f t="shared" ref="D174:D175" si="13">C174/$C$180</f>
        <v>0.4358974358974359</v>
      </c>
    </row>
    <row r="175" spans="1:4" x14ac:dyDescent="0.25">
      <c r="A175" s="173"/>
      <c r="B175" s="21" t="s">
        <v>6</v>
      </c>
      <c r="C175" s="12">
        <v>60</v>
      </c>
      <c r="D175" s="15">
        <f t="shared" si="13"/>
        <v>0.51282051282051277</v>
      </c>
    </row>
    <row r="176" spans="1:4" x14ac:dyDescent="0.25">
      <c r="A176" s="173"/>
      <c r="B176" s="21" t="s">
        <v>7</v>
      </c>
      <c r="C176" s="12" t="s">
        <v>93</v>
      </c>
      <c r="D176" s="15" t="s">
        <v>84</v>
      </c>
    </row>
    <row r="177" spans="1:4" x14ac:dyDescent="0.25">
      <c r="A177" s="173"/>
      <c r="B177" s="21" t="s">
        <v>8</v>
      </c>
      <c r="C177" s="12" t="s">
        <v>93</v>
      </c>
      <c r="D177" s="15" t="s">
        <v>84</v>
      </c>
    </row>
    <row r="178" spans="1:4" x14ac:dyDescent="0.25">
      <c r="A178" s="173"/>
      <c r="B178" s="21" t="s">
        <v>9</v>
      </c>
      <c r="C178" s="12"/>
      <c r="D178" s="15"/>
    </row>
    <row r="179" spans="1:4" x14ac:dyDescent="0.25">
      <c r="A179" s="173"/>
      <c r="B179" s="21" t="s">
        <v>10</v>
      </c>
      <c r="C179" s="12"/>
      <c r="D179" s="15"/>
    </row>
    <row r="180" spans="1:4" x14ac:dyDescent="0.25">
      <c r="A180" s="173"/>
      <c r="B180" s="63" t="s">
        <v>44</v>
      </c>
      <c r="C180" s="175">
        <v>117</v>
      </c>
      <c r="D180" s="176"/>
    </row>
    <row r="181" spans="1:4" x14ac:dyDescent="0.25">
      <c r="A181" s="173"/>
      <c r="B181" s="64" t="s">
        <v>19</v>
      </c>
      <c r="C181" s="168">
        <f>C$228</f>
        <v>7823</v>
      </c>
      <c r="D181" s="169"/>
    </row>
    <row r="182" spans="1:4" x14ac:dyDescent="0.25">
      <c r="A182" s="173"/>
      <c r="B182" s="56" t="s">
        <v>11</v>
      </c>
      <c r="C182" s="170">
        <f>C$239</f>
        <v>17566</v>
      </c>
      <c r="D182" s="171"/>
    </row>
    <row r="183" spans="1:4" x14ac:dyDescent="0.25">
      <c r="A183" s="173"/>
      <c r="B183" s="34" t="s">
        <v>14</v>
      </c>
      <c r="C183" s="12" t="s">
        <v>84</v>
      </c>
      <c r="D183" s="16" t="s">
        <v>84</v>
      </c>
    </row>
    <row r="184" spans="1:4" ht="15.75" thickBot="1" x14ac:dyDescent="0.3">
      <c r="A184" s="174"/>
      <c r="B184" s="65" t="s">
        <v>15</v>
      </c>
      <c r="C184" s="13" t="s">
        <v>84</v>
      </c>
      <c r="D184" s="60" t="s">
        <v>84</v>
      </c>
    </row>
    <row r="185" spans="1:4" ht="15" customHeight="1" x14ac:dyDescent="0.25">
      <c r="A185" s="180" t="s">
        <v>28</v>
      </c>
      <c r="B185" s="35" t="s">
        <v>4</v>
      </c>
      <c r="C185" s="58">
        <v>441</v>
      </c>
      <c r="D185" s="59">
        <f>C185/$C$192</f>
        <v>0.65527488855869243</v>
      </c>
    </row>
    <row r="186" spans="1:4" x14ac:dyDescent="0.25">
      <c r="A186" s="181"/>
      <c r="B186" s="36" t="s">
        <v>5</v>
      </c>
      <c r="C186" s="12">
        <v>116</v>
      </c>
      <c r="D186" s="15">
        <f t="shared" ref="D186:D188" si="14">C186/$C$192</f>
        <v>0.17236255572065379</v>
      </c>
    </row>
    <row r="187" spans="1:4" x14ac:dyDescent="0.25">
      <c r="A187" s="181"/>
      <c r="B187" s="36" t="s">
        <v>6</v>
      </c>
      <c r="C187" s="12">
        <v>81</v>
      </c>
      <c r="D187" s="15">
        <f t="shared" si="14"/>
        <v>0.12035661218424963</v>
      </c>
    </row>
    <row r="188" spans="1:4" x14ac:dyDescent="0.25">
      <c r="A188" s="181"/>
      <c r="B188" s="36" t="s">
        <v>7</v>
      </c>
      <c r="C188" s="12">
        <v>28</v>
      </c>
      <c r="D188" s="15">
        <f t="shared" si="14"/>
        <v>4.1604754829123326E-2</v>
      </c>
    </row>
    <row r="189" spans="1:4" x14ac:dyDescent="0.25">
      <c r="A189" s="181"/>
      <c r="B189" s="36" t="s">
        <v>8</v>
      </c>
      <c r="C189" s="12" t="s">
        <v>93</v>
      </c>
      <c r="D189" s="15" t="s">
        <v>84</v>
      </c>
    </row>
    <row r="190" spans="1:4" x14ac:dyDescent="0.25">
      <c r="A190" s="181"/>
      <c r="B190" s="36" t="s">
        <v>9</v>
      </c>
      <c r="C190" s="12"/>
      <c r="D190" s="15"/>
    </row>
    <row r="191" spans="1:4" x14ac:dyDescent="0.25">
      <c r="A191" s="181"/>
      <c r="B191" s="36" t="s">
        <v>10</v>
      </c>
      <c r="C191" s="12"/>
      <c r="D191" s="15"/>
    </row>
    <row r="192" spans="1:4" x14ac:dyDescent="0.25">
      <c r="A192" s="181"/>
      <c r="B192" s="55" t="s">
        <v>44</v>
      </c>
      <c r="C192" s="175">
        <v>673</v>
      </c>
      <c r="D192" s="176"/>
    </row>
    <row r="193" spans="1:4" x14ac:dyDescent="0.25">
      <c r="A193" s="181"/>
      <c r="B193" s="37" t="s">
        <v>19</v>
      </c>
      <c r="C193" s="168">
        <f>C$228</f>
        <v>7823</v>
      </c>
      <c r="D193" s="169"/>
    </row>
    <row r="194" spans="1:4" x14ac:dyDescent="0.25">
      <c r="A194" s="181"/>
      <c r="B194" s="53" t="s">
        <v>11</v>
      </c>
      <c r="C194" s="170">
        <f>C$239</f>
        <v>17566</v>
      </c>
      <c r="D194" s="171"/>
    </row>
    <row r="195" spans="1:4" x14ac:dyDescent="0.25">
      <c r="A195" s="181"/>
      <c r="B195" s="38" t="s">
        <v>14</v>
      </c>
      <c r="C195" s="12">
        <f>C185-C187</f>
        <v>360</v>
      </c>
      <c r="D195" s="16">
        <f>D185-D187</f>
        <v>0.53491827637444278</v>
      </c>
    </row>
    <row r="196" spans="1:4" ht="15.75" thickBot="1" x14ac:dyDescent="0.3">
      <c r="A196" s="182"/>
      <c r="B196" s="39" t="s">
        <v>15</v>
      </c>
      <c r="C196" s="13">
        <f>C185-C186</f>
        <v>325</v>
      </c>
      <c r="D196" s="25">
        <f>D185-D186</f>
        <v>0.48291233283803864</v>
      </c>
    </row>
    <row r="197" spans="1:4" ht="15" customHeight="1" x14ac:dyDescent="0.25">
      <c r="A197" s="196" t="s">
        <v>29</v>
      </c>
      <c r="B197" s="35" t="s">
        <v>4</v>
      </c>
      <c r="C197" s="32">
        <v>219</v>
      </c>
      <c r="D197" s="14">
        <f>C197/$C$204</f>
        <v>0.36806722689075633</v>
      </c>
    </row>
    <row r="198" spans="1:4" ht="15" customHeight="1" x14ac:dyDescent="0.25">
      <c r="A198" s="173"/>
      <c r="B198" s="36" t="s">
        <v>5</v>
      </c>
      <c r="C198" s="12">
        <v>159</v>
      </c>
      <c r="D198" s="15">
        <f t="shared" ref="D198:D201" si="15">C198/$C$204</f>
        <v>0.26722689075630252</v>
      </c>
    </row>
    <row r="199" spans="1:4" x14ac:dyDescent="0.25">
      <c r="A199" s="173"/>
      <c r="B199" s="36" t="s">
        <v>6</v>
      </c>
      <c r="C199" s="12">
        <v>182</v>
      </c>
      <c r="D199" s="15">
        <f t="shared" si="15"/>
        <v>0.30588235294117649</v>
      </c>
    </row>
    <row r="200" spans="1:4" x14ac:dyDescent="0.25">
      <c r="A200" s="173"/>
      <c r="B200" s="36" t="s">
        <v>7</v>
      </c>
      <c r="C200" s="12">
        <v>20</v>
      </c>
      <c r="D200" s="15">
        <f t="shared" si="15"/>
        <v>3.3613445378151259E-2</v>
      </c>
    </row>
    <row r="201" spans="1:4" x14ac:dyDescent="0.25">
      <c r="A201" s="173"/>
      <c r="B201" s="36" t="s">
        <v>8</v>
      </c>
      <c r="C201" s="12">
        <v>14</v>
      </c>
      <c r="D201" s="15">
        <f t="shared" si="15"/>
        <v>2.3529411764705882E-2</v>
      </c>
    </row>
    <row r="202" spans="1:4" x14ac:dyDescent="0.25">
      <c r="A202" s="173"/>
      <c r="B202" s="36" t="s">
        <v>9</v>
      </c>
      <c r="C202" s="12" t="s">
        <v>93</v>
      </c>
      <c r="D202" s="15" t="s">
        <v>84</v>
      </c>
    </row>
    <row r="203" spans="1:4" x14ac:dyDescent="0.25">
      <c r="A203" s="173"/>
      <c r="B203" s="36" t="s">
        <v>10</v>
      </c>
      <c r="C203" s="12"/>
      <c r="D203" s="15"/>
    </row>
    <row r="204" spans="1:4" x14ac:dyDescent="0.25">
      <c r="A204" s="173"/>
      <c r="B204" s="55" t="s">
        <v>44</v>
      </c>
      <c r="C204" s="175">
        <v>595</v>
      </c>
      <c r="D204" s="176"/>
    </row>
    <row r="205" spans="1:4" x14ac:dyDescent="0.25">
      <c r="A205" s="173"/>
      <c r="B205" s="37" t="s">
        <v>19</v>
      </c>
      <c r="C205" s="168">
        <f>C$228</f>
        <v>7823</v>
      </c>
      <c r="D205" s="169"/>
    </row>
    <row r="206" spans="1:4" x14ac:dyDescent="0.25">
      <c r="A206" s="173"/>
      <c r="B206" s="53" t="s">
        <v>11</v>
      </c>
      <c r="C206" s="170">
        <f>C$239</f>
        <v>17566</v>
      </c>
      <c r="D206" s="171"/>
    </row>
    <row r="207" spans="1:4" x14ac:dyDescent="0.25">
      <c r="A207" s="173"/>
      <c r="B207" s="38" t="s">
        <v>14</v>
      </c>
      <c r="C207" s="12">
        <f>C197-C199</f>
        <v>37</v>
      </c>
      <c r="D207" s="16">
        <f>D197-D199</f>
        <v>6.2184873949579833E-2</v>
      </c>
    </row>
    <row r="208" spans="1:4" ht="15.75" thickBot="1" x14ac:dyDescent="0.3">
      <c r="A208" s="174"/>
      <c r="B208" s="39" t="s">
        <v>15</v>
      </c>
      <c r="C208" s="13">
        <f>C197-C198</f>
        <v>60</v>
      </c>
      <c r="D208" s="25">
        <f>D197-D198</f>
        <v>0.10084033613445381</v>
      </c>
    </row>
    <row r="209" spans="1:4" ht="15" customHeight="1" x14ac:dyDescent="0.25">
      <c r="A209" s="180" t="s">
        <v>85</v>
      </c>
      <c r="B209" s="35" t="s">
        <v>4</v>
      </c>
      <c r="C209" s="32" t="s">
        <v>93</v>
      </c>
      <c r="D209" s="14" t="s">
        <v>84</v>
      </c>
    </row>
    <row r="210" spans="1:4" ht="15" customHeight="1" x14ac:dyDescent="0.25">
      <c r="A210" s="181"/>
      <c r="B210" s="36" t="s">
        <v>5</v>
      </c>
      <c r="C210" s="12" t="s">
        <v>93</v>
      </c>
      <c r="D210" s="15" t="s">
        <v>84</v>
      </c>
    </row>
    <row r="211" spans="1:4" x14ac:dyDescent="0.25">
      <c r="A211" s="181"/>
      <c r="B211" s="36" t="s">
        <v>6</v>
      </c>
      <c r="C211" s="12" t="s">
        <v>93</v>
      </c>
      <c r="D211" s="15" t="s">
        <v>84</v>
      </c>
    </row>
    <row r="212" spans="1:4" x14ac:dyDescent="0.25">
      <c r="A212" s="181"/>
      <c r="B212" s="36" t="s">
        <v>7</v>
      </c>
      <c r="C212" s="12" t="s">
        <v>93</v>
      </c>
      <c r="D212" s="15" t="s">
        <v>84</v>
      </c>
    </row>
    <row r="213" spans="1:4" x14ac:dyDescent="0.25">
      <c r="A213" s="181"/>
      <c r="B213" s="36" t="s">
        <v>8</v>
      </c>
      <c r="C213" s="12" t="s">
        <v>93</v>
      </c>
      <c r="D213" s="15" t="s">
        <v>84</v>
      </c>
    </row>
    <row r="214" spans="1:4" x14ac:dyDescent="0.25">
      <c r="A214" s="181"/>
      <c r="B214" s="36" t="s">
        <v>9</v>
      </c>
      <c r="C214" s="12"/>
      <c r="D214" s="15"/>
    </row>
    <row r="215" spans="1:4" x14ac:dyDescent="0.25">
      <c r="A215" s="181"/>
      <c r="B215" s="36" t="s">
        <v>10</v>
      </c>
      <c r="C215" s="12"/>
      <c r="D215" s="15"/>
    </row>
    <row r="216" spans="1:4" x14ac:dyDescent="0.25">
      <c r="A216" s="181"/>
      <c r="B216" s="55" t="s">
        <v>44</v>
      </c>
      <c r="C216" s="175" t="s">
        <v>93</v>
      </c>
      <c r="D216" s="176"/>
    </row>
    <row r="217" spans="1:4" x14ac:dyDescent="0.25">
      <c r="A217" s="181"/>
      <c r="B217" s="37" t="s">
        <v>19</v>
      </c>
      <c r="C217" s="168">
        <f>C$228</f>
        <v>7823</v>
      </c>
      <c r="D217" s="169"/>
    </row>
    <row r="218" spans="1:4" x14ac:dyDescent="0.25">
      <c r="A218" s="181"/>
      <c r="B218" s="53" t="s">
        <v>11</v>
      </c>
      <c r="C218" s="170">
        <f>C$239</f>
        <v>17566</v>
      </c>
      <c r="D218" s="171"/>
    </row>
    <row r="219" spans="1:4" x14ac:dyDescent="0.25">
      <c r="A219" s="181"/>
      <c r="B219" s="38" t="s">
        <v>14</v>
      </c>
      <c r="C219" s="12" t="s">
        <v>84</v>
      </c>
      <c r="D219" s="16" t="s">
        <v>84</v>
      </c>
    </row>
    <row r="220" spans="1:4" ht="15.75" thickBot="1" x14ac:dyDescent="0.3">
      <c r="A220" s="182"/>
      <c r="B220" s="39" t="s">
        <v>15</v>
      </c>
      <c r="C220" s="13" t="s">
        <v>84</v>
      </c>
      <c r="D220" s="60" t="s">
        <v>84</v>
      </c>
    </row>
    <row r="221" spans="1:4" ht="15" customHeight="1" x14ac:dyDescent="0.25">
      <c r="A221" s="196" t="s">
        <v>30</v>
      </c>
      <c r="B221" s="35" t="s">
        <v>4</v>
      </c>
      <c r="C221" s="32">
        <v>3876</v>
      </c>
      <c r="D221" s="14">
        <f>C221/$C$228</f>
        <v>0.49546209893902593</v>
      </c>
    </row>
    <row r="222" spans="1:4" x14ac:dyDescent="0.25">
      <c r="A222" s="173"/>
      <c r="B222" s="36" t="s">
        <v>5</v>
      </c>
      <c r="C222" s="12">
        <v>1946</v>
      </c>
      <c r="D222" s="15">
        <f t="shared" ref="D222:D225" si="16">C222/$C$228</f>
        <v>0.24875367506071838</v>
      </c>
    </row>
    <row r="223" spans="1:4" x14ac:dyDescent="0.25">
      <c r="A223" s="173"/>
      <c r="B223" s="36" t="s">
        <v>6</v>
      </c>
      <c r="C223" s="12">
        <v>1543</v>
      </c>
      <c r="D223" s="15">
        <f t="shared" si="16"/>
        <v>0.19723891090374537</v>
      </c>
    </row>
    <row r="224" spans="1:4" x14ac:dyDescent="0.25">
      <c r="A224" s="173"/>
      <c r="B224" s="36" t="s">
        <v>7</v>
      </c>
      <c r="C224" s="12">
        <v>311</v>
      </c>
      <c r="D224" s="15">
        <f t="shared" si="16"/>
        <v>3.9754569858110697E-2</v>
      </c>
    </row>
    <row r="225" spans="1:4" x14ac:dyDescent="0.25">
      <c r="A225" s="173"/>
      <c r="B225" s="36" t="s">
        <v>8</v>
      </c>
      <c r="C225" s="12">
        <v>137</v>
      </c>
      <c r="D225" s="15">
        <f t="shared" si="16"/>
        <v>1.7512463249392814E-2</v>
      </c>
    </row>
    <row r="226" spans="1:4" x14ac:dyDescent="0.25">
      <c r="A226" s="173"/>
      <c r="B226" s="36" t="s">
        <v>9</v>
      </c>
      <c r="C226" s="12" t="s">
        <v>93</v>
      </c>
      <c r="D226" s="15" t="s">
        <v>84</v>
      </c>
    </row>
    <row r="227" spans="1:4" x14ac:dyDescent="0.25">
      <c r="A227" s="173"/>
      <c r="B227" s="36" t="s">
        <v>10</v>
      </c>
      <c r="C227" s="12" t="s">
        <v>93</v>
      </c>
      <c r="D227" s="15" t="s">
        <v>84</v>
      </c>
    </row>
    <row r="228" spans="1:4" x14ac:dyDescent="0.25">
      <c r="A228" s="173"/>
      <c r="B228" s="37" t="s">
        <v>19</v>
      </c>
      <c r="C228" s="183">
        <v>7823</v>
      </c>
      <c r="D228" s="184"/>
    </row>
    <row r="229" spans="1:4" x14ac:dyDescent="0.25">
      <c r="A229" s="173"/>
      <c r="B229" s="53" t="s">
        <v>11</v>
      </c>
      <c r="C229" s="197">
        <f>C$239</f>
        <v>17566</v>
      </c>
      <c r="D229" s="198"/>
    </row>
    <row r="230" spans="1:4" x14ac:dyDescent="0.25">
      <c r="A230" s="173"/>
      <c r="B230" s="38" t="s">
        <v>14</v>
      </c>
      <c r="C230" s="12">
        <f>C221-C223</f>
        <v>2333</v>
      </c>
      <c r="D230" s="16">
        <f t="shared" ref="D230" si="17">D221-D223</f>
        <v>0.29822318803528058</v>
      </c>
    </row>
    <row r="231" spans="1:4" ht="15.75" thickBot="1" x14ac:dyDescent="0.3">
      <c r="A231" s="174"/>
      <c r="B231" s="39" t="s">
        <v>15</v>
      </c>
      <c r="C231" s="13">
        <f>C221-C222</f>
        <v>1930</v>
      </c>
      <c r="D231" s="60">
        <f>D221-D222</f>
        <v>0.24670842387830755</v>
      </c>
    </row>
    <row r="232" spans="1:4" ht="15" customHeight="1" x14ac:dyDescent="0.25">
      <c r="A232" s="180" t="s">
        <v>45</v>
      </c>
      <c r="B232" s="35" t="s">
        <v>4</v>
      </c>
      <c r="C232" s="32">
        <f>'Racial Ethnic Breakdown Overall'!B24</f>
        <v>9044</v>
      </c>
      <c r="D232" s="14">
        <f t="shared" ref="D232:D237" si="18">C232/$C$239</f>
        <v>0.51485824888990095</v>
      </c>
    </row>
    <row r="233" spans="1:4" x14ac:dyDescent="0.25">
      <c r="A233" s="181"/>
      <c r="B233" s="36" t="s">
        <v>5</v>
      </c>
      <c r="C233" s="12">
        <f>'Racial Ethnic Breakdown Overall'!B25</f>
        <v>4336</v>
      </c>
      <c r="D233" s="15">
        <f t="shared" si="18"/>
        <v>0.24684048730502106</v>
      </c>
    </row>
    <row r="234" spans="1:4" x14ac:dyDescent="0.25">
      <c r="A234" s="181"/>
      <c r="B234" s="36" t="s">
        <v>6</v>
      </c>
      <c r="C234" s="12">
        <f>'Racial Ethnic Breakdown Overall'!B26</f>
        <v>3124</v>
      </c>
      <c r="D234" s="15">
        <f t="shared" si="18"/>
        <v>0.17784356142548105</v>
      </c>
    </row>
    <row r="235" spans="1:4" x14ac:dyDescent="0.25">
      <c r="A235" s="181"/>
      <c r="B235" s="36" t="s">
        <v>7</v>
      </c>
      <c r="C235" s="12">
        <f>'Racial Ethnic Breakdown Overall'!B27</f>
        <v>717</v>
      </c>
      <c r="D235" s="15">
        <f t="shared" si="18"/>
        <v>4.0817488329727883E-2</v>
      </c>
    </row>
    <row r="236" spans="1:4" x14ac:dyDescent="0.25">
      <c r="A236" s="181"/>
      <c r="B236" s="36" t="s">
        <v>8</v>
      </c>
      <c r="C236" s="12">
        <f>'Racial Ethnic Breakdown Overall'!B28</f>
        <v>316</v>
      </c>
      <c r="D236" s="15">
        <f t="shared" si="18"/>
        <v>1.7989297506546736E-2</v>
      </c>
    </row>
    <row r="237" spans="1:4" x14ac:dyDescent="0.25">
      <c r="A237" s="181"/>
      <c r="B237" s="36" t="s">
        <v>9</v>
      </c>
      <c r="C237" s="12">
        <f>'Racial Ethnic Breakdown Overall'!B29</f>
        <v>26</v>
      </c>
      <c r="D237" s="267">
        <f t="shared" si="18"/>
        <v>1.4801320733234659E-3</v>
      </c>
    </row>
    <row r="238" spans="1:4" x14ac:dyDescent="0.25">
      <c r="A238" s="181"/>
      <c r="B238" s="36" t="s">
        <v>10</v>
      </c>
      <c r="C238" s="12" t="s">
        <v>93</v>
      </c>
      <c r="D238" s="15" t="s">
        <v>84</v>
      </c>
    </row>
    <row r="239" spans="1:4" x14ac:dyDescent="0.25">
      <c r="A239" s="181"/>
      <c r="B239" s="53" t="s">
        <v>11</v>
      </c>
      <c r="C239" s="195">
        <f>'Racial Ethnic Breakdown Overall'!B31</f>
        <v>17566</v>
      </c>
      <c r="D239" s="171"/>
    </row>
    <row r="240" spans="1:4" x14ac:dyDescent="0.25">
      <c r="A240" s="181"/>
      <c r="B240" s="38" t="s">
        <v>14</v>
      </c>
      <c r="C240" s="12">
        <f>C232-C234</f>
        <v>5920</v>
      </c>
      <c r="D240" s="16">
        <f t="shared" ref="D240" si="19">D232-D234</f>
        <v>0.33701468746441987</v>
      </c>
    </row>
    <row r="241" spans="1:4" ht="15.75" thickBot="1" x14ac:dyDescent="0.3">
      <c r="A241" s="181"/>
      <c r="B241" s="67" t="s">
        <v>15</v>
      </c>
      <c r="C241" s="43">
        <f>C232-C233</f>
        <v>4708</v>
      </c>
      <c r="D241" s="44">
        <f>D232-D233</f>
        <v>0.26801776158487989</v>
      </c>
    </row>
    <row r="242" spans="1:4" ht="15.75" thickBot="1" x14ac:dyDescent="0.3">
      <c r="A242" s="177" t="s">
        <v>81</v>
      </c>
      <c r="B242" s="178"/>
      <c r="C242" s="178"/>
      <c r="D242" s="179"/>
    </row>
    <row r="243" spans="1:4" ht="28.5" customHeight="1" thickBot="1" x14ac:dyDescent="0.3">
      <c r="A243" s="154" t="s">
        <v>74</v>
      </c>
      <c r="B243" s="155"/>
      <c r="C243" s="155"/>
      <c r="D243" s="156"/>
    </row>
  </sheetData>
  <mergeCells count="82">
    <mergeCell ref="C85:D85"/>
    <mergeCell ref="C86:D86"/>
    <mergeCell ref="A65:A76"/>
    <mergeCell ref="A113:A124"/>
    <mergeCell ref="C120:D120"/>
    <mergeCell ref="A89:A100"/>
    <mergeCell ref="C96:D96"/>
    <mergeCell ref="C97:D97"/>
    <mergeCell ref="C98:D98"/>
    <mergeCell ref="C13:D13"/>
    <mergeCell ref="C14:D14"/>
    <mergeCell ref="C73:D73"/>
    <mergeCell ref="C74:D74"/>
    <mergeCell ref="C61:D61"/>
    <mergeCell ref="C62:D62"/>
    <mergeCell ref="C49:D49"/>
    <mergeCell ref="C50:D50"/>
    <mergeCell ref="C72:D72"/>
    <mergeCell ref="C26:D26"/>
    <mergeCell ref="C193:D193"/>
    <mergeCell ref="C194:D194"/>
    <mergeCell ref="A197:A208"/>
    <mergeCell ref="A185:A196"/>
    <mergeCell ref="C145:D145"/>
    <mergeCell ref="C146:D146"/>
    <mergeCell ref="C205:D205"/>
    <mergeCell ref="C181:D181"/>
    <mergeCell ref="C182:D182"/>
    <mergeCell ref="C169:D169"/>
    <mergeCell ref="C170:D170"/>
    <mergeCell ref="C157:D157"/>
    <mergeCell ref="C158:D158"/>
    <mergeCell ref="A173:A184"/>
    <mergeCell ref="C180:D180"/>
    <mergeCell ref="A161:A172"/>
    <mergeCell ref="A232:A241"/>
    <mergeCell ref="C239:D239"/>
    <mergeCell ref="A221:A231"/>
    <mergeCell ref="C229:D229"/>
    <mergeCell ref="C206:D206"/>
    <mergeCell ref="A209:A220"/>
    <mergeCell ref="C216:D216"/>
    <mergeCell ref="C217:D217"/>
    <mergeCell ref="C218:D218"/>
    <mergeCell ref="A53:A64"/>
    <mergeCell ref="B1:B3"/>
    <mergeCell ref="C1:D3"/>
    <mergeCell ref="A41:A52"/>
    <mergeCell ref="A29:A40"/>
    <mergeCell ref="A17:A28"/>
    <mergeCell ref="A5:A16"/>
    <mergeCell ref="A1:A4"/>
    <mergeCell ref="C12:D12"/>
    <mergeCell ref="C24:D24"/>
    <mergeCell ref="C36:D36"/>
    <mergeCell ref="C48:D48"/>
    <mergeCell ref="C60:D60"/>
    <mergeCell ref="C37:D37"/>
    <mergeCell ref="C38:D38"/>
    <mergeCell ref="C25:D25"/>
    <mergeCell ref="A243:D243"/>
    <mergeCell ref="A77:A88"/>
    <mergeCell ref="C84:D84"/>
    <mergeCell ref="A149:A160"/>
    <mergeCell ref="A242:D242"/>
    <mergeCell ref="A137:A148"/>
    <mergeCell ref="A125:A136"/>
    <mergeCell ref="A101:A112"/>
    <mergeCell ref="C108:D108"/>
    <mergeCell ref="C132:D132"/>
    <mergeCell ref="C144:D144"/>
    <mergeCell ref="C156:D156"/>
    <mergeCell ref="C168:D168"/>
    <mergeCell ref="C192:D192"/>
    <mergeCell ref="C204:D204"/>
    <mergeCell ref="C228:D228"/>
    <mergeCell ref="C133:D133"/>
    <mergeCell ref="C134:D134"/>
    <mergeCell ref="C121:D121"/>
    <mergeCell ref="C122:D122"/>
    <mergeCell ref="C109:D109"/>
    <mergeCell ref="C110:D110"/>
  </mergeCells>
  <conditionalFormatting sqref="B5:B11 C4:D4 C15:D16 C27:D28 C39:D40 C51:D52 C87:D88 C135:D136 C147:D148 C159:D160 C230:D231 C63:D64 C111:D112 C171:D172">
    <cfRule type="expression" dxfId="200" priority="338">
      <formula>MOD(ROW(),2)=0</formula>
    </cfRule>
  </conditionalFormatting>
  <conditionalFormatting sqref="B4">
    <cfRule type="expression" dxfId="199" priority="337">
      <formula>MOD(ROW(),2)=0</formula>
    </cfRule>
  </conditionalFormatting>
  <conditionalFormatting sqref="D5:D11">
    <cfRule type="expression" dxfId="198" priority="336">
      <formula>MOD(ROW(),2)=0</formula>
    </cfRule>
  </conditionalFormatting>
  <conditionalFormatting sqref="C5:C11">
    <cfRule type="expression" dxfId="197" priority="335">
      <formula>MOD(ROW(),2)=0</formula>
    </cfRule>
  </conditionalFormatting>
  <conditionalFormatting sqref="D29:D35">
    <cfRule type="expression" dxfId="196" priority="312">
      <formula>MOD(ROW(),2)=0</formula>
    </cfRule>
  </conditionalFormatting>
  <conditionalFormatting sqref="C29:C35">
    <cfRule type="expression" dxfId="195" priority="311">
      <formula>MOD(ROW(),2)=0</formula>
    </cfRule>
  </conditionalFormatting>
  <conditionalFormatting sqref="B17:B23">
    <cfRule type="expression" dxfId="194" priority="323">
      <formula>MOD(ROW(),2)=0</formula>
    </cfRule>
  </conditionalFormatting>
  <conditionalFormatting sqref="D17:D23">
    <cfRule type="expression" dxfId="193" priority="322">
      <formula>MOD(ROW(),2)=0</formula>
    </cfRule>
  </conditionalFormatting>
  <conditionalFormatting sqref="C17:C23">
    <cfRule type="expression" dxfId="192" priority="321">
      <formula>MOD(ROW(),2)=0</formula>
    </cfRule>
  </conditionalFormatting>
  <conditionalFormatting sqref="D41:D47">
    <cfRule type="expression" dxfId="191" priority="302">
      <formula>MOD(ROW(),2)=0</formula>
    </cfRule>
  </conditionalFormatting>
  <conditionalFormatting sqref="C41:C47">
    <cfRule type="expression" dxfId="190" priority="301">
      <formula>MOD(ROW(),2)=0</formula>
    </cfRule>
  </conditionalFormatting>
  <conditionalFormatting sqref="B29:B35">
    <cfRule type="expression" dxfId="189" priority="313">
      <formula>MOD(ROW(),2)=0</formula>
    </cfRule>
  </conditionalFormatting>
  <conditionalFormatting sqref="D53:D59">
    <cfRule type="expression" dxfId="188" priority="292">
      <formula>MOD(ROW(),2)=0</formula>
    </cfRule>
  </conditionalFormatting>
  <conditionalFormatting sqref="C53:C59">
    <cfRule type="expression" dxfId="187" priority="291">
      <formula>MOD(ROW(),2)=0</formula>
    </cfRule>
  </conditionalFormatting>
  <conditionalFormatting sqref="B41:B47">
    <cfRule type="expression" dxfId="186" priority="303">
      <formula>MOD(ROW(),2)=0</formula>
    </cfRule>
  </conditionalFormatting>
  <conditionalFormatting sqref="D77:D83">
    <cfRule type="expression" dxfId="185" priority="282">
      <formula>MOD(ROW(),2)=0</formula>
    </cfRule>
  </conditionalFormatting>
  <conditionalFormatting sqref="C77:C83">
    <cfRule type="expression" dxfId="184" priority="281">
      <formula>MOD(ROW(),2)=0</formula>
    </cfRule>
  </conditionalFormatting>
  <conditionalFormatting sqref="B53:B59">
    <cfRule type="expression" dxfId="183" priority="293">
      <formula>MOD(ROW(),2)=0</formula>
    </cfRule>
  </conditionalFormatting>
  <conditionalFormatting sqref="D101:D107">
    <cfRule type="expression" dxfId="182" priority="272">
      <formula>MOD(ROW(),2)=0</formula>
    </cfRule>
  </conditionalFormatting>
  <conditionalFormatting sqref="C101:C107">
    <cfRule type="expression" dxfId="181" priority="271">
      <formula>MOD(ROW(),2)=0</formula>
    </cfRule>
  </conditionalFormatting>
  <conditionalFormatting sqref="B77:B83">
    <cfRule type="expression" dxfId="180" priority="283">
      <formula>MOD(ROW(),2)=0</formula>
    </cfRule>
  </conditionalFormatting>
  <conditionalFormatting sqref="D125:D131">
    <cfRule type="expression" dxfId="179" priority="262">
      <formula>MOD(ROW(),2)=0</formula>
    </cfRule>
  </conditionalFormatting>
  <conditionalFormatting sqref="C125:C131">
    <cfRule type="expression" dxfId="178" priority="261">
      <formula>MOD(ROW(),2)=0</formula>
    </cfRule>
  </conditionalFormatting>
  <conditionalFormatting sqref="B101:B107">
    <cfRule type="expression" dxfId="177" priority="273">
      <formula>MOD(ROW(),2)=0</formula>
    </cfRule>
  </conditionalFormatting>
  <conditionalFormatting sqref="D137:D143">
    <cfRule type="expression" dxfId="176" priority="252">
      <formula>MOD(ROW(),2)=0</formula>
    </cfRule>
  </conditionalFormatting>
  <conditionalFormatting sqref="C137:C143">
    <cfRule type="expression" dxfId="175" priority="251">
      <formula>MOD(ROW(),2)=0</formula>
    </cfRule>
  </conditionalFormatting>
  <conditionalFormatting sqref="B125:B131">
    <cfRule type="expression" dxfId="174" priority="263">
      <formula>MOD(ROW(),2)=0</formula>
    </cfRule>
  </conditionalFormatting>
  <conditionalFormatting sqref="D149:D155">
    <cfRule type="expression" dxfId="173" priority="242">
      <formula>MOD(ROW(),2)=0</formula>
    </cfRule>
  </conditionalFormatting>
  <conditionalFormatting sqref="C149:C155">
    <cfRule type="expression" dxfId="172" priority="241">
      <formula>MOD(ROW(),2)=0</formula>
    </cfRule>
  </conditionalFormatting>
  <conditionalFormatting sqref="B137:B143">
    <cfRule type="expression" dxfId="171" priority="253">
      <formula>MOD(ROW(),2)=0</formula>
    </cfRule>
  </conditionalFormatting>
  <conditionalFormatting sqref="D161:D167">
    <cfRule type="expression" dxfId="170" priority="232">
      <formula>MOD(ROW(),2)=0</formula>
    </cfRule>
  </conditionalFormatting>
  <conditionalFormatting sqref="C161:C167">
    <cfRule type="expression" dxfId="169" priority="231">
      <formula>MOD(ROW(),2)=0</formula>
    </cfRule>
  </conditionalFormatting>
  <conditionalFormatting sqref="B149:B155">
    <cfRule type="expression" dxfId="168" priority="243">
      <formula>MOD(ROW(),2)=0</formula>
    </cfRule>
  </conditionalFormatting>
  <conditionalFormatting sqref="B197:B203">
    <cfRule type="expression" dxfId="167" priority="213">
      <formula>MOD(ROW(),2)=0</formula>
    </cfRule>
  </conditionalFormatting>
  <conditionalFormatting sqref="B161:B167">
    <cfRule type="expression" dxfId="166" priority="233">
      <formula>MOD(ROW(),2)=0</formula>
    </cfRule>
  </conditionalFormatting>
  <conditionalFormatting sqref="B185:B191">
    <cfRule type="expression" dxfId="165" priority="223">
      <formula>MOD(ROW(),2)=0</formula>
    </cfRule>
  </conditionalFormatting>
  <conditionalFormatting sqref="D221:D227">
    <cfRule type="expression" dxfId="164" priority="202">
      <formula>MOD(ROW(),2)=0</formula>
    </cfRule>
  </conditionalFormatting>
  <conditionalFormatting sqref="C221:C227">
    <cfRule type="expression" dxfId="163" priority="201">
      <formula>MOD(ROW(),2)=0</formula>
    </cfRule>
  </conditionalFormatting>
  <conditionalFormatting sqref="B221:B227">
    <cfRule type="expression" dxfId="162" priority="203">
      <formula>MOD(ROW(),2)=0</formula>
    </cfRule>
  </conditionalFormatting>
  <conditionalFormatting sqref="C207:D208">
    <cfRule type="expression" dxfId="161" priority="32">
      <formula>MOD(ROW(),2)=0</formula>
    </cfRule>
  </conditionalFormatting>
  <conditionalFormatting sqref="D197:D203">
    <cfRule type="expression" dxfId="160" priority="31">
      <formula>MOD(ROW(),2)=0</formula>
    </cfRule>
  </conditionalFormatting>
  <conditionalFormatting sqref="C197:C203">
    <cfRule type="expression" dxfId="159" priority="30">
      <formula>MOD(ROW(),2)=0</formula>
    </cfRule>
  </conditionalFormatting>
  <conditionalFormatting sqref="C195:D196">
    <cfRule type="expression" dxfId="158" priority="29">
      <formula>MOD(ROW(),2)=0</formula>
    </cfRule>
  </conditionalFormatting>
  <conditionalFormatting sqref="D185:D191">
    <cfRule type="expression" dxfId="157" priority="28">
      <formula>MOD(ROW(),2)=0</formula>
    </cfRule>
  </conditionalFormatting>
  <conditionalFormatting sqref="C185:C191">
    <cfRule type="expression" dxfId="156" priority="27">
      <formula>MOD(ROW(),2)=0</formula>
    </cfRule>
  </conditionalFormatting>
  <conditionalFormatting sqref="D232:D238">
    <cfRule type="expression" dxfId="155" priority="22">
      <formula>MOD(ROW(),2)=0</formula>
    </cfRule>
  </conditionalFormatting>
  <conditionalFormatting sqref="C232:C238">
    <cfRule type="expression" dxfId="154" priority="21">
      <formula>MOD(ROW(),2)=0</formula>
    </cfRule>
  </conditionalFormatting>
  <conditionalFormatting sqref="C240:D241">
    <cfRule type="expression" dxfId="153" priority="24">
      <formula>MOD(ROW(),2)=0</formula>
    </cfRule>
  </conditionalFormatting>
  <conditionalFormatting sqref="B232:B238">
    <cfRule type="expression" dxfId="152" priority="23">
      <formula>MOD(ROW(),2)=0</formula>
    </cfRule>
  </conditionalFormatting>
  <conditionalFormatting sqref="C75:D76">
    <cfRule type="expression" dxfId="151" priority="20">
      <formula>MOD(ROW(),2)=0</formula>
    </cfRule>
  </conditionalFormatting>
  <conditionalFormatting sqref="D65:D71">
    <cfRule type="expression" dxfId="150" priority="18">
      <formula>MOD(ROW(),2)=0</formula>
    </cfRule>
  </conditionalFormatting>
  <conditionalFormatting sqref="C65:C71">
    <cfRule type="expression" dxfId="149" priority="17">
      <formula>MOD(ROW(),2)=0</formula>
    </cfRule>
  </conditionalFormatting>
  <conditionalFormatting sqref="B65:B71">
    <cfRule type="expression" dxfId="148" priority="19">
      <formula>MOD(ROW(),2)=0</formula>
    </cfRule>
  </conditionalFormatting>
  <conditionalFormatting sqref="C123:D124">
    <cfRule type="expression" dxfId="147" priority="16">
      <formula>MOD(ROW(),2)=0</formula>
    </cfRule>
  </conditionalFormatting>
  <conditionalFormatting sqref="D113:D119">
    <cfRule type="expression" dxfId="146" priority="14">
      <formula>MOD(ROW(),2)=0</formula>
    </cfRule>
  </conditionalFormatting>
  <conditionalFormatting sqref="C113:C119">
    <cfRule type="expression" dxfId="145" priority="13">
      <formula>MOD(ROW(),2)=0</formula>
    </cfRule>
  </conditionalFormatting>
  <conditionalFormatting sqref="B113:B119">
    <cfRule type="expression" dxfId="144" priority="15">
      <formula>MOD(ROW(),2)=0</formula>
    </cfRule>
  </conditionalFormatting>
  <conditionalFormatting sqref="B173:B179">
    <cfRule type="expression" dxfId="143" priority="12">
      <formula>MOD(ROW(),2)=0</formula>
    </cfRule>
  </conditionalFormatting>
  <conditionalFormatting sqref="C183:D184">
    <cfRule type="expression" dxfId="142" priority="11">
      <formula>MOD(ROW(),2)=0</formula>
    </cfRule>
  </conditionalFormatting>
  <conditionalFormatting sqref="D173:D179">
    <cfRule type="expression" dxfId="141" priority="10">
      <formula>MOD(ROW(),2)=0</formula>
    </cfRule>
  </conditionalFormatting>
  <conditionalFormatting sqref="C173:C179">
    <cfRule type="expression" dxfId="140" priority="9">
      <formula>MOD(ROW(),2)=0</formula>
    </cfRule>
  </conditionalFormatting>
  <conditionalFormatting sqref="C209:C215">
    <cfRule type="expression" dxfId="139" priority="5">
      <formula>MOD(ROW(),2)=0</formula>
    </cfRule>
  </conditionalFormatting>
  <conditionalFormatting sqref="B209:B215">
    <cfRule type="expression" dxfId="138" priority="8">
      <formula>MOD(ROW(),2)=0</formula>
    </cfRule>
  </conditionalFormatting>
  <conditionalFormatting sqref="C219:D220">
    <cfRule type="expression" dxfId="137" priority="7">
      <formula>MOD(ROW(),2)=0</formula>
    </cfRule>
  </conditionalFormatting>
  <conditionalFormatting sqref="D209:D215">
    <cfRule type="expression" dxfId="136" priority="6">
      <formula>MOD(ROW(),2)=0</formula>
    </cfRule>
  </conditionalFormatting>
  <conditionalFormatting sqref="C99:D100">
    <cfRule type="expression" dxfId="135" priority="4">
      <formula>MOD(ROW(),2)=0</formula>
    </cfRule>
  </conditionalFormatting>
  <conditionalFormatting sqref="D89:D95">
    <cfRule type="expression" dxfId="134" priority="2">
      <formula>MOD(ROW(),2)=0</formula>
    </cfRule>
  </conditionalFormatting>
  <conditionalFormatting sqref="C89:C95">
    <cfRule type="expression" dxfId="133" priority="1">
      <formula>MOD(ROW(),2)=0</formula>
    </cfRule>
  </conditionalFormatting>
  <conditionalFormatting sqref="B89:B95">
    <cfRule type="expression" dxfId="13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8" max="16383" man="1"/>
    <brk id="52" max="16383" man="1"/>
    <brk id="76" max="16383" man="1"/>
    <brk id="100" max="16383" man="1"/>
    <brk id="124" max="16383" man="1"/>
    <brk id="148" max="16383" man="1"/>
    <brk id="172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4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2" customWidth="1"/>
    <col min="4" max="4" width="15.7109375" style="11" customWidth="1"/>
    <col min="5" max="14" width="8" style="11" customWidth="1"/>
  </cols>
  <sheetData>
    <row r="1" spans="1:14" ht="15" customHeight="1" x14ac:dyDescent="0.25">
      <c r="A1" s="202" t="s">
        <v>16</v>
      </c>
      <c r="B1" s="185" t="s">
        <v>64</v>
      </c>
      <c r="C1" s="78" t="s">
        <v>97</v>
      </c>
      <c r="D1" s="80"/>
      <c r="E1"/>
      <c r="F1"/>
      <c r="G1"/>
      <c r="H1"/>
      <c r="I1"/>
      <c r="J1"/>
      <c r="K1"/>
      <c r="L1"/>
      <c r="M1"/>
      <c r="N1"/>
    </row>
    <row r="2" spans="1:14" x14ac:dyDescent="0.25">
      <c r="A2" s="203"/>
      <c r="B2" s="186"/>
      <c r="C2" s="81"/>
      <c r="D2" s="83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03"/>
      <c r="B3" s="187"/>
      <c r="C3" s="188"/>
      <c r="D3" s="189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04"/>
      <c r="B4" s="52" t="s">
        <v>0</v>
      </c>
      <c r="C4" s="50" t="s">
        <v>75</v>
      </c>
      <c r="D4" s="51" t="s">
        <v>76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208" t="s">
        <v>86</v>
      </c>
      <c r="B5" s="35" t="s">
        <v>4</v>
      </c>
      <c r="C5" s="32" t="s">
        <v>93</v>
      </c>
      <c r="D5" s="14" t="s">
        <v>84</v>
      </c>
      <c r="E5"/>
      <c r="F5"/>
      <c r="G5"/>
      <c r="H5"/>
      <c r="I5"/>
      <c r="J5"/>
      <c r="K5"/>
      <c r="L5"/>
      <c r="M5"/>
      <c r="N5"/>
    </row>
    <row r="6" spans="1:14" x14ac:dyDescent="0.25">
      <c r="A6" s="209"/>
      <c r="B6" s="36" t="s">
        <v>5</v>
      </c>
      <c r="C6" s="12"/>
      <c r="D6" s="15"/>
      <c r="E6"/>
      <c r="F6"/>
      <c r="G6"/>
      <c r="H6"/>
      <c r="I6"/>
      <c r="J6"/>
      <c r="K6"/>
      <c r="L6"/>
      <c r="M6"/>
      <c r="N6"/>
    </row>
    <row r="7" spans="1:14" x14ac:dyDescent="0.25">
      <c r="A7" s="209"/>
      <c r="B7" s="36" t="s">
        <v>6</v>
      </c>
      <c r="C7" s="12" t="s">
        <v>93</v>
      </c>
      <c r="D7" s="15" t="s">
        <v>84</v>
      </c>
      <c r="E7"/>
      <c r="F7"/>
      <c r="G7"/>
      <c r="H7"/>
      <c r="I7"/>
      <c r="J7"/>
      <c r="K7"/>
      <c r="L7"/>
      <c r="M7"/>
      <c r="N7"/>
    </row>
    <row r="8" spans="1:14" x14ac:dyDescent="0.25">
      <c r="A8" s="209"/>
      <c r="B8" s="36" t="s">
        <v>7</v>
      </c>
      <c r="C8" s="12"/>
      <c r="D8" s="15"/>
      <c r="E8"/>
      <c r="F8"/>
      <c r="G8"/>
      <c r="H8"/>
      <c r="I8"/>
      <c r="J8"/>
      <c r="K8"/>
      <c r="L8"/>
      <c r="M8"/>
      <c r="N8"/>
    </row>
    <row r="9" spans="1:14" x14ac:dyDescent="0.25">
      <c r="A9" s="209"/>
      <c r="B9" s="36" t="s">
        <v>8</v>
      </c>
      <c r="C9" s="12"/>
      <c r="D9" s="15"/>
      <c r="E9"/>
      <c r="F9"/>
      <c r="G9"/>
      <c r="H9"/>
      <c r="I9"/>
      <c r="J9"/>
      <c r="K9"/>
      <c r="L9"/>
      <c r="M9"/>
      <c r="N9"/>
    </row>
    <row r="10" spans="1:14" x14ac:dyDescent="0.25">
      <c r="A10" s="209"/>
      <c r="B10" s="36" t="s">
        <v>9</v>
      </c>
      <c r="C10" s="12"/>
      <c r="D10" s="15"/>
      <c r="E10"/>
      <c r="F10"/>
      <c r="G10"/>
      <c r="H10"/>
      <c r="I10"/>
      <c r="J10"/>
      <c r="K10"/>
      <c r="L10"/>
      <c r="M10"/>
      <c r="N10"/>
    </row>
    <row r="11" spans="1:14" x14ac:dyDescent="0.25">
      <c r="A11" s="209"/>
      <c r="B11" s="36" t="s">
        <v>10</v>
      </c>
      <c r="C11" s="12"/>
      <c r="D11" s="15"/>
      <c r="E11"/>
      <c r="F11"/>
      <c r="G11"/>
      <c r="H11"/>
      <c r="I11"/>
      <c r="J11"/>
      <c r="K11"/>
      <c r="L11"/>
      <c r="M11"/>
      <c r="N11"/>
    </row>
    <row r="12" spans="1:14" x14ac:dyDescent="0.25">
      <c r="A12" s="209"/>
      <c r="B12" s="55" t="s">
        <v>44</v>
      </c>
      <c r="C12" s="175">
        <v>11</v>
      </c>
      <c r="D12" s="176"/>
      <c r="E12"/>
      <c r="F12"/>
      <c r="G12"/>
      <c r="H12"/>
      <c r="I12"/>
      <c r="J12"/>
      <c r="K12"/>
      <c r="L12"/>
      <c r="M12"/>
      <c r="N12"/>
    </row>
    <row r="13" spans="1:14" x14ac:dyDescent="0.25">
      <c r="A13" s="209"/>
      <c r="B13" s="68" t="s">
        <v>31</v>
      </c>
      <c r="C13" s="214">
        <f>C$132</f>
        <v>4104</v>
      </c>
      <c r="D13" s="215"/>
      <c r="E13"/>
      <c r="F13"/>
      <c r="G13"/>
      <c r="H13"/>
      <c r="I13"/>
      <c r="J13"/>
      <c r="K13"/>
      <c r="L13"/>
      <c r="M13"/>
      <c r="N13"/>
    </row>
    <row r="14" spans="1:14" x14ac:dyDescent="0.25">
      <c r="A14" s="209"/>
      <c r="B14" s="56" t="s">
        <v>11</v>
      </c>
      <c r="C14" s="170">
        <f>'Racial Ethnic Breakdown by Elem'!C158</f>
        <v>17566</v>
      </c>
      <c r="D14" s="171"/>
    </row>
    <row r="15" spans="1:14" x14ac:dyDescent="0.25">
      <c r="A15" s="209"/>
      <c r="B15" s="38" t="s">
        <v>14</v>
      </c>
      <c r="C15" s="12" t="s">
        <v>84</v>
      </c>
      <c r="D15" s="16" t="s">
        <v>84</v>
      </c>
      <c r="E15"/>
      <c r="F15"/>
      <c r="G15"/>
      <c r="H15"/>
      <c r="I15"/>
      <c r="J15"/>
      <c r="K15"/>
      <c r="L15"/>
      <c r="M15"/>
      <c r="N15"/>
    </row>
    <row r="16" spans="1:14" ht="15.75" thickBot="1" x14ac:dyDescent="0.3">
      <c r="A16" s="210"/>
      <c r="B16" s="39" t="s">
        <v>15</v>
      </c>
      <c r="C16" s="13" t="s">
        <v>84</v>
      </c>
      <c r="D16" s="60" t="s">
        <v>84</v>
      </c>
      <c r="E16"/>
      <c r="F16"/>
      <c r="G16"/>
      <c r="H16"/>
      <c r="I16"/>
      <c r="J16"/>
      <c r="K16"/>
      <c r="L16"/>
      <c r="M16"/>
      <c r="N16"/>
    </row>
    <row r="17" spans="1:14" ht="15.75" customHeight="1" x14ac:dyDescent="0.25">
      <c r="A17" s="205" t="s">
        <v>32</v>
      </c>
      <c r="B17" s="35" t="s">
        <v>4</v>
      </c>
      <c r="C17" s="32">
        <v>264</v>
      </c>
      <c r="D17" s="14">
        <f>C17/$C$24</f>
        <v>0.40490797546012269</v>
      </c>
      <c r="E17"/>
      <c r="F17"/>
      <c r="G17"/>
      <c r="H17"/>
      <c r="I17"/>
      <c r="J17"/>
      <c r="K17"/>
      <c r="L17"/>
      <c r="M17"/>
      <c r="N17"/>
    </row>
    <row r="18" spans="1:14" x14ac:dyDescent="0.25">
      <c r="A18" s="206"/>
      <c r="B18" s="36" t="s">
        <v>5</v>
      </c>
      <c r="C18" s="12">
        <v>132</v>
      </c>
      <c r="D18" s="15">
        <f t="shared" ref="D18:D20" si="0">C18/$C$24</f>
        <v>0.20245398773006135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206"/>
      <c r="B19" s="36" t="s">
        <v>6</v>
      </c>
      <c r="C19" s="12">
        <v>230</v>
      </c>
      <c r="D19" s="15">
        <f t="shared" si="0"/>
        <v>0.35276073619631904</v>
      </c>
      <c r="E19"/>
      <c r="F19"/>
      <c r="G19"/>
      <c r="H19"/>
      <c r="I19"/>
      <c r="J19"/>
      <c r="K19"/>
      <c r="L19"/>
      <c r="M19"/>
      <c r="N19"/>
    </row>
    <row r="20" spans="1:14" x14ac:dyDescent="0.25">
      <c r="A20" s="206"/>
      <c r="B20" s="36" t="s">
        <v>7</v>
      </c>
      <c r="C20" s="12">
        <v>19</v>
      </c>
      <c r="D20" s="15">
        <f t="shared" si="0"/>
        <v>2.9141104294478526E-2</v>
      </c>
      <c r="E20"/>
      <c r="F20"/>
      <c r="G20"/>
      <c r="H20"/>
      <c r="I20"/>
      <c r="J20"/>
      <c r="K20"/>
      <c r="L20"/>
      <c r="M20"/>
      <c r="N20"/>
    </row>
    <row r="21" spans="1:14" x14ac:dyDescent="0.25">
      <c r="A21" s="206"/>
      <c r="B21" s="36" t="s">
        <v>8</v>
      </c>
      <c r="C21" s="12" t="s">
        <v>93</v>
      </c>
      <c r="D21" s="15" t="s">
        <v>84</v>
      </c>
      <c r="E21"/>
      <c r="F21"/>
      <c r="G21"/>
      <c r="H21"/>
      <c r="I21"/>
      <c r="J21"/>
      <c r="K21"/>
      <c r="L21"/>
      <c r="M21"/>
      <c r="N21"/>
    </row>
    <row r="22" spans="1:14" x14ac:dyDescent="0.25">
      <c r="A22" s="206"/>
      <c r="B22" s="36" t="s">
        <v>9</v>
      </c>
      <c r="C22" s="12"/>
      <c r="D22" s="15"/>
      <c r="E22"/>
      <c r="F22"/>
      <c r="G22"/>
      <c r="H22"/>
      <c r="I22"/>
      <c r="J22"/>
      <c r="K22"/>
      <c r="L22"/>
      <c r="M22"/>
      <c r="N22"/>
    </row>
    <row r="23" spans="1:14" x14ac:dyDescent="0.25">
      <c r="A23" s="206"/>
      <c r="B23" s="36" t="s">
        <v>10</v>
      </c>
      <c r="C23" s="12" t="s">
        <v>93</v>
      </c>
      <c r="D23" s="15" t="s">
        <v>84</v>
      </c>
      <c r="E23"/>
      <c r="F23"/>
      <c r="G23"/>
      <c r="H23"/>
      <c r="I23"/>
      <c r="J23"/>
      <c r="K23"/>
      <c r="L23"/>
      <c r="M23"/>
      <c r="N23"/>
    </row>
    <row r="24" spans="1:14" x14ac:dyDescent="0.25">
      <c r="A24" s="206"/>
      <c r="B24" s="55" t="s">
        <v>44</v>
      </c>
      <c r="C24" s="175">
        <v>652</v>
      </c>
      <c r="D24" s="176"/>
      <c r="E24"/>
      <c r="F24"/>
      <c r="G24"/>
      <c r="H24"/>
      <c r="I24"/>
      <c r="J24"/>
      <c r="K24"/>
      <c r="L24"/>
      <c r="M24"/>
      <c r="N24"/>
    </row>
    <row r="25" spans="1:14" x14ac:dyDescent="0.25">
      <c r="A25" s="206"/>
      <c r="B25" s="68" t="s">
        <v>31</v>
      </c>
      <c r="C25" s="214">
        <f>C$132</f>
        <v>4104</v>
      </c>
      <c r="D25" s="215"/>
      <c r="E25"/>
      <c r="F25"/>
      <c r="G25"/>
      <c r="H25"/>
      <c r="I25"/>
      <c r="J25"/>
      <c r="K25"/>
      <c r="L25"/>
      <c r="M25"/>
      <c r="N25"/>
    </row>
    <row r="26" spans="1:14" x14ac:dyDescent="0.25">
      <c r="A26" s="206"/>
      <c r="B26" s="56" t="s">
        <v>11</v>
      </c>
      <c r="C26" s="170">
        <f>'Racial Ethnic Breakdown by Elem'!C170</f>
        <v>17566</v>
      </c>
      <c r="D26" s="171"/>
    </row>
    <row r="27" spans="1:14" x14ac:dyDescent="0.25">
      <c r="A27" s="206"/>
      <c r="B27" s="38" t="s">
        <v>14</v>
      </c>
      <c r="C27" s="12">
        <f>C17-C19</f>
        <v>34</v>
      </c>
      <c r="D27" s="16">
        <f>D17-D19</f>
        <v>5.2147239263803657E-2</v>
      </c>
      <c r="E27"/>
      <c r="F27"/>
      <c r="G27"/>
      <c r="H27"/>
      <c r="I27"/>
      <c r="J27"/>
      <c r="K27"/>
      <c r="L27"/>
      <c r="M27"/>
      <c r="N27"/>
    </row>
    <row r="28" spans="1:14" ht="15.75" thickBot="1" x14ac:dyDescent="0.3">
      <c r="A28" s="207"/>
      <c r="B28" s="39" t="s">
        <v>15</v>
      </c>
      <c r="C28" s="13">
        <f>C17-C18</f>
        <v>132</v>
      </c>
      <c r="D28" s="25">
        <f>D17-D18</f>
        <v>0.20245398773006135</v>
      </c>
      <c r="E28"/>
      <c r="F28"/>
      <c r="G28"/>
      <c r="H28"/>
      <c r="I28"/>
      <c r="J28"/>
      <c r="K28"/>
      <c r="L28"/>
      <c r="M28"/>
      <c r="N28"/>
    </row>
    <row r="29" spans="1:14" x14ac:dyDescent="0.25">
      <c r="A29" s="208" t="s">
        <v>87</v>
      </c>
      <c r="B29" s="35" t="s">
        <v>4</v>
      </c>
      <c r="C29" s="32">
        <v>233</v>
      </c>
      <c r="D29" s="14">
        <f>C29/$C$36</f>
        <v>0.78983050847457625</v>
      </c>
      <c r="E29"/>
      <c r="F29"/>
      <c r="G29"/>
      <c r="H29"/>
      <c r="I29"/>
      <c r="J29"/>
      <c r="K29"/>
      <c r="L29"/>
      <c r="M29"/>
      <c r="N29"/>
    </row>
    <row r="30" spans="1:14" ht="15.75" customHeight="1" x14ac:dyDescent="0.25">
      <c r="A30" s="209"/>
      <c r="B30" s="36" t="s">
        <v>5</v>
      </c>
      <c r="C30" s="12">
        <v>33</v>
      </c>
      <c r="D30" s="15">
        <f>C30/$C$36</f>
        <v>0.11186440677966102</v>
      </c>
      <c r="E30"/>
      <c r="F30"/>
      <c r="G30"/>
      <c r="H30"/>
      <c r="I30"/>
      <c r="J30"/>
      <c r="K30"/>
      <c r="L30"/>
      <c r="M30"/>
      <c r="N30"/>
    </row>
    <row r="31" spans="1:14" x14ac:dyDescent="0.25">
      <c r="A31" s="209"/>
      <c r="B31" s="36" t="s">
        <v>6</v>
      </c>
      <c r="C31" s="12">
        <v>13</v>
      </c>
      <c r="D31" s="15">
        <f>C31/$C$36</f>
        <v>4.4067796610169491E-2</v>
      </c>
      <c r="E31"/>
      <c r="F31"/>
      <c r="G31"/>
      <c r="H31"/>
      <c r="I31"/>
      <c r="J31"/>
      <c r="K31"/>
      <c r="L31"/>
      <c r="M31"/>
      <c r="N31"/>
    </row>
    <row r="32" spans="1:14" x14ac:dyDescent="0.25">
      <c r="A32" s="209"/>
      <c r="B32" s="36" t="s">
        <v>7</v>
      </c>
      <c r="C32" s="12">
        <v>11</v>
      </c>
      <c r="D32" s="15">
        <f>C32/$C$36</f>
        <v>3.7288135593220341E-2</v>
      </c>
      <c r="E32"/>
      <c r="F32"/>
      <c r="G32"/>
      <c r="H32"/>
      <c r="I32"/>
      <c r="J32"/>
      <c r="K32"/>
      <c r="L32"/>
      <c r="M32"/>
      <c r="N32"/>
    </row>
    <row r="33" spans="1:14" x14ac:dyDescent="0.25">
      <c r="A33" s="209"/>
      <c r="B33" s="36" t="s">
        <v>8</v>
      </c>
      <c r="C33" s="12" t="s">
        <v>93</v>
      </c>
      <c r="D33" s="15" t="s">
        <v>84</v>
      </c>
      <c r="E33"/>
      <c r="F33"/>
      <c r="G33"/>
      <c r="H33"/>
      <c r="I33"/>
      <c r="J33"/>
      <c r="K33"/>
      <c r="L33"/>
      <c r="M33"/>
      <c r="N33"/>
    </row>
    <row r="34" spans="1:14" x14ac:dyDescent="0.25">
      <c r="A34" s="209"/>
      <c r="B34" s="36" t="s">
        <v>9</v>
      </c>
      <c r="C34" s="12"/>
      <c r="D34" s="15"/>
      <c r="E34"/>
      <c r="F34"/>
      <c r="G34"/>
      <c r="H34"/>
      <c r="I34"/>
      <c r="J34"/>
      <c r="K34"/>
      <c r="L34"/>
      <c r="M34"/>
      <c r="N34"/>
    </row>
    <row r="35" spans="1:14" x14ac:dyDescent="0.25">
      <c r="A35" s="209"/>
      <c r="B35" s="36" t="s">
        <v>10</v>
      </c>
      <c r="C35" s="12"/>
      <c r="D35" s="15"/>
      <c r="E35"/>
      <c r="F35"/>
      <c r="G35"/>
      <c r="H35"/>
      <c r="I35"/>
      <c r="J35"/>
      <c r="K35"/>
      <c r="L35"/>
      <c r="M35"/>
      <c r="N35"/>
    </row>
    <row r="36" spans="1:14" x14ac:dyDescent="0.25">
      <c r="A36" s="209"/>
      <c r="B36" s="55" t="s">
        <v>44</v>
      </c>
      <c r="C36" s="175">
        <v>295</v>
      </c>
      <c r="D36" s="176"/>
      <c r="E36"/>
      <c r="F36"/>
      <c r="G36"/>
      <c r="H36"/>
      <c r="I36"/>
      <c r="J36"/>
      <c r="K36"/>
      <c r="L36"/>
      <c r="M36"/>
      <c r="N36"/>
    </row>
    <row r="37" spans="1:14" x14ac:dyDescent="0.25">
      <c r="A37" s="209"/>
      <c r="B37" s="37" t="s">
        <v>31</v>
      </c>
      <c r="C37" s="212">
        <f>C$132</f>
        <v>4104</v>
      </c>
      <c r="D37" s="213"/>
      <c r="E37"/>
      <c r="F37"/>
      <c r="G37"/>
      <c r="H37"/>
      <c r="I37"/>
      <c r="J37"/>
      <c r="K37"/>
      <c r="L37"/>
      <c r="M37"/>
      <c r="N37"/>
    </row>
    <row r="38" spans="1:14" x14ac:dyDescent="0.25">
      <c r="A38" s="209"/>
      <c r="B38" s="56" t="s">
        <v>11</v>
      </c>
      <c r="C38" s="170">
        <f>'Racial Ethnic Breakdown by Elem'!C170</f>
        <v>17566</v>
      </c>
      <c r="D38" s="171"/>
    </row>
    <row r="39" spans="1:14" x14ac:dyDescent="0.25">
      <c r="A39" s="209"/>
      <c r="B39" s="38" t="s">
        <v>14</v>
      </c>
      <c r="C39" s="12">
        <f>C29-C31</f>
        <v>220</v>
      </c>
      <c r="D39" s="16">
        <f>D29-D31</f>
        <v>0.74576271186440679</v>
      </c>
      <c r="E39"/>
      <c r="F39"/>
      <c r="G39"/>
      <c r="H39"/>
      <c r="I39"/>
      <c r="J39"/>
      <c r="K39"/>
      <c r="L39"/>
      <c r="M39"/>
      <c r="N39"/>
    </row>
    <row r="40" spans="1:14" ht="15.75" thickBot="1" x14ac:dyDescent="0.3">
      <c r="A40" s="210"/>
      <c r="B40" s="39" t="s">
        <v>15</v>
      </c>
      <c r="C40" s="13">
        <f>C29-C30</f>
        <v>200</v>
      </c>
      <c r="D40" s="60">
        <f>D29-D30</f>
        <v>0.67796610169491522</v>
      </c>
      <c r="E40"/>
      <c r="F40"/>
      <c r="G40"/>
      <c r="H40"/>
      <c r="I40"/>
      <c r="J40"/>
      <c r="K40"/>
      <c r="L40"/>
      <c r="M40"/>
      <c r="N40"/>
    </row>
    <row r="41" spans="1:14" ht="15" customHeight="1" x14ac:dyDescent="0.25">
      <c r="A41" s="211" t="s">
        <v>90</v>
      </c>
      <c r="B41" s="35" t="s">
        <v>4</v>
      </c>
      <c r="C41" s="32">
        <v>16</v>
      </c>
      <c r="D41" s="14">
        <f>C41/$C$60</f>
        <v>1.7640573318632856E-2</v>
      </c>
      <c r="E41"/>
      <c r="F41"/>
      <c r="G41"/>
      <c r="H41"/>
      <c r="I41"/>
      <c r="J41"/>
      <c r="K41"/>
      <c r="L41"/>
      <c r="M41"/>
      <c r="N41"/>
    </row>
    <row r="42" spans="1:14" ht="15.75" customHeight="1" x14ac:dyDescent="0.25">
      <c r="A42" s="206"/>
      <c r="B42" s="36" t="s">
        <v>5</v>
      </c>
      <c r="C42" s="12" t="s">
        <v>93</v>
      </c>
      <c r="D42" s="15" t="s">
        <v>84</v>
      </c>
      <c r="E42"/>
      <c r="F42"/>
      <c r="G42"/>
      <c r="H42"/>
      <c r="I42"/>
      <c r="J42"/>
      <c r="K42"/>
      <c r="L42"/>
      <c r="M42"/>
      <c r="N42"/>
    </row>
    <row r="43" spans="1:14" x14ac:dyDescent="0.25">
      <c r="A43" s="206"/>
      <c r="B43" s="36" t="s">
        <v>6</v>
      </c>
      <c r="C43" s="12" t="s">
        <v>93</v>
      </c>
      <c r="D43" s="15" t="s">
        <v>84</v>
      </c>
      <c r="E43"/>
      <c r="F43"/>
      <c r="G43"/>
      <c r="H43"/>
      <c r="I43"/>
      <c r="J43"/>
      <c r="K43"/>
      <c r="L43"/>
      <c r="M43"/>
      <c r="N43"/>
    </row>
    <row r="44" spans="1:14" x14ac:dyDescent="0.25">
      <c r="A44" s="206"/>
      <c r="B44" s="36" t="s">
        <v>7</v>
      </c>
      <c r="C44" s="12" t="s">
        <v>93</v>
      </c>
      <c r="D44" s="15" t="s">
        <v>84</v>
      </c>
      <c r="E44"/>
      <c r="F44"/>
      <c r="G44"/>
      <c r="H44"/>
      <c r="I44"/>
      <c r="J44"/>
      <c r="K44"/>
      <c r="L44"/>
      <c r="M44"/>
      <c r="N44"/>
    </row>
    <row r="45" spans="1:14" x14ac:dyDescent="0.25">
      <c r="A45" s="206"/>
      <c r="B45" s="36" t="s">
        <v>8</v>
      </c>
      <c r="C45" s="12" t="s">
        <v>93</v>
      </c>
      <c r="D45" s="15" t="s">
        <v>84</v>
      </c>
      <c r="E45"/>
      <c r="F45"/>
      <c r="G45"/>
      <c r="H45"/>
      <c r="I45"/>
      <c r="J45"/>
      <c r="K45"/>
      <c r="L45"/>
      <c r="M45"/>
      <c r="N45"/>
    </row>
    <row r="46" spans="1:14" x14ac:dyDescent="0.25">
      <c r="A46" s="206"/>
      <c r="B46" s="36" t="s">
        <v>9</v>
      </c>
      <c r="C46" s="12"/>
      <c r="D46" s="15"/>
      <c r="E46"/>
      <c r="F46"/>
      <c r="G46"/>
      <c r="H46"/>
      <c r="I46"/>
      <c r="J46"/>
      <c r="K46"/>
      <c r="L46"/>
      <c r="M46"/>
      <c r="N46"/>
    </row>
    <row r="47" spans="1:14" x14ac:dyDescent="0.25">
      <c r="A47" s="206"/>
      <c r="B47" s="36" t="s">
        <v>10</v>
      </c>
      <c r="C47" s="12"/>
      <c r="D47" s="15"/>
      <c r="E47"/>
      <c r="F47"/>
      <c r="G47"/>
      <c r="H47"/>
      <c r="I47"/>
      <c r="J47"/>
      <c r="K47"/>
      <c r="L47"/>
      <c r="M47"/>
      <c r="N47"/>
    </row>
    <row r="48" spans="1:14" x14ac:dyDescent="0.25">
      <c r="A48" s="206"/>
      <c r="B48" s="55" t="s">
        <v>44</v>
      </c>
      <c r="C48" s="175">
        <v>22</v>
      </c>
      <c r="D48" s="176"/>
      <c r="E48"/>
      <c r="F48"/>
      <c r="G48"/>
      <c r="H48"/>
      <c r="I48"/>
      <c r="J48"/>
      <c r="K48"/>
      <c r="L48"/>
      <c r="M48"/>
      <c r="N48"/>
    </row>
    <row r="49" spans="1:14" x14ac:dyDescent="0.25">
      <c r="A49" s="206"/>
      <c r="B49" s="37" t="s">
        <v>31</v>
      </c>
      <c r="C49" s="212">
        <f>C$132</f>
        <v>4104</v>
      </c>
      <c r="D49" s="213"/>
      <c r="E49"/>
      <c r="F49"/>
      <c r="G49"/>
      <c r="H49"/>
      <c r="I49"/>
      <c r="J49"/>
      <c r="K49"/>
      <c r="L49"/>
      <c r="M49"/>
      <c r="N49"/>
    </row>
    <row r="50" spans="1:14" x14ac:dyDescent="0.25">
      <c r="A50" s="206"/>
      <c r="B50" s="56" t="s">
        <v>11</v>
      </c>
      <c r="C50" s="170">
        <f>'Racial Ethnic Breakdown by Elem'!C170</f>
        <v>17566</v>
      </c>
      <c r="D50" s="171"/>
    </row>
    <row r="51" spans="1:14" x14ac:dyDescent="0.25">
      <c r="A51" s="206"/>
      <c r="B51" s="38" t="s">
        <v>14</v>
      </c>
      <c r="C51" s="12" t="s">
        <v>84</v>
      </c>
      <c r="D51" s="16" t="s">
        <v>84</v>
      </c>
      <c r="E51"/>
      <c r="F51"/>
      <c r="G51"/>
      <c r="H51"/>
      <c r="I51"/>
      <c r="J51"/>
      <c r="K51"/>
      <c r="L51"/>
      <c r="M51"/>
      <c r="N51"/>
    </row>
    <row r="52" spans="1:14" ht="15.75" thickBot="1" x14ac:dyDescent="0.3">
      <c r="A52" s="207"/>
      <c r="B52" s="39" t="s">
        <v>15</v>
      </c>
      <c r="C52" s="13" t="s">
        <v>84</v>
      </c>
      <c r="D52" s="60" t="s">
        <v>84</v>
      </c>
      <c r="E52"/>
      <c r="F52"/>
      <c r="G52"/>
      <c r="H52"/>
      <c r="I52"/>
      <c r="J52"/>
      <c r="K52"/>
      <c r="L52"/>
      <c r="M52"/>
      <c r="N52"/>
    </row>
    <row r="53" spans="1:14" ht="15" customHeight="1" x14ac:dyDescent="0.25">
      <c r="A53" s="208" t="s">
        <v>33</v>
      </c>
      <c r="B53" s="35" t="s">
        <v>4</v>
      </c>
      <c r="C53" s="32">
        <v>396</v>
      </c>
      <c r="D53" s="14">
        <f>C53/$C$60</f>
        <v>0.43660418963616315</v>
      </c>
      <c r="E53"/>
      <c r="F53"/>
      <c r="G53"/>
      <c r="H53"/>
      <c r="I53"/>
      <c r="J53"/>
      <c r="K53"/>
      <c r="L53"/>
      <c r="M53"/>
      <c r="N53"/>
    </row>
    <row r="54" spans="1:14" ht="15.75" customHeight="1" x14ac:dyDescent="0.25">
      <c r="A54" s="209"/>
      <c r="B54" s="36" t="s">
        <v>5</v>
      </c>
      <c r="C54" s="12">
        <v>233</v>
      </c>
      <c r="D54" s="15">
        <f>C54/$C$60</f>
        <v>0.25689084895259096</v>
      </c>
      <c r="E54"/>
      <c r="F54"/>
      <c r="G54"/>
      <c r="H54"/>
      <c r="I54"/>
      <c r="J54"/>
      <c r="K54"/>
      <c r="L54"/>
      <c r="M54"/>
      <c r="N54"/>
    </row>
    <row r="55" spans="1:14" x14ac:dyDescent="0.25">
      <c r="A55" s="209"/>
      <c r="B55" s="36" t="s">
        <v>6</v>
      </c>
      <c r="C55" s="12">
        <v>215</v>
      </c>
      <c r="D55" s="15">
        <f>C55/$C$60</f>
        <v>0.23704520396912901</v>
      </c>
      <c r="E55"/>
      <c r="F55"/>
      <c r="G55"/>
      <c r="H55"/>
      <c r="I55"/>
      <c r="J55"/>
      <c r="K55"/>
      <c r="L55"/>
      <c r="M55"/>
      <c r="N55"/>
    </row>
    <row r="56" spans="1:14" x14ac:dyDescent="0.25">
      <c r="A56" s="209"/>
      <c r="B56" s="36" t="s">
        <v>7</v>
      </c>
      <c r="C56" s="12">
        <v>49</v>
      </c>
      <c r="D56" s="15">
        <f>C56/$C$60</f>
        <v>5.4024255788313123E-2</v>
      </c>
      <c r="E56"/>
      <c r="F56"/>
      <c r="G56"/>
      <c r="H56"/>
      <c r="I56"/>
      <c r="J56"/>
      <c r="K56"/>
      <c r="L56"/>
      <c r="M56"/>
      <c r="N56"/>
    </row>
    <row r="57" spans="1:14" x14ac:dyDescent="0.25">
      <c r="A57" s="209"/>
      <c r="B57" s="36" t="s">
        <v>8</v>
      </c>
      <c r="C57" s="12">
        <v>14</v>
      </c>
      <c r="D57" s="15">
        <f>C57/$C$60</f>
        <v>1.5435501653803748E-2</v>
      </c>
      <c r="E57"/>
      <c r="F57"/>
      <c r="G57"/>
      <c r="H57"/>
      <c r="I57"/>
      <c r="J57"/>
      <c r="K57"/>
      <c r="L57"/>
      <c r="M57"/>
      <c r="N57"/>
    </row>
    <row r="58" spans="1:14" x14ac:dyDescent="0.25">
      <c r="A58" s="209"/>
      <c r="B58" s="36" t="s">
        <v>9</v>
      </c>
      <c r="C58" s="12"/>
      <c r="D58" s="15"/>
      <c r="E58"/>
      <c r="F58"/>
      <c r="G58"/>
      <c r="H58"/>
      <c r="I58"/>
      <c r="J58"/>
      <c r="K58"/>
      <c r="L58"/>
      <c r="M58"/>
      <c r="N58"/>
    </row>
    <row r="59" spans="1:14" x14ac:dyDescent="0.25">
      <c r="A59" s="209"/>
      <c r="B59" s="36" t="s">
        <v>10</v>
      </c>
      <c r="C59" s="12"/>
      <c r="D59" s="15"/>
      <c r="E59"/>
      <c r="F59"/>
      <c r="G59"/>
      <c r="H59"/>
      <c r="I59"/>
      <c r="J59"/>
      <c r="K59"/>
      <c r="L59"/>
      <c r="M59"/>
      <c r="N59"/>
    </row>
    <row r="60" spans="1:14" x14ac:dyDescent="0.25">
      <c r="A60" s="209"/>
      <c r="B60" s="55" t="s">
        <v>44</v>
      </c>
      <c r="C60" s="175">
        <v>907</v>
      </c>
      <c r="D60" s="176"/>
      <c r="E60"/>
      <c r="F60"/>
      <c r="G60"/>
      <c r="H60"/>
      <c r="I60"/>
      <c r="J60"/>
      <c r="K60"/>
      <c r="L60"/>
      <c r="M60"/>
      <c r="N60"/>
    </row>
    <row r="61" spans="1:14" x14ac:dyDescent="0.25">
      <c r="A61" s="209"/>
      <c r="B61" s="37" t="s">
        <v>31</v>
      </c>
      <c r="C61" s="212">
        <f>C$132</f>
        <v>4104</v>
      </c>
      <c r="D61" s="213"/>
      <c r="E61"/>
      <c r="F61"/>
      <c r="G61"/>
      <c r="H61"/>
      <c r="I61"/>
      <c r="J61"/>
      <c r="K61"/>
      <c r="L61"/>
      <c r="M61"/>
      <c r="N61"/>
    </row>
    <row r="62" spans="1:14" x14ac:dyDescent="0.25">
      <c r="A62" s="209"/>
      <c r="B62" s="56" t="s">
        <v>11</v>
      </c>
      <c r="C62" s="170">
        <f>'Racial Ethnic Breakdown by Elem'!C182</f>
        <v>17566</v>
      </c>
      <c r="D62" s="171"/>
    </row>
    <row r="63" spans="1:14" x14ac:dyDescent="0.25">
      <c r="A63" s="209"/>
      <c r="B63" s="38" t="s">
        <v>14</v>
      </c>
      <c r="C63" s="12">
        <f>C53-C55</f>
        <v>181</v>
      </c>
      <c r="D63" s="16">
        <f>D53-D55</f>
        <v>0.19955898566703414</v>
      </c>
      <c r="E63"/>
      <c r="F63"/>
      <c r="G63"/>
      <c r="H63"/>
      <c r="I63"/>
      <c r="J63"/>
      <c r="K63"/>
      <c r="L63"/>
      <c r="M63"/>
      <c r="N63"/>
    </row>
    <row r="64" spans="1:14" ht="15.75" thickBot="1" x14ac:dyDescent="0.3">
      <c r="A64" s="210"/>
      <c r="B64" s="39" t="s">
        <v>15</v>
      </c>
      <c r="C64" s="13">
        <f>C53-C54</f>
        <v>163</v>
      </c>
      <c r="D64" s="25">
        <f>D53-D54</f>
        <v>0.1797133406835722</v>
      </c>
      <c r="E64"/>
      <c r="F64"/>
      <c r="G64"/>
      <c r="H64"/>
      <c r="I64"/>
      <c r="J64"/>
      <c r="K64"/>
      <c r="L64"/>
      <c r="M64"/>
      <c r="N64"/>
    </row>
    <row r="65" spans="1:14" ht="15" customHeight="1" x14ac:dyDescent="0.25">
      <c r="A65" s="211" t="s">
        <v>89</v>
      </c>
      <c r="B65" s="35" t="s">
        <v>4</v>
      </c>
      <c r="C65" s="32">
        <v>194</v>
      </c>
      <c r="D65" s="14">
        <f>C65/$C$72</f>
        <v>0.67832167832167833</v>
      </c>
      <c r="E65"/>
      <c r="F65"/>
      <c r="G65"/>
      <c r="H65"/>
      <c r="I65"/>
      <c r="J65"/>
      <c r="K65"/>
      <c r="L65"/>
      <c r="M65"/>
      <c r="N65"/>
    </row>
    <row r="66" spans="1:14" x14ac:dyDescent="0.25">
      <c r="A66" s="206"/>
      <c r="B66" s="36" t="s">
        <v>5</v>
      </c>
      <c r="C66" s="12">
        <v>55</v>
      </c>
      <c r="D66" s="15">
        <f>C66/$C$72</f>
        <v>0.19230769230769232</v>
      </c>
      <c r="E66"/>
      <c r="F66"/>
      <c r="G66"/>
      <c r="H66"/>
      <c r="I66"/>
      <c r="J66"/>
      <c r="K66"/>
      <c r="L66"/>
      <c r="M66"/>
      <c r="N66"/>
    </row>
    <row r="67" spans="1:14" ht="15.75" customHeight="1" x14ac:dyDescent="0.25">
      <c r="A67" s="206"/>
      <c r="B67" s="36" t="s">
        <v>6</v>
      </c>
      <c r="C67" s="12">
        <v>20</v>
      </c>
      <c r="D67" s="15">
        <f>C67/$C$72</f>
        <v>6.9930069930069935E-2</v>
      </c>
      <c r="E67"/>
      <c r="F67"/>
      <c r="G67"/>
      <c r="H67"/>
      <c r="I67"/>
      <c r="J67"/>
      <c r="K67"/>
      <c r="L67"/>
      <c r="M67"/>
      <c r="N67"/>
    </row>
    <row r="68" spans="1:14" x14ac:dyDescent="0.25">
      <c r="A68" s="206"/>
      <c r="B68" s="36" t="s">
        <v>7</v>
      </c>
      <c r="C68" s="12">
        <v>11</v>
      </c>
      <c r="D68" s="15">
        <f>C68/$C$72</f>
        <v>3.8461538461538464E-2</v>
      </c>
      <c r="E68"/>
      <c r="F68"/>
      <c r="G68"/>
      <c r="H68"/>
      <c r="I68"/>
      <c r="J68"/>
      <c r="K68"/>
      <c r="L68"/>
      <c r="M68"/>
      <c r="N68"/>
    </row>
    <row r="69" spans="1:14" x14ac:dyDescent="0.25">
      <c r="A69" s="206"/>
      <c r="B69" s="36" t="s">
        <v>8</v>
      </c>
      <c r="C69" s="12" t="s">
        <v>93</v>
      </c>
      <c r="D69" s="15" t="s">
        <v>84</v>
      </c>
      <c r="E69"/>
      <c r="F69"/>
      <c r="G69"/>
      <c r="H69"/>
      <c r="I69"/>
      <c r="J69"/>
      <c r="K69"/>
      <c r="L69"/>
      <c r="M69"/>
      <c r="N69"/>
    </row>
    <row r="70" spans="1:14" x14ac:dyDescent="0.25">
      <c r="A70" s="206"/>
      <c r="B70" s="36" t="s">
        <v>9</v>
      </c>
      <c r="C70" s="12"/>
      <c r="D70" s="15"/>
      <c r="E70"/>
      <c r="F70"/>
      <c r="G70"/>
      <c r="H70"/>
      <c r="I70"/>
      <c r="J70"/>
      <c r="K70"/>
      <c r="L70"/>
      <c r="M70"/>
      <c r="N70"/>
    </row>
    <row r="71" spans="1:14" x14ac:dyDescent="0.25">
      <c r="A71" s="206"/>
      <c r="B71" s="36" t="s">
        <v>10</v>
      </c>
      <c r="C71" s="12"/>
      <c r="D71" s="15"/>
      <c r="E71"/>
      <c r="F71"/>
      <c r="G71"/>
      <c r="H71"/>
      <c r="I71"/>
      <c r="J71"/>
      <c r="K71"/>
      <c r="L71"/>
      <c r="M71"/>
      <c r="N71"/>
    </row>
    <row r="72" spans="1:14" x14ac:dyDescent="0.25">
      <c r="A72" s="206"/>
      <c r="B72" s="55" t="s">
        <v>44</v>
      </c>
      <c r="C72" s="175">
        <v>286</v>
      </c>
      <c r="D72" s="176"/>
      <c r="E72"/>
      <c r="F72"/>
      <c r="G72"/>
      <c r="H72"/>
      <c r="I72"/>
      <c r="J72"/>
      <c r="K72"/>
      <c r="L72"/>
      <c r="M72"/>
      <c r="N72"/>
    </row>
    <row r="73" spans="1:14" x14ac:dyDescent="0.25">
      <c r="A73" s="206"/>
      <c r="B73" s="37" t="s">
        <v>31</v>
      </c>
      <c r="C73" s="212">
        <f>C$132</f>
        <v>4104</v>
      </c>
      <c r="D73" s="213"/>
      <c r="E73"/>
      <c r="F73"/>
      <c r="G73"/>
      <c r="H73"/>
      <c r="I73"/>
      <c r="J73"/>
      <c r="K73"/>
      <c r="L73"/>
      <c r="M73"/>
      <c r="N73"/>
    </row>
    <row r="74" spans="1:14" x14ac:dyDescent="0.25">
      <c r="A74" s="206"/>
      <c r="B74" s="56" t="s">
        <v>11</v>
      </c>
      <c r="C74" s="170">
        <f>'Racial Ethnic Breakdown by Elem'!C182</f>
        <v>17566</v>
      </c>
      <c r="D74" s="171"/>
    </row>
    <row r="75" spans="1:14" x14ac:dyDescent="0.25">
      <c r="A75" s="206"/>
      <c r="B75" s="38" t="s">
        <v>14</v>
      </c>
      <c r="C75" s="12">
        <f>C65-C67</f>
        <v>174</v>
      </c>
      <c r="D75" s="16">
        <f>D65-D67</f>
        <v>0.60839160839160844</v>
      </c>
      <c r="E75"/>
      <c r="F75"/>
      <c r="G75"/>
      <c r="H75"/>
      <c r="I75"/>
      <c r="J75"/>
      <c r="K75"/>
      <c r="L75"/>
      <c r="M75"/>
      <c r="N75"/>
    </row>
    <row r="76" spans="1:14" ht="15.75" thickBot="1" x14ac:dyDescent="0.3">
      <c r="A76" s="207"/>
      <c r="B76" s="39" t="s">
        <v>15</v>
      </c>
      <c r="C76" s="13">
        <f>C65-C66</f>
        <v>139</v>
      </c>
      <c r="D76" s="60">
        <f>D65-D66</f>
        <v>0.48601398601398604</v>
      </c>
      <c r="E76"/>
      <c r="F76"/>
      <c r="G76"/>
      <c r="H76"/>
      <c r="I76"/>
      <c r="J76"/>
      <c r="K76"/>
      <c r="L76"/>
      <c r="M76"/>
      <c r="N76"/>
    </row>
    <row r="77" spans="1:14" ht="15" customHeight="1" x14ac:dyDescent="0.25">
      <c r="A77" s="208" t="s">
        <v>34</v>
      </c>
      <c r="B77" s="35" t="s">
        <v>4</v>
      </c>
      <c r="C77" s="32">
        <v>371</v>
      </c>
      <c r="D77" s="14">
        <f>C77/$C$84</f>
        <v>0.43341121495327101</v>
      </c>
      <c r="E77"/>
      <c r="F77"/>
      <c r="G77"/>
      <c r="H77"/>
      <c r="I77"/>
      <c r="J77"/>
      <c r="K77"/>
      <c r="L77"/>
      <c r="M77"/>
      <c r="N77"/>
    </row>
    <row r="78" spans="1:14" x14ac:dyDescent="0.25">
      <c r="A78" s="209"/>
      <c r="B78" s="36" t="s">
        <v>5</v>
      </c>
      <c r="C78" s="12">
        <v>344</v>
      </c>
      <c r="D78" s="15">
        <f t="shared" ref="D78:D81" si="1">C78/$C$84</f>
        <v>0.40186915887850466</v>
      </c>
      <c r="E78"/>
      <c r="F78"/>
      <c r="G78"/>
      <c r="H78"/>
      <c r="I78"/>
      <c r="J78"/>
      <c r="K78"/>
      <c r="L78"/>
      <c r="M78"/>
      <c r="N78"/>
    </row>
    <row r="79" spans="1:14" ht="15.75" customHeight="1" x14ac:dyDescent="0.25">
      <c r="A79" s="209"/>
      <c r="B79" s="36" t="s">
        <v>6</v>
      </c>
      <c r="C79" s="12">
        <v>109</v>
      </c>
      <c r="D79" s="15">
        <f t="shared" si="1"/>
        <v>0.12733644859813084</v>
      </c>
      <c r="E79"/>
      <c r="F79"/>
      <c r="G79"/>
      <c r="H79"/>
      <c r="I79"/>
      <c r="J79"/>
      <c r="K79"/>
      <c r="L79"/>
      <c r="M79"/>
      <c r="N79"/>
    </row>
    <row r="80" spans="1:14" x14ac:dyDescent="0.25">
      <c r="A80" s="209"/>
      <c r="B80" s="36" t="s">
        <v>7</v>
      </c>
      <c r="C80" s="12">
        <v>18</v>
      </c>
      <c r="D80" s="15">
        <f t="shared" si="1"/>
        <v>2.1028037383177569E-2</v>
      </c>
      <c r="E80"/>
      <c r="F80"/>
      <c r="G80"/>
      <c r="H80"/>
      <c r="I80"/>
      <c r="J80"/>
      <c r="K80"/>
      <c r="L80"/>
      <c r="M80"/>
      <c r="N80"/>
    </row>
    <row r="81" spans="1:14" x14ac:dyDescent="0.25">
      <c r="A81" s="209"/>
      <c r="B81" s="36" t="s">
        <v>8</v>
      </c>
      <c r="C81" s="12">
        <v>13</v>
      </c>
      <c r="D81" s="15">
        <f t="shared" si="1"/>
        <v>1.5186915887850467E-2</v>
      </c>
      <c r="E81"/>
      <c r="F81"/>
      <c r="G81"/>
      <c r="H81"/>
      <c r="I81"/>
      <c r="J81"/>
      <c r="K81"/>
      <c r="L81"/>
      <c r="M81"/>
      <c r="N81"/>
    </row>
    <row r="82" spans="1:14" x14ac:dyDescent="0.25">
      <c r="A82" s="209"/>
      <c r="B82" s="36" t="s">
        <v>9</v>
      </c>
      <c r="C82" s="12" t="s">
        <v>93</v>
      </c>
      <c r="D82" s="15" t="s">
        <v>84</v>
      </c>
      <c r="E82"/>
      <c r="F82"/>
      <c r="G82"/>
      <c r="H82"/>
      <c r="I82"/>
      <c r="J82"/>
      <c r="K82"/>
      <c r="L82"/>
      <c r="M82"/>
      <c r="N82"/>
    </row>
    <row r="83" spans="1:14" x14ac:dyDescent="0.25">
      <c r="A83" s="209"/>
      <c r="B83" s="36" t="s">
        <v>10</v>
      </c>
      <c r="C83" s="12"/>
      <c r="D83" s="15"/>
      <c r="E83"/>
      <c r="F83"/>
      <c r="G83"/>
      <c r="H83"/>
      <c r="I83"/>
      <c r="J83"/>
      <c r="K83"/>
      <c r="L83"/>
      <c r="M83"/>
      <c r="N83"/>
    </row>
    <row r="84" spans="1:14" x14ac:dyDescent="0.25">
      <c r="A84" s="209"/>
      <c r="B84" s="55" t="s">
        <v>44</v>
      </c>
      <c r="C84" s="175">
        <v>856</v>
      </c>
      <c r="D84" s="176"/>
      <c r="E84"/>
      <c r="F84"/>
      <c r="G84"/>
      <c r="H84"/>
      <c r="I84"/>
      <c r="J84"/>
      <c r="K84"/>
      <c r="L84"/>
      <c r="M84"/>
      <c r="N84"/>
    </row>
    <row r="85" spans="1:14" x14ac:dyDescent="0.25">
      <c r="A85" s="209"/>
      <c r="B85" s="37" t="s">
        <v>31</v>
      </c>
      <c r="C85" s="212">
        <f>C$132</f>
        <v>4104</v>
      </c>
      <c r="D85" s="213"/>
      <c r="E85"/>
      <c r="F85"/>
      <c r="G85"/>
      <c r="H85"/>
      <c r="I85"/>
      <c r="J85"/>
      <c r="K85"/>
      <c r="L85"/>
      <c r="M85"/>
      <c r="N85"/>
    </row>
    <row r="86" spans="1:14" x14ac:dyDescent="0.25">
      <c r="A86" s="209"/>
      <c r="B86" s="56" t="s">
        <v>11</v>
      </c>
      <c r="C86" s="170">
        <f>'Racial Ethnic Breakdown by Elem'!C194</f>
        <v>17566</v>
      </c>
      <c r="D86" s="171"/>
    </row>
    <row r="87" spans="1:14" x14ac:dyDescent="0.25">
      <c r="A87" s="209"/>
      <c r="B87" s="38" t="s">
        <v>14</v>
      </c>
      <c r="C87" s="12">
        <f>C77-C79</f>
        <v>262</v>
      </c>
      <c r="D87" s="16">
        <f>D77-D79</f>
        <v>0.30607476635514019</v>
      </c>
      <c r="E87"/>
      <c r="F87"/>
      <c r="G87"/>
      <c r="H87"/>
      <c r="I87"/>
      <c r="J87"/>
      <c r="K87"/>
      <c r="L87"/>
      <c r="M87"/>
      <c r="N87"/>
    </row>
    <row r="88" spans="1:14" ht="15.75" thickBot="1" x14ac:dyDescent="0.3">
      <c r="A88" s="210"/>
      <c r="B88" s="39" t="s">
        <v>15</v>
      </c>
      <c r="C88" s="13">
        <f>C77-C78</f>
        <v>27</v>
      </c>
      <c r="D88" s="25">
        <f>D77-D78</f>
        <v>3.1542056074766345E-2</v>
      </c>
      <c r="E88"/>
      <c r="F88"/>
      <c r="G88"/>
      <c r="H88"/>
      <c r="I88"/>
      <c r="J88"/>
      <c r="K88"/>
      <c r="L88"/>
      <c r="M88"/>
      <c r="N88"/>
    </row>
    <row r="89" spans="1:14" ht="15" customHeight="1" x14ac:dyDescent="0.25">
      <c r="A89" s="211" t="s">
        <v>91</v>
      </c>
      <c r="B89" s="35" t="s">
        <v>4</v>
      </c>
      <c r="C89" s="32" t="s">
        <v>93</v>
      </c>
      <c r="D89" s="14" t="s">
        <v>84</v>
      </c>
      <c r="E89"/>
      <c r="F89"/>
      <c r="G89"/>
      <c r="H89"/>
      <c r="I89"/>
      <c r="J89"/>
      <c r="K89"/>
      <c r="L89"/>
      <c r="M89"/>
      <c r="N89"/>
    </row>
    <row r="90" spans="1:14" x14ac:dyDescent="0.25">
      <c r="A90" s="206"/>
      <c r="B90" s="36" t="s">
        <v>5</v>
      </c>
      <c r="C90" s="12" t="s">
        <v>93</v>
      </c>
      <c r="D90" s="15" t="s">
        <v>84</v>
      </c>
      <c r="E90"/>
      <c r="F90"/>
      <c r="G90"/>
      <c r="H90"/>
      <c r="I90"/>
      <c r="J90"/>
      <c r="K90"/>
      <c r="L90"/>
      <c r="M90"/>
      <c r="N90"/>
    </row>
    <row r="91" spans="1:14" ht="15.75" customHeight="1" x14ac:dyDescent="0.25">
      <c r="A91" s="206"/>
      <c r="B91" s="36" t="s">
        <v>6</v>
      </c>
      <c r="C91" s="12" t="s">
        <v>93</v>
      </c>
      <c r="D91" s="15" t="s">
        <v>84</v>
      </c>
      <c r="E91"/>
      <c r="F91"/>
      <c r="G91"/>
      <c r="H91"/>
      <c r="I91"/>
      <c r="J91"/>
      <c r="K91"/>
      <c r="L91"/>
      <c r="M91"/>
      <c r="N91"/>
    </row>
    <row r="92" spans="1:14" x14ac:dyDescent="0.25">
      <c r="A92" s="206"/>
      <c r="B92" s="36" t="s">
        <v>7</v>
      </c>
      <c r="C92" s="12"/>
      <c r="D92" s="15"/>
      <c r="E92"/>
      <c r="F92"/>
      <c r="G92"/>
      <c r="H92"/>
      <c r="I92"/>
      <c r="J92"/>
      <c r="K92"/>
      <c r="L92"/>
      <c r="M92"/>
      <c r="N92"/>
    </row>
    <row r="93" spans="1:14" x14ac:dyDescent="0.25">
      <c r="A93" s="206"/>
      <c r="B93" s="36" t="s">
        <v>8</v>
      </c>
      <c r="C93" s="12"/>
      <c r="D93" s="15"/>
      <c r="E93"/>
      <c r="F93"/>
      <c r="G93"/>
      <c r="H93"/>
      <c r="I93"/>
      <c r="J93"/>
      <c r="K93"/>
      <c r="L93"/>
      <c r="M93"/>
      <c r="N93"/>
    </row>
    <row r="94" spans="1:14" x14ac:dyDescent="0.25">
      <c r="A94" s="206"/>
      <c r="B94" s="36" t="s">
        <v>9</v>
      </c>
      <c r="C94" s="12"/>
      <c r="D94" s="15"/>
      <c r="E94"/>
      <c r="F94"/>
      <c r="G94"/>
      <c r="H94"/>
      <c r="I94"/>
      <c r="J94"/>
      <c r="K94"/>
      <c r="L94"/>
      <c r="M94"/>
      <c r="N94"/>
    </row>
    <row r="95" spans="1:14" x14ac:dyDescent="0.25">
      <c r="A95" s="206"/>
      <c r="B95" s="36" t="s">
        <v>10</v>
      </c>
      <c r="C95" s="12"/>
      <c r="D95" s="15"/>
      <c r="E95"/>
      <c r="F95"/>
      <c r="G95"/>
      <c r="H95"/>
      <c r="I95"/>
      <c r="J95"/>
      <c r="K95"/>
      <c r="L95"/>
      <c r="M95"/>
      <c r="N95"/>
    </row>
    <row r="96" spans="1:14" x14ac:dyDescent="0.25">
      <c r="A96" s="206"/>
      <c r="B96" s="55" t="s">
        <v>44</v>
      </c>
      <c r="C96" s="175">
        <v>12</v>
      </c>
      <c r="D96" s="176"/>
      <c r="E96"/>
      <c r="F96"/>
      <c r="G96"/>
      <c r="H96"/>
      <c r="I96"/>
      <c r="J96"/>
      <c r="K96"/>
      <c r="L96"/>
      <c r="M96"/>
      <c r="N96"/>
    </row>
    <row r="97" spans="1:14" x14ac:dyDescent="0.25">
      <c r="A97" s="206"/>
      <c r="B97" s="37" t="s">
        <v>31</v>
      </c>
      <c r="C97" s="212">
        <f>C$132</f>
        <v>4104</v>
      </c>
      <c r="D97" s="213"/>
      <c r="E97"/>
      <c r="F97"/>
      <c r="G97"/>
      <c r="H97"/>
      <c r="I97"/>
      <c r="J97"/>
      <c r="K97"/>
      <c r="L97"/>
      <c r="M97"/>
      <c r="N97"/>
    </row>
    <row r="98" spans="1:14" x14ac:dyDescent="0.25">
      <c r="A98" s="206"/>
      <c r="B98" s="56" t="s">
        <v>11</v>
      </c>
      <c r="C98" s="170">
        <f>'Racial Ethnic Breakdown by Elem'!C206</f>
        <v>17566</v>
      </c>
      <c r="D98" s="171"/>
    </row>
    <row r="99" spans="1:14" x14ac:dyDescent="0.25">
      <c r="A99" s="206"/>
      <c r="B99" s="38" t="s">
        <v>14</v>
      </c>
      <c r="C99" s="12" t="s">
        <v>84</v>
      </c>
      <c r="D99" s="16" t="s">
        <v>84</v>
      </c>
      <c r="E99"/>
      <c r="F99"/>
      <c r="G99"/>
      <c r="H99"/>
      <c r="I99"/>
      <c r="J99"/>
      <c r="K99"/>
      <c r="L99"/>
      <c r="M99"/>
      <c r="N99"/>
    </row>
    <row r="100" spans="1:14" ht="15.75" thickBot="1" x14ac:dyDescent="0.3">
      <c r="A100" s="207"/>
      <c r="B100" s="39" t="s">
        <v>15</v>
      </c>
      <c r="C100" s="13" t="s">
        <v>84</v>
      </c>
      <c r="D100" s="60" t="s">
        <v>84</v>
      </c>
      <c r="E100"/>
      <c r="F100"/>
      <c r="G100"/>
      <c r="H100"/>
      <c r="I100"/>
      <c r="J100"/>
      <c r="K100"/>
      <c r="L100"/>
      <c r="M100"/>
      <c r="N100"/>
    </row>
    <row r="101" spans="1:14" ht="15" customHeight="1" x14ac:dyDescent="0.25">
      <c r="A101" s="208" t="s">
        <v>35</v>
      </c>
      <c r="B101" s="33" t="s">
        <v>4</v>
      </c>
      <c r="C101" s="32">
        <v>613</v>
      </c>
      <c r="D101" s="14">
        <f>C101/$C$108</f>
        <v>0.58942307692307694</v>
      </c>
      <c r="E101"/>
      <c r="F101"/>
      <c r="G101"/>
      <c r="H101"/>
      <c r="I101"/>
      <c r="J101"/>
      <c r="K101"/>
      <c r="L101"/>
      <c r="M101"/>
      <c r="N101"/>
    </row>
    <row r="102" spans="1:14" x14ac:dyDescent="0.25">
      <c r="A102" s="209"/>
      <c r="B102" s="21" t="s">
        <v>5</v>
      </c>
      <c r="C102" s="12">
        <v>223</v>
      </c>
      <c r="D102" s="15">
        <f t="shared" ref="D102:D105" si="2">C102/$C$108</f>
        <v>0.21442307692307691</v>
      </c>
      <c r="E102"/>
      <c r="F102"/>
      <c r="G102"/>
      <c r="H102"/>
      <c r="I102"/>
      <c r="J102"/>
      <c r="K102"/>
      <c r="L102"/>
      <c r="M102"/>
      <c r="N102"/>
    </row>
    <row r="103" spans="1:14" x14ac:dyDescent="0.25">
      <c r="A103" s="209"/>
      <c r="B103" s="21" t="s">
        <v>6</v>
      </c>
      <c r="C103" s="12">
        <v>119</v>
      </c>
      <c r="D103" s="15">
        <f t="shared" si="2"/>
        <v>0.11442307692307692</v>
      </c>
      <c r="E103"/>
      <c r="F103"/>
      <c r="G103"/>
      <c r="H103"/>
      <c r="I103"/>
      <c r="J103"/>
      <c r="K103"/>
      <c r="L103"/>
      <c r="M103"/>
      <c r="N103"/>
    </row>
    <row r="104" spans="1:14" ht="15.75" customHeight="1" x14ac:dyDescent="0.25">
      <c r="A104" s="209"/>
      <c r="B104" s="21" t="s">
        <v>7</v>
      </c>
      <c r="C104" s="12">
        <v>67</v>
      </c>
      <c r="D104" s="15">
        <f t="shared" si="2"/>
        <v>6.4423076923076916E-2</v>
      </c>
      <c r="E104"/>
      <c r="F104"/>
      <c r="G104"/>
      <c r="H104"/>
      <c r="I104"/>
      <c r="J104"/>
      <c r="K104"/>
      <c r="L104"/>
      <c r="M104"/>
      <c r="N104"/>
    </row>
    <row r="105" spans="1:14" x14ac:dyDescent="0.25">
      <c r="A105" s="209"/>
      <c r="B105" s="21" t="s">
        <v>8</v>
      </c>
      <c r="C105" s="12">
        <v>17</v>
      </c>
      <c r="D105" s="15">
        <f t="shared" si="2"/>
        <v>1.6346153846153847E-2</v>
      </c>
      <c r="E105"/>
      <c r="F105"/>
      <c r="G105"/>
      <c r="H105"/>
      <c r="I105"/>
      <c r="J105"/>
      <c r="K105"/>
      <c r="L105"/>
      <c r="M105"/>
      <c r="N105"/>
    </row>
    <row r="106" spans="1:14" x14ac:dyDescent="0.25">
      <c r="A106" s="209"/>
      <c r="B106" s="21" t="s">
        <v>9</v>
      </c>
      <c r="C106" s="12" t="s">
        <v>93</v>
      </c>
      <c r="D106" s="15" t="s">
        <v>84</v>
      </c>
      <c r="E106"/>
      <c r="F106"/>
      <c r="G106"/>
      <c r="H106"/>
      <c r="I106"/>
      <c r="J106"/>
      <c r="K106"/>
      <c r="L106"/>
      <c r="M106"/>
      <c r="N106"/>
    </row>
    <row r="107" spans="1:14" x14ac:dyDescent="0.25">
      <c r="A107" s="209"/>
      <c r="B107" s="21" t="s">
        <v>10</v>
      </c>
      <c r="C107" s="12"/>
      <c r="D107" s="15"/>
      <c r="E107"/>
      <c r="F107"/>
      <c r="G107"/>
      <c r="H107"/>
      <c r="I107"/>
      <c r="J107"/>
      <c r="K107"/>
      <c r="L107"/>
      <c r="M107"/>
      <c r="N107"/>
    </row>
    <row r="108" spans="1:14" x14ac:dyDescent="0.25">
      <c r="A108" s="209"/>
      <c r="B108" s="63" t="s">
        <v>44</v>
      </c>
      <c r="C108" s="175">
        <v>1040</v>
      </c>
      <c r="D108" s="176"/>
      <c r="E108"/>
      <c r="F108"/>
      <c r="G108"/>
      <c r="H108"/>
      <c r="I108"/>
      <c r="J108"/>
      <c r="K108"/>
      <c r="L108"/>
      <c r="M108"/>
      <c r="N108"/>
    </row>
    <row r="109" spans="1:14" x14ac:dyDescent="0.25">
      <c r="A109" s="209"/>
      <c r="B109" s="64" t="s">
        <v>31</v>
      </c>
      <c r="C109" s="212">
        <f>C$132</f>
        <v>4104</v>
      </c>
      <c r="D109" s="213"/>
      <c r="E109"/>
      <c r="F109"/>
      <c r="G109"/>
      <c r="H109"/>
      <c r="I109"/>
      <c r="J109"/>
      <c r="K109"/>
      <c r="L109"/>
      <c r="M109"/>
      <c r="N109"/>
    </row>
    <row r="110" spans="1:14" x14ac:dyDescent="0.25">
      <c r="A110" s="209"/>
      <c r="B110" s="56" t="s">
        <v>11</v>
      </c>
      <c r="C110" s="170">
        <f>'Racial Ethnic Breakdown by Elem'!C206</f>
        <v>17566</v>
      </c>
      <c r="D110" s="171"/>
    </row>
    <row r="111" spans="1:14" x14ac:dyDescent="0.25">
      <c r="A111" s="209"/>
      <c r="B111" s="34" t="s">
        <v>14</v>
      </c>
      <c r="C111" s="12">
        <f>C101-C103</f>
        <v>494</v>
      </c>
      <c r="D111" s="16">
        <f>D101-D103</f>
        <v>0.47500000000000003</v>
      </c>
      <c r="E111"/>
      <c r="F111"/>
      <c r="G111"/>
      <c r="H111"/>
      <c r="I111"/>
      <c r="J111"/>
      <c r="K111"/>
      <c r="L111"/>
      <c r="M111"/>
      <c r="N111"/>
    </row>
    <row r="112" spans="1:14" ht="15.75" thickBot="1" x14ac:dyDescent="0.3">
      <c r="A112" s="210"/>
      <c r="B112" s="65" t="s">
        <v>15</v>
      </c>
      <c r="C112" s="13">
        <f>C101-C102</f>
        <v>390</v>
      </c>
      <c r="D112" s="60">
        <f>D101-D102</f>
        <v>0.375</v>
      </c>
      <c r="E112"/>
      <c r="F112"/>
      <c r="G112"/>
      <c r="H112"/>
      <c r="I112"/>
      <c r="J112"/>
      <c r="K112"/>
      <c r="L112"/>
      <c r="M112"/>
      <c r="N112"/>
    </row>
    <row r="113" spans="1:14" ht="15" customHeight="1" x14ac:dyDescent="0.25">
      <c r="A113" s="211" t="s">
        <v>88</v>
      </c>
      <c r="B113" s="35" t="s">
        <v>4</v>
      </c>
      <c r="C113" s="58" t="s">
        <v>93</v>
      </c>
      <c r="D113" s="59" t="s">
        <v>84</v>
      </c>
      <c r="E113"/>
      <c r="F113"/>
      <c r="G113"/>
      <c r="H113"/>
      <c r="I113"/>
      <c r="J113"/>
      <c r="K113"/>
      <c r="L113"/>
      <c r="M113"/>
      <c r="N113"/>
    </row>
    <row r="114" spans="1:14" x14ac:dyDescent="0.25">
      <c r="A114" s="206"/>
      <c r="B114" s="36" t="s">
        <v>5</v>
      </c>
      <c r="C114" s="12" t="s">
        <v>93</v>
      </c>
      <c r="D114" s="15" t="s">
        <v>84</v>
      </c>
      <c r="E114"/>
      <c r="F114"/>
      <c r="G114"/>
      <c r="H114"/>
      <c r="I114"/>
      <c r="J114"/>
      <c r="K114"/>
      <c r="L114"/>
      <c r="M114"/>
      <c r="N114"/>
    </row>
    <row r="115" spans="1:14" x14ac:dyDescent="0.25">
      <c r="A115" s="206"/>
      <c r="B115" s="36" t="s">
        <v>6</v>
      </c>
      <c r="C115" s="12" t="s">
        <v>93</v>
      </c>
      <c r="D115" s="15" t="s">
        <v>84</v>
      </c>
      <c r="E115"/>
      <c r="F115"/>
      <c r="G115"/>
      <c r="H115"/>
      <c r="I115"/>
      <c r="J115"/>
      <c r="K115"/>
      <c r="L115"/>
      <c r="M115"/>
      <c r="N115"/>
    </row>
    <row r="116" spans="1:14" ht="15.75" customHeight="1" x14ac:dyDescent="0.25">
      <c r="A116" s="206"/>
      <c r="B116" s="36" t="s">
        <v>7</v>
      </c>
      <c r="C116" s="12" t="s">
        <v>93</v>
      </c>
      <c r="D116" s="15" t="s">
        <v>84</v>
      </c>
      <c r="E116"/>
      <c r="F116"/>
      <c r="G116"/>
      <c r="H116"/>
      <c r="I116"/>
      <c r="J116"/>
      <c r="K116"/>
      <c r="L116"/>
      <c r="M116"/>
      <c r="N116"/>
    </row>
    <row r="117" spans="1:14" x14ac:dyDescent="0.25">
      <c r="A117" s="206"/>
      <c r="B117" s="36" t="s">
        <v>8</v>
      </c>
      <c r="C117" s="12"/>
      <c r="D117" s="15"/>
      <c r="E117"/>
      <c r="F117"/>
      <c r="G117"/>
      <c r="H117"/>
      <c r="I117"/>
      <c r="J117"/>
      <c r="K117"/>
      <c r="L117"/>
      <c r="M117"/>
      <c r="N117"/>
    </row>
    <row r="118" spans="1:14" x14ac:dyDescent="0.25">
      <c r="A118" s="206"/>
      <c r="B118" s="36" t="s">
        <v>9</v>
      </c>
      <c r="C118" s="12"/>
      <c r="D118" s="15"/>
      <c r="E118"/>
      <c r="F118"/>
      <c r="G118"/>
      <c r="H118"/>
      <c r="I118"/>
      <c r="J118"/>
      <c r="K118"/>
      <c r="L118"/>
      <c r="M118"/>
      <c r="N118"/>
    </row>
    <row r="119" spans="1:14" x14ac:dyDescent="0.25">
      <c r="A119" s="206"/>
      <c r="B119" s="36" t="s">
        <v>10</v>
      </c>
      <c r="C119" s="12"/>
      <c r="D119" s="15"/>
      <c r="E119"/>
      <c r="F119"/>
      <c r="G119"/>
      <c r="H119"/>
      <c r="I119"/>
      <c r="J119"/>
      <c r="K119"/>
      <c r="L119"/>
      <c r="M119"/>
      <c r="N119"/>
    </row>
    <row r="120" spans="1:14" x14ac:dyDescent="0.25">
      <c r="A120" s="206"/>
      <c r="B120" s="55" t="s">
        <v>44</v>
      </c>
      <c r="C120" s="175">
        <v>23</v>
      </c>
      <c r="D120" s="176"/>
      <c r="E120"/>
      <c r="F120"/>
      <c r="G120"/>
      <c r="H120"/>
      <c r="I120"/>
      <c r="J120"/>
      <c r="K120"/>
      <c r="L120"/>
      <c r="M120"/>
      <c r="N120"/>
    </row>
    <row r="121" spans="1:14" x14ac:dyDescent="0.25">
      <c r="A121" s="206"/>
      <c r="B121" s="37" t="s">
        <v>31</v>
      </c>
      <c r="C121" s="212">
        <f>C$132</f>
        <v>4104</v>
      </c>
      <c r="D121" s="213"/>
      <c r="E121"/>
      <c r="F121"/>
      <c r="G121"/>
      <c r="H121"/>
      <c r="I121"/>
      <c r="J121"/>
      <c r="K121"/>
      <c r="L121"/>
      <c r="M121"/>
      <c r="N121"/>
    </row>
    <row r="122" spans="1:14" x14ac:dyDescent="0.25">
      <c r="A122" s="206"/>
      <c r="B122" s="56" t="s">
        <v>11</v>
      </c>
      <c r="C122" s="170">
        <f>'Racial Ethnic Breakdown by Elem'!C218</f>
        <v>17566</v>
      </c>
      <c r="D122" s="171"/>
    </row>
    <row r="123" spans="1:14" x14ac:dyDescent="0.25">
      <c r="A123" s="206"/>
      <c r="B123" s="38" t="s">
        <v>14</v>
      </c>
      <c r="C123" s="12" t="s">
        <v>84</v>
      </c>
      <c r="D123" s="16" t="s">
        <v>84</v>
      </c>
      <c r="E123"/>
      <c r="F123"/>
      <c r="G123"/>
      <c r="H123"/>
      <c r="I123"/>
      <c r="J123"/>
      <c r="K123"/>
      <c r="L123"/>
      <c r="M123"/>
      <c r="N123"/>
    </row>
    <row r="124" spans="1:14" ht="15.75" thickBot="1" x14ac:dyDescent="0.3">
      <c r="A124" s="207"/>
      <c r="B124" s="39" t="s">
        <v>15</v>
      </c>
      <c r="C124" s="13" t="s">
        <v>84</v>
      </c>
      <c r="D124" s="60" t="s">
        <v>84</v>
      </c>
      <c r="E124"/>
      <c r="F124"/>
      <c r="G124"/>
      <c r="H124"/>
      <c r="I124"/>
      <c r="J124"/>
      <c r="K124"/>
      <c r="L124"/>
      <c r="M124"/>
      <c r="N124"/>
    </row>
    <row r="125" spans="1:14" ht="15" customHeight="1" x14ac:dyDescent="0.25">
      <c r="A125" s="208" t="s">
        <v>36</v>
      </c>
      <c r="B125" s="35" t="s">
        <v>4</v>
      </c>
      <c r="C125" s="32">
        <v>2100</v>
      </c>
      <c r="D125" s="14">
        <f>C125/$C$132</f>
        <v>0.51169590643274854</v>
      </c>
      <c r="E125"/>
      <c r="F125"/>
      <c r="G125"/>
      <c r="H125"/>
      <c r="I125"/>
      <c r="J125"/>
      <c r="K125"/>
      <c r="L125"/>
      <c r="M125"/>
      <c r="N125"/>
    </row>
    <row r="126" spans="1:14" x14ac:dyDescent="0.25">
      <c r="A126" s="209"/>
      <c r="B126" s="36" t="s">
        <v>5</v>
      </c>
      <c r="C126" s="12">
        <v>1037</v>
      </c>
      <c r="D126" s="15">
        <f>C126/$C$132</f>
        <v>0.25268031189083823</v>
      </c>
      <c r="E126"/>
      <c r="F126"/>
      <c r="G126"/>
      <c r="H126"/>
      <c r="I126"/>
      <c r="J126"/>
      <c r="K126"/>
      <c r="L126"/>
      <c r="M126"/>
      <c r="N126"/>
    </row>
    <row r="127" spans="1:14" x14ac:dyDescent="0.25">
      <c r="A127" s="209"/>
      <c r="B127" s="36" t="s">
        <v>6</v>
      </c>
      <c r="C127" s="12">
        <v>725</v>
      </c>
      <c r="D127" s="15">
        <f>C127/$C$132</f>
        <v>0.17665692007797271</v>
      </c>
      <c r="E127"/>
      <c r="F127"/>
      <c r="G127"/>
      <c r="H127"/>
      <c r="I127"/>
      <c r="J127"/>
      <c r="K127"/>
      <c r="L127"/>
      <c r="M127"/>
      <c r="N127"/>
    </row>
    <row r="128" spans="1:14" x14ac:dyDescent="0.25">
      <c r="A128" s="209"/>
      <c r="B128" s="36" t="s">
        <v>7</v>
      </c>
      <c r="C128" s="12">
        <v>177</v>
      </c>
      <c r="D128" s="15">
        <f>C128/$C$132</f>
        <v>4.3128654970760232E-2</v>
      </c>
      <c r="E128"/>
      <c r="F128"/>
      <c r="G128"/>
      <c r="H128"/>
      <c r="I128"/>
      <c r="J128"/>
      <c r="K128"/>
      <c r="L128"/>
      <c r="M128"/>
      <c r="N128"/>
    </row>
    <row r="129" spans="1:14" ht="15.75" customHeight="1" x14ac:dyDescent="0.25">
      <c r="A129" s="209"/>
      <c r="B129" s="36" t="s">
        <v>8</v>
      </c>
      <c r="C129" s="12">
        <v>63</v>
      </c>
      <c r="D129" s="15">
        <f>C129/$C$132</f>
        <v>1.5350877192982455E-2</v>
      </c>
      <c r="E129"/>
      <c r="F129"/>
      <c r="G129"/>
      <c r="H129"/>
      <c r="I129"/>
      <c r="J129"/>
      <c r="K129"/>
      <c r="L129"/>
      <c r="M129"/>
      <c r="N129"/>
    </row>
    <row r="130" spans="1:14" x14ac:dyDescent="0.25">
      <c r="A130" s="209"/>
      <c r="B130" s="36" t="s">
        <v>9</v>
      </c>
      <c r="C130" s="12" t="s">
        <v>93</v>
      </c>
      <c r="D130" s="15" t="s">
        <v>84</v>
      </c>
      <c r="E130"/>
      <c r="F130"/>
      <c r="G130"/>
      <c r="H130"/>
      <c r="I130"/>
      <c r="J130"/>
      <c r="K130"/>
      <c r="L130"/>
      <c r="M130"/>
      <c r="N130"/>
    </row>
    <row r="131" spans="1:14" x14ac:dyDescent="0.25">
      <c r="A131" s="209"/>
      <c r="B131" s="36" t="s">
        <v>10</v>
      </c>
      <c r="C131" s="12" t="s">
        <v>93</v>
      </c>
      <c r="D131" s="15" t="s">
        <v>84</v>
      </c>
      <c r="E131"/>
      <c r="F131"/>
      <c r="G131"/>
      <c r="H131"/>
      <c r="I131"/>
      <c r="J131"/>
      <c r="K131"/>
      <c r="L131"/>
      <c r="M131"/>
      <c r="N131"/>
    </row>
    <row r="132" spans="1:14" x14ac:dyDescent="0.25">
      <c r="A132" s="209"/>
      <c r="B132" s="37" t="s">
        <v>31</v>
      </c>
      <c r="C132" s="212">
        <v>4104</v>
      </c>
      <c r="D132" s="213"/>
      <c r="E132"/>
      <c r="F132"/>
      <c r="G132"/>
      <c r="H132"/>
      <c r="I132"/>
      <c r="J132"/>
      <c r="K132"/>
      <c r="L132"/>
      <c r="M132"/>
      <c r="N132"/>
    </row>
    <row r="133" spans="1:14" x14ac:dyDescent="0.25">
      <c r="A133" s="209"/>
      <c r="B133" s="56" t="s">
        <v>11</v>
      </c>
      <c r="C133" s="170">
        <f>'Racial Ethnic Breakdown by Elem'!C229</f>
        <v>17566</v>
      </c>
      <c r="D133" s="171"/>
    </row>
    <row r="134" spans="1:14" x14ac:dyDescent="0.25">
      <c r="A134" s="209"/>
      <c r="B134" s="38" t="s">
        <v>14</v>
      </c>
      <c r="C134" s="12">
        <f>C125-C127</f>
        <v>1375</v>
      </c>
      <c r="D134" s="16">
        <f>D125-D127</f>
        <v>0.3350389863547758</v>
      </c>
      <c r="E134"/>
      <c r="F134"/>
      <c r="G134"/>
      <c r="H134"/>
      <c r="I134"/>
      <c r="J134"/>
      <c r="K134"/>
      <c r="L134"/>
      <c r="M134"/>
      <c r="N134"/>
    </row>
    <row r="135" spans="1:14" ht="15.75" thickBot="1" x14ac:dyDescent="0.3">
      <c r="A135" s="210"/>
      <c r="B135" s="39" t="s">
        <v>15</v>
      </c>
      <c r="C135" s="13">
        <f>C125-C126</f>
        <v>1063</v>
      </c>
      <c r="D135" s="60">
        <f>D125-D126</f>
        <v>0.25901559454191031</v>
      </c>
      <c r="E135"/>
      <c r="F135"/>
      <c r="G135"/>
      <c r="H135"/>
      <c r="I135"/>
      <c r="J135"/>
      <c r="K135"/>
      <c r="L135"/>
      <c r="M135"/>
      <c r="N135"/>
    </row>
    <row r="136" spans="1:14" ht="15.75" customHeight="1" x14ac:dyDescent="0.25">
      <c r="A136" s="211" t="s">
        <v>45</v>
      </c>
      <c r="B136" s="33" t="s">
        <v>4</v>
      </c>
      <c r="C136" s="32">
        <f>'Racial Ethnic Breakdown by Elem'!C232</f>
        <v>9044</v>
      </c>
      <c r="D136" s="14">
        <f>'Racial Ethnic Breakdown by Elem'!D232</f>
        <v>0.51485824888990095</v>
      </c>
      <c r="E136"/>
      <c r="F136"/>
      <c r="G136"/>
      <c r="H136"/>
      <c r="I136"/>
      <c r="J136"/>
      <c r="K136"/>
      <c r="L136"/>
      <c r="M136"/>
      <c r="N136"/>
    </row>
    <row r="137" spans="1:14" x14ac:dyDescent="0.25">
      <c r="A137" s="206"/>
      <c r="B137" s="21" t="s">
        <v>5</v>
      </c>
      <c r="C137" s="12">
        <f>'Racial Ethnic Breakdown by Elem'!C233</f>
        <v>4336</v>
      </c>
      <c r="D137" s="15">
        <f>'Racial Ethnic Breakdown by Elem'!D233</f>
        <v>0.24684048730502106</v>
      </c>
      <c r="E137"/>
      <c r="F137"/>
      <c r="G137"/>
      <c r="H137"/>
      <c r="I137"/>
      <c r="J137"/>
      <c r="K137"/>
      <c r="L137"/>
      <c r="M137"/>
      <c r="N137"/>
    </row>
    <row r="138" spans="1:14" x14ac:dyDescent="0.25">
      <c r="A138" s="206"/>
      <c r="B138" s="21" t="s">
        <v>6</v>
      </c>
      <c r="C138" s="12">
        <f>'Racial Ethnic Breakdown by Elem'!C234</f>
        <v>3124</v>
      </c>
      <c r="D138" s="15">
        <f>'Racial Ethnic Breakdown by Elem'!D234</f>
        <v>0.17784356142548105</v>
      </c>
      <c r="E138"/>
      <c r="F138"/>
      <c r="G138"/>
      <c r="H138"/>
      <c r="I138"/>
      <c r="J138"/>
      <c r="K138"/>
      <c r="L138"/>
      <c r="M138"/>
      <c r="N138"/>
    </row>
    <row r="139" spans="1:14" x14ac:dyDescent="0.25">
      <c r="A139" s="206"/>
      <c r="B139" s="21" t="s">
        <v>7</v>
      </c>
      <c r="C139" s="12">
        <f>'Racial Ethnic Breakdown by Elem'!C235</f>
        <v>717</v>
      </c>
      <c r="D139" s="15">
        <f>'Racial Ethnic Breakdown by Elem'!D235</f>
        <v>4.0817488329727883E-2</v>
      </c>
      <c r="E139"/>
      <c r="F139"/>
      <c r="G139"/>
      <c r="H139"/>
      <c r="I139"/>
      <c r="J139"/>
      <c r="K139"/>
      <c r="L139"/>
      <c r="M139"/>
      <c r="N139"/>
    </row>
    <row r="140" spans="1:14" x14ac:dyDescent="0.25">
      <c r="A140" s="206"/>
      <c r="B140" s="21" t="s">
        <v>8</v>
      </c>
      <c r="C140" s="12">
        <f>'Racial Ethnic Breakdown by Elem'!C236</f>
        <v>316</v>
      </c>
      <c r="D140" s="15">
        <f>'Racial Ethnic Breakdown by Elem'!D236</f>
        <v>1.7989297506546736E-2</v>
      </c>
      <c r="E140"/>
      <c r="F140"/>
      <c r="G140"/>
      <c r="H140"/>
      <c r="I140"/>
      <c r="J140"/>
      <c r="K140"/>
      <c r="L140"/>
      <c r="M140"/>
      <c r="N140"/>
    </row>
    <row r="141" spans="1:14" x14ac:dyDescent="0.25">
      <c r="A141" s="206"/>
      <c r="B141" s="21" t="s">
        <v>9</v>
      </c>
      <c r="C141" s="12">
        <f>'Racial Ethnic Breakdown by Elem'!C237</f>
        <v>26</v>
      </c>
      <c r="D141" s="267">
        <f>'Racial Ethnic Breakdown by Elem'!D237</f>
        <v>1.4801320733234659E-3</v>
      </c>
      <c r="E141"/>
      <c r="F141"/>
      <c r="G141"/>
      <c r="H141"/>
      <c r="I141"/>
      <c r="J141"/>
      <c r="K141"/>
      <c r="L141"/>
      <c r="M141"/>
      <c r="N141"/>
    </row>
    <row r="142" spans="1:14" x14ac:dyDescent="0.25">
      <c r="A142" s="206"/>
      <c r="B142" s="21" t="s">
        <v>10</v>
      </c>
      <c r="C142" s="12" t="str">
        <f>'Racial Ethnic Breakdown by Elem'!C238</f>
        <v>&lt;10</v>
      </c>
      <c r="D142" s="15" t="str">
        <f>'Racial Ethnic Breakdown by Elem'!D238</f>
        <v>**</v>
      </c>
    </row>
    <row r="143" spans="1:14" x14ac:dyDescent="0.25">
      <c r="A143" s="206"/>
      <c r="B143" s="56" t="s">
        <v>11</v>
      </c>
      <c r="C143" s="170">
        <f>'Racial Ethnic Breakdown by Elem'!C239</f>
        <v>17566</v>
      </c>
      <c r="D143" s="171"/>
    </row>
    <row r="144" spans="1:14" x14ac:dyDescent="0.25">
      <c r="A144" s="206"/>
      <c r="B144" s="34" t="s">
        <v>14</v>
      </c>
      <c r="C144" s="12">
        <f>'Racial Ethnic Breakdown by Elem'!C240</f>
        <v>5920</v>
      </c>
      <c r="D144" s="16">
        <f>'Racial Ethnic Breakdown by Elem'!D240</f>
        <v>0.33701468746441987</v>
      </c>
    </row>
    <row r="145" spans="1:4" ht="15.75" thickBot="1" x14ac:dyDescent="0.3">
      <c r="A145" s="206"/>
      <c r="B145" s="45" t="s">
        <v>15</v>
      </c>
      <c r="C145" s="43">
        <f>'Racial Ethnic Breakdown by Elem'!C241</f>
        <v>4708</v>
      </c>
      <c r="D145" s="44">
        <f>'Racial Ethnic Breakdown by Elem'!D241</f>
        <v>0.26801776158487989</v>
      </c>
    </row>
    <row r="146" spans="1:4" ht="15.75" thickBot="1" x14ac:dyDescent="0.3">
      <c r="A146" s="177" t="s">
        <v>81</v>
      </c>
      <c r="B146" s="178"/>
      <c r="C146" s="178"/>
      <c r="D146" s="179"/>
    </row>
    <row r="147" spans="1:4" ht="31.5" customHeight="1" thickBot="1" x14ac:dyDescent="0.3">
      <c r="A147" s="199" t="s">
        <v>74</v>
      </c>
      <c r="B147" s="200"/>
      <c r="C147" s="200"/>
      <c r="D147" s="201"/>
    </row>
  </sheetData>
  <mergeCells count="50">
    <mergeCell ref="A41:A52"/>
    <mergeCell ref="C48:D48"/>
    <mergeCell ref="C49:D49"/>
    <mergeCell ref="C50:D50"/>
    <mergeCell ref="A89:A100"/>
    <mergeCell ref="C96:D96"/>
    <mergeCell ref="C97:D97"/>
    <mergeCell ref="C98:D98"/>
    <mergeCell ref="C61:D61"/>
    <mergeCell ref="C62:D62"/>
    <mergeCell ref="A113:A124"/>
    <mergeCell ref="C120:D120"/>
    <mergeCell ref="C121:D121"/>
    <mergeCell ref="C122:D122"/>
    <mergeCell ref="A65:A76"/>
    <mergeCell ref="C72:D72"/>
    <mergeCell ref="C73:D73"/>
    <mergeCell ref="C74:D74"/>
    <mergeCell ref="A5:A16"/>
    <mergeCell ref="C12:D12"/>
    <mergeCell ref="C13:D13"/>
    <mergeCell ref="C14:D14"/>
    <mergeCell ref="A29:A40"/>
    <mergeCell ref="C36:D36"/>
    <mergeCell ref="C37:D37"/>
    <mergeCell ref="C38:D38"/>
    <mergeCell ref="C25:D25"/>
    <mergeCell ref="C26:D26"/>
    <mergeCell ref="C132:D132"/>
    <mergeCell ref="C133:D133"/>
    <mergeCell ref="C109:D109"/>
    <mergeCell ref="C110:D110"/>
    <mergeCell ref="C85:D85"/>
    <mergeCell ref="C86:D86"/>
    <mergeCell ref="A147:D147"/>
    <mergeCell ref="A1:A4"/>
    <mergeCell ref="B1:B3"/>
    <mergeCell ref="C1:D3"/>
    <mergeCell ref="A17:A28"/>
    <mergeCell ref="A53:A64"/>
    <mergeCell ref="C24:D24"/>
    <mergeCell ref="C60:D60"/>
    <mergeCell ref="A77:A88"/>
    <mergeCell ref="A101:A112"/>
    <mergeCell ref="A125:A135"/>
    <mergeCell ref="A136:A145"/>
    <mergeCell ref="A146:D146"/>
    <mergeCell ref="C143:D143"/>
    <mergeCell ref="C84:D84"/>
    <mergeCell ref="C108:D108"/>
  </mergeCells>
  <conditionalFormatting sqref="B17:B23 C27:D28 C63:D64 C87:D88 C111:D112 C134:D135">
    <cfRule type="expression" dxfId="131" priority="48">
      <formula>MOD(ROW(),2)=0</formula>
    </cfRule>
  </conditionalFormatting>
  <conditionalFormatting sqref="D17:D23">
    <cfRule type="expression" dxfId="130" priority="46">
      <formula>MOD(ROW(),2)=0</formula>
    </cfRule>
  </conditionalFormatting>
  <conditionalFormatting sqref="C17:C23">
    <cfRule type="expression" dxfId="129" priority="45">
      <formula>MOD(ROW(),2)=0</formula>
    </cfRule>
  </conditionalFormatting>
  <conditionalFormatting sqref="B53:B59">
    <cfRule type="expression" dxfId="128" priority="44">
      <formula>MOD(ROW(),2)=0</formula>
    </cfRule>
  </conditionalFormatting>
  <conditionalFormatting sqref="D53:D59">
    <cfRule type="expression" dxfId="127" priority="43">
      <formula>MOD(ROW(),2)=0</formula>
    </cfRule>
  </conditionalFormatting>
  <conditionalFormatting sqref="C53:C59">
    <cfRule type="expression" dxfId="126" priority="42">
      <formula>MOD(ROW(),2)=0</formula>
    </cfRule>
  </conditionalFormatting>
  <conditionalFormatting sqref="B77:B83">
    <cfRule type="expression" dxfId="125" priority="41">
      <formula>MOD(ROW(),2)=0</formula>
    </cfRule>
  </conditionalFormatting>
  <conditionalFormatting sqref="D77:D83">
    <cfRule type="expression" dxfId="124" priority="40">
      <formula>MOD(ROW(),2)=0</formula>
    </cfRule>
  </conditionalFormatting>
  <conditionalFormatting sqref="C77:C83">
    <cfRule type="expression" dxfId="123" priority="39">
      <formula>MOD(ROW(),2)=0</formula>
    </cfRule>
  </conditionalFormatting>
  <conditionalFormatting sqref="B101:B107">
    <cfRule type="expression" dxfId="122" priority="38">
      <formula>MOD(ROW(),2)=0</formula>
    </cfRule>
  </conditionalFormatting>
  <conditionalFormatting sqref="D101:D107">
    <cfRule type="expression" dxfId="121" priority="37">
      <formula>MOD(ROW(),2)=0</formula>
    </cfRule>
  </conditionalFormatting>
  <conditionalFormatting sqref="C101:C107">
    <cfRule type="expression" dxfId="120" priority="36">
      <formula>MOD(ROW(),2)=0</formula>
    </cfRule>
  </conditionalFormatting>
  <conditionalFormatting sqref="B125:B131">
    <cfRule type="expression" dxfId="119" priority="35">
      <formula>MOD(ROW(),2)=0</formula>
    </cfRule>
  </conditionalFormatting>
  <conditionalFormatting sqref="D125:D131">
    <cfRule type="expression" dxfId="118" priority="34">
      <formula>MOD(ROW(),2)=0</formula>
    </cfRule>
  </conditionalFormatting>
  <conditionalFormatting sqref="C125:C131">
    <cfRule type="expression" dxfId="117" priority="33">
      <formula>MOD(ROW(),2)=0</formula>
    </cfRule>
  </conditionalFormatting>
  <conditionalFormatting sqref="B136:B142">
    <cfRule type="expression" dxfId="116" priority="31">
      <formula>MOD(ROW(),2)=0</formula>
    </cfRule>
  </conditionalFormatting>
  <conditionalFormatting sqref="D136:D142">
    <cfRule type="expression" dxfId="115" priority="27">
      <formula>MOD(ROW(),2)=0</formula>
    </cfRule>
  </conditionalFormatting>
  <conditionalFormatting sqref="C136:C142">
    <cfRule type="expression" dxfId="114" priority="26">
      <formula>MOD(ROW(),2)=0</formula>
    </cfRule>
  </conditionalFormatting>
  <conditionalFormatting sqref="C144:D145">
    <cfRule type="expression" dxfId="113" priority="28">
      <formula>MOD(ROW(),2)=0</formula>
    </cfRule>
  </conditionalFormatting>
  <conditionalFormatting sqref="C4:D4">
    <cfRule type="expression" dxfId="112" priority="25">
      <formula>MOD(ROW(),2)=0</formula>
    </cfRule>
  </conditionalFormatting>
  <conditionalFormatting sqref="B4">
    <cfRule type="expression" dxfId="111" priority="24">
      <formula>MOD(ROW(),2)=0</formula>
    </cfRule>
  </conditionalFormatting>
  <conditionalFormatting sqref="B5:B11 C15:D16">
    <cfRule type="expression" dxfId="110" priority="23">
      <formula>MOD(ROW(),2)=0</formula>
    </cfRule>
  </conditionalFormatting>
  <conditionalFormatting sqref="D5:D11">
    <cfRule type="expression" dxfId="109" priority="22">
      <formula>MOD(ROW(),2)=0</formula>
    </cfRule>
  </conditionalFormatting>
  <conditionalFormatting sqref="C5:C11">
    <cfRule type="expression" dxfId="108" priority="21">
      <formula>MOD(ROW(),2)=0</formula>
    </cfRule>
  </conditionalFormatting>
  <conditionalFormatting sqref="C39:D40">
    <cfRule type="expression" dxfId="107" priority="20">
      <formula>MOD(ROW(),2)=0</formula>
    </cfRule>
  </conditionalFormatting>
  <conditionalFormatting sqref="B29:B35">
    <cfRule type="expression" dxfId="106" priority="19">
      <formula>MOD(ROW(),2)=0</formula>
    </cfRule>
  </conditionalFormatting>
  <conditionalFormatting sqref="D29:D35">
    <cfRule type="expression" dxfId="105" priority="18">
      <formula>MOD(ROW(),2)=0</formula>
    </cfRule>
  </conditionalFormatting>
  <conditionalFormatting sqref="C29:C35">
    <cfRule type="expression" dxfId="104" priority="17">
      <formula>MOD(ROW(),2)=0</formula>
    </cfRule>
  </conditionalFormatting>
  <conditionalFormatting sqref="C123:D124">
    <cfRule type="expression" dxfId="103" priority="16">
      <formula>MOD(ROW(),2)=0</formula>
    </cfRule>
  </conditionalFormatting>
  <conditionalFormatting sqref="B113:B119">
    <cfRule type="expression" dxfId="102" priority="15">
      <formula>MOD(ROW(),2)=0</formula>
    </cfRule>
  </conditionalFormatting>
  <conditionalFormatting sqref="D113:D119">
    <cfRule type="expression" dxfId="101" priority="14">
      <formula>MOD(ROW(),2)=0</formula>
    </cfRule>
  </conditionalFormatting>
  <conditionalFormatting sqref="C113:C119">
    <cfRule type="expression" dxfId="100" priority="13">
      <formula>MOD(ROW(),2)=0</formula>
    </cfRule>
  </conditionalFormatting>
  <conditionalFormatting sqref="C75:D76">
    <cfRule type="expression" dxfId="99" priority="12">
      <formula>MOD(ROW(),2)=0</formula>
    </cfRule>
  </conditionalFormatting>
  <conditionalFormatting sqref="B65:B71">
    <cfRule type="expression" dxfId="98" priority="11">
      <formula>MOD(ROW(),2)=0</formula>
    </cfRule>
  </conditionalFormatting>
  <conditionalFormatting sqref="D65:D71">
    <cfRule type="expression" dxfId="97" priority="10">
      <formula>MOD(ROW(),2)=0</formula>
    </cfRule>
  </conditionalFormatting>
  <conditionalFormatting sqref="C65:C71">
    <cfRule type="expression" dxfId="96" priority="9">
      <formula>MOD(ROW(),2)=0</formula>
    </cfRule>
  </conditionalFormatting>
  <conditionalFormatting sqref="C51:D52">
    <cfRule type="expression" dxfId="95" priority="8">
      <formula>MOD(ROW(),2)=0</formula>
    </cfRule>
  </conditionalFormatting>
  <conditionalFormatting sqref="B41:B47">
    <cfRule type="expression" dxfId="94" priority="7">
      <formula>MOD(ROW(),2)=0</formula>
    </cfRule>
  </conditionalFormatting>
  <conditionalFormatting sqref="D41:D47">
    <cfRule type="expression" dxfId="93" priority="6">
      <formula>MOD(ROW(),2)=0</formula>
    </cfRule>
  </conditionalFormatting>
  <conditionalFormatting sqref="C41:C47">
    <cfRule type="expression" dxfId="92" priority="5">
      <formula>MOD(ROW(),2)=0</formula>
    </cfRule>
  </conditionalFormatting>
  <conditionalFormatting sqref="C99:D100">
    <cfRule type="expression" dxfId="91" priority="4">
      <formula>MOD(ROW(),2)=0</formula>
    </cfRule>
  </conditionalFormatting>
  <conditionalFormatting sqref="B89:B95">
    <cfRule type="expression" dxfId="90" priority="3">
      <formula>MOD(ROW(),2)=0</formula>
    </cfRule>
  </conditionalFormatting>
  <conditionalFormatting sqref="D89:D95">
    <cfRule type="expression" dxfId="89" priority="2">
      <formula>MOD(ROW(),2)=0</formula>
    </cfRule>
  </conditionalFormatting>
  <conditionalFormatting sqref="C89:C95">
    <cfRule type="expression" dxfId="8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28" max="16383" man="1"/>
    <brk id="52" max="16383" man="1"/>
    <brk id="76" max="16383" man="1"/>
    <brk id="1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9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69" customWidth="1"/>
    <col min="4" max="4" width="15.7109375" customWidth="1"/>
    <col min="5" max="14" width="8" customWidth="1"/>
  </cols>
  <sheetData>
    <row r="1" spans="1:4" ht="15" customHeight="1" x14ac:dyDescent="0.25">
      <c r="A1" s="202" t="s">
        <v>16</v>
      </c>
      <c r="B1" s="185" t="s">
        <v>64</v>
      </c>
      <c r="C1" s="78" t="s">
        <v>98</v>
      </c>
      <c r="D1" s="80"/>
    </row>
    <row r="2" spans="1:4" x14ac:dyDescent="0.25">
      <c r="A2" s="203"/>
      <c r="B2" s="186"/>
      <c r="C2" s="81"/>
      <c r="D2" s="83"/>
    </row>
    <row r="3" spans="1:4" ht="15" customHeight="1" thickBot="1" x14ac:dyDescent="0.3">
      <c r="A3" s="203"/>
      <c r="B3" s="187"/>
      <c r="C3" s="188"/>
      <c r="D3" s="189"/>
    </row>
    <row r="4" spans="1:4" ht="15.75" customHeight="1" thickBot="1" x14ac:dyDescent="0.3">
      <c r="A4" s="204"/>
      <c r="B4" s="52" t="s">
        <v>0</v>
      </c>
      <c r="C4" s="50" t="s">
        <v>75</v>
      </c>
      <c r="D4" s="51" t="s">
        <v>76</v>
      </c>
    </row>
    <row r="5" spans="1:4" x14ac:dyDescent="0.25">
      <c r="A5" s="211" t="s">
        <v>80</v>
      </c>
      <c r="B5" s="35" t="s">
        <v>4</v>
      </c>
      <c r="C5" s="32">
        <v>10</v>
      </c>
      <c r="D5" s="14">
        <f>C5/$C$12</f>
        <v>0.43478260869565216</v>
      </c>
    </row>
    <row r="6" spans="1:4" x14ac:dyDescent="0.25">
      <c r="A6" s="206"/>
      <c r="B6" s="36" t="s">
        <v>5</v>
      </c>
      <c r="C6" s="12" t="s">
        <v>93</v>
      </c>
      <c r="D6" s="15" t="s">
        <v>84</v>
      </c>
    </row>
    <row r="7" spans="1:4" x14ac:dyDescent="0.25">
      <c r="A7" s="206"/>
      <c r="B7" s="36" t="s">
        <v>6</v>
      </c>
      <c r="C7" s="12" t="s">
        <v>93</v>
      </c>
      <c r="D7" s="15" t="s">
        <v>84</v>
      </c>
    </row>
    <row r="8" spans="1:4" x14ac:dyDescent="0.25">
      <c r="A8" s="206"/>
      <c r="B8" s="36" t="s">
        <v>7</v>
      </c>
      <c r="C8" s="12" t="s">
        <v>93</v>
      </c>
      <c r="D8" s="15" t="s">
        <v>84</v>
      </c>
    </row>
    <row r="9" spans="1:4" x14ac:dyDescent="0.25">
      <c r="A9" s="206"/>
      <c r="B9" s="36" t="s">
        <v>8</v>
      </c>
      <c r="C9" s="12"/>
      <c r="D9" s="15"/>
    </row>
    <row r="10" spans="1:4" x14ac:dyDescent="0.25">
      <c r="A10" s="206"/>
      <c r="B10" s="36" t="s">
        <v>9</v>
      </c>
      <c r="C10" s="12"/>
      <c r="D10" s="15"/>
    </row>
    <row r="11" spans="1:4" x14ac:dyDescent="0.25">
      <c r="A11" s="206"/>
      <c r="B11" s="36" t="s">
        <v>10</v>
      </c>
      <c r="C11" s="12"/>
      <c r="D11" s="15"/>
    </row>
    <row r="12" spans="1:4" x14ac:dyDescent="0.25">
      <c r="A12" s="206"/>
      <c r="B12" s="55" t="s">
        <v>44</v>
      </c>
      <c r="C12" s="175">
        <v>23</v>
      </c>
      <c r="D12" s="176"/>
    </row>
    <row r="13" spans="1:4" x14ac:dyDescent="0.25">
      <c r="A13" s="206"/>
      <c r="B13" s="37" t="s">
        <v>61</v>
      </c>
      <c r="C13" s="168">
        <f>C$84</f>
        <v>5639</v>
      </c>
      <c r="D13" s="169"/>
    </row>
    <row r="14" spans="1:4" x14ac:dyDescent="0.25">
      <c r="A14" s="206"/>
      <c r="B14" s="56" t="s">
        <v>11</v>
      </c>
      <c r="C14" s="170">
        <f>'Racial Ethnic Breakdown by Elem'!C158</f>
        <v>17566</v>
      </c>
      <c r="D14" s="171"/>
    </row>
    <row r="15" spans="1:4" x14ac:dyDescent="0.25">
      <c r="A15" s="206"/>
      <c r="B15" s="38" t="s">
        <v>14</v>
      </c>
      <c r="C15" s="12" t="s">
        <v>84</v>
      </c>
      <c r="D15" s="16" t="s">
        <v>84</v>
      </c>
    </row>
    <row r="16" spans="1:4" ht="15.75" thickBot="1" x14ac:dyDescent="0.3">
      <c r="A16" s="207"/>
      <c r="B16" s="39" t="s">
        <v>15</v>
      </c>
      <c r="C16" s="13" t="s">
        <v>84</v>
      </c>
      <c r="D16" s="25" t="s">
        <v>84</v>
      </c>
    </row>
    <row r="17" spans="1:4" x14ac:dyDescent="0.25">
      <c r="A17" s="208" t="s">
        <v>39</v>
      </c>
      <c r="B17" s="35" t="s">
        <v>4</v>
      </c>
      <c r="C17" s="32">
        <v>522</v>
      </c>
      <c r="D17" s="14">
        <f>C17/$C$24</f>
        <v>0.7331460674157303</v>
      </c>
    </row>
    <row r="18" spans="1:4" x14ac:dyDescent="0.25">
      <c r="A18" s="209"/>
      <c r="B18" s="36" t="s">
        <v>5</v>
      </c>
      <c r="C18" s="12">
        <v>110</v>
      </c>
      <c r="D18" s="15">
        <f t="shared" ref="D18:D21" si="0">C18/$C$24</f>
        <v>0.1544943820224719</v>
      </c>
    </row>
    <row r="19" spans="1:4" x14ac:dyDescent="0.25">
      <c r="A19" s="209"/>
      <c r="B19" s="36" t="s">
        <v>6</v>
      </c>
      <c r="C19" s="12">
        <v>28</v>
      </c>
      <c r="D19" s="15">
        <f t="shared" si="0"/>
        <v>3.9325842696629212E-2</v>
      </c>
    </row>
    <row r="20" spans="1:4" x14ac:dyDescent="0.25">
      <c r="A20" s="209"/>
      <c r="B20" s="36" t="s">
        <v>7</v>
      </c>
      <c r="C20" s="12">
        <v>30</v>
      </c>
      <c r="D20" s="15">
        <f t="shared" si="0"/>
        <v>4.2134831460674156E-2</v>
      </c>
    </row>
    <row r="21" spans="1:4" x14ac:dyDescent="0.25">
      <c r="A21" s="209"/>
      <c r="B21" s="36" t="s">
        <v>8</v>
      </c>
      <c r="C21" s="12">
        <v>21</v>
      </c>
      <c r="D21" s="15">
        <f t="shared" si="0"/>
        <v>2.9494382022471909E-2</v>
      </c>
    </row>
    <row r="22" spans="1:4" x14ac:dyDescent="0.25">
      <c r="A22" s="209"/>
      <c r="B22" s="36" t="s">
        <v>9</v>
      </c>
      <c r="C22" s="12" t="s">
        <v>93</v>
      </c>
      <c r="D22" s="15" t="s">
        <v>84</v>
      </c>
    </row>
    <row r="23" spans="1:4" x14ac:dyDescent="0.25">
      <c r="A23" s="209"/>
      <c r="B23" s="36" t="s">
        <v>10</v>
      </c>
      <c r="C23" s="12"/>
      <c r="D23" s="15"/>
    </row>
    <row r="24" spans="1:4" x14ac:dyDescent="0.25">
      <c r="A24" s="209"/>
      <c r="B24" s="55" t="s">
        <v>44</v>
      </c>
      <c r="C24" s="175">
        <v>712</v>
      </c>
      <c r="D24" s="176"/>
    </row>
    <row r="25" spans="1:4" x14ac:dyDescent="0.25">
      <c r="A25" s="209"/>
      <c r="B25" s="37" t="s">
        <v>61</v>
      </c>
      <c r="C25" s="168">
        <f>C$84</f>
        <v>5639</v>
      </c>
      <c r="D25" s="169"/>
    </row>
    <row r="26" spans="1:4" x14ac:dyDescent="0.25">
      <c r="A26" s="209"/>
      <c r="B26" s="56" t="s">
        <v>11</v>
      </c>
      <c r="C26" s="170">
        <f>'Racial Ethnic Breakdown by Elem'!C170</f>
        <v>17566</v>
      </c>
      <c r="D26" s="171"/>
    </row>
    <row r="27" spans="1:4" x14ac:dyDescent="0.25">
      <c r="A27" s="209"/>
      <c r="B27" s="38" t="s">
        <v>14</v>
      </c>
      <c r="C27" s="12">
        <f>C17-C19</f>
        <v>494</v>
      </c>
      <c r="D27" s="16">
        <f>D17-D19</f>
        <v>0.6938202247191011</v>
      </c>
    </row>
    <row r="28" spans="1:4" ht="15.75" thickBot="1" x14ac:dyDescent="0.3">
      <c r="A28" s="210"/>
      <c r="B28" s="39" t="s">
        <v>15</v>
      </c>
      <c r="C28" s="13">
        <f>C17-C18</f>
        <v>412</v>
      </c>
      <c r="D28" s="25">
        <f>D17-D18</f>
        <v>0.5786516853932584</v>
      </c>
    </row>
    <row r="29" spans="1:4" x14ac:dyDescent="0.25">
      <c r="A29" s="205" t="s">
        <v>41</v>
      </c>
      <c r="B29" s="35" t="s">
        <v>4</v>
      </c>
      <c r="C29" s="32">
        <v>16</v>
      </c>
      <c r="D29" s="14">
        <f>C29/$C$36</f>
        <v>0.47058823529411764</v>
      </c>
    </row>
    <row r="30" spans="1:4" x14ac:dyDescent="0.25">
      <c r="A30" s="206"/>
      <c r="B30" s="36" t="s">
        <v>5</v>
      </c>
      <c r="C30" s="12" t="s">
        <v>93</v>
      </c>
      <c r="D30" s="15" t="s">
        <v>84</v>
      </c>
    </row>
    <row r="31" spans="1:4" x14ac:dyDescent="0.25">
      <c r="A31" s="206"/>
      <c r="B31" s="36" t="s">
        <v>6</v>
      </c>
      <c r="C31" s="12" t="s">
        <v>93</v>
      </c>
      <c r="D31" s="15" t="s">
        <v>84</v>
      </c>
    </row>
    <row r="32" spans="1:4" x14ac:dyDescent="0.25">
      <c r="A32" s="206"/>
      <c r="B32" s="36" t="s">
        <v>7</v>
      </c>
      <c r="C32" s="12" t="s">
        <v>93</v>
      </c>
      <c r="D32" s="15" t="s">
        <v>84</v>
      </c>
    </row>
    <row r="33" spans="1:4" x14ac:dyDescent="0.25">
      <c r="A33" s="206"/>
      <c r="B33" s="36" t="s">
        <v>8</v>
      </c>
      <c r="C33" s="12"/>
      <c r="D33" s="15"/>
    </row>
    <row r="34" spans="1:4" x14ac:dyDescent="0.25">
      <c r="A34" s="206"/>
      <c r="B34" s="36" t="s">
        <v>9</v>
      </c>
      <c r="C34" s="12"/>
      <c r="D34" s="15"/>
    </row>
    <row r="35" spans="1:4" x14ac:dyDescent="0.25">
      <c r="A35" s="206"/>
      <c r="B35" s="36" t="s">
        <v>10</v>
      </c>
      <c r="C35" s="12"/>
      <c r="D35" s="15"/>
    </row>
    <row r="36" spans="1:4" x14ac:dyDescent="0.25">
      <c r="A36" s="206"/>
      <c r="B36" s="55" t="s">
        <v>44</v>
      </c>
      <c r="C36" s="175">
        <v>34</v>
      </c>
      <c r="D36" s="176"/>
    </row>
    <row r="37" spans="1:4" x14ac:dyDescent="0.25">
      <c r="A37" s="206"/>
      <c r="B37" s="37" t="s">
        <v>61</v>
      </c>
      <c r="C37" s="168">
        <f>C$84</f>
        <v>5639</v>
      </c>
      <c r="D37" s="169"/>
    </row>
    <row r="38" spans="1:4" x14ac:dyDescent="0.25">
      <c r="A38" s="206"/>
      <c r="B38" s="56" t="s">
        <v>11</v>
      </c>
      <c r="C38" s="170">
        <f>'Racial Ethnic Breakdown by Elem'!C182</f>
        <v>17566</v>
      </c>
      <c r="D38" s="171"/>
    </row>
    <row r="39" spans="1:4" x14ac:dyDescent="0.25">
      <c r="A39" s="206"/>
      <c r="B39" s="38" t="s">
        <v>14</v>
      </c>
      <c r="C39" s="12" t="s">
        <v>84</v>
      </c>
      <c r="D39" s="16" t="s">
        <v>84</v>
      </c>
    </row>
    <row r="40" spans="1:4" ht="15.75" thickBot="1" x14ac:dyDescent="0.3">
      <c r="A40" s="207"/>
      <c r="B40" s="39" t="s">
        <v>15</v>
      </c>
      <c r="C40" s="13" t="s">
        <v>84</v>
      </c>
      <c r="D40" s="25" t="s">
        <v>84</v>
      </c>
    </row>
    <row r="41" spans="1:4" x14ac:dyDescent="0.25">
      <c r="A41" s="217" t="s">
        <v>40</v>
      </c>
      <c r="B41" s="35" t="s">
        <v>4</v>
      </c>
      <c r="C41" s="32">
        <v>955</v>
      </c>
      <c r="D41" s="14">
        <f>C41/$C$48</f>
        <v>0.50342646283605696</v>
      </c>
    </row>
    <row r="42" spans="1:4" x14ac:dyDescent="0.25">
      <c r="A42" s="209"/>
      <c r="B42" s="36" t="s">
        <v>5</v>
      </c>
      <c r="C42" s="12">
        <v>649</v>
      </c>
      <c r="D42" s="15">
        <f t="shared" ref="D42:D45" si="1">C42/$C$48</f>
        <v>0.34211913547706907</v>
      </c>
    </row>
    <row r="43" spans="1:4" x14ac:dyDescent="0.25">
      <c r="A43" s="209"/>
      <c r="B43" s="36" t="s">
        <v>6</v>
      </c>
      <c r="C43" s="12">
        <v>217</v>
      </c>
      <c r="D43" s="15">
        <f t="shared" si="1"/>
        <v>0.11439114391143912</v>
      </c>
    </row>
    <row r="44" spans="1:4" x14ac:dyDescent="0.25">
      <c r="A44" s="209"/>
      <c r="B44" s="36" t="s">
        <v>7</v>
      </c>
      <c r="C44" s="12">
        <v>58</v>
      </c>
      <c r="D44" s="15">
        <f t="shared" si="1"/>
        <v>3.0574591460200317E-2</v>
      </c>
    </row>
    <row r="45" spans="1:4" x14ac:dyDescent="0.25">
      <c r="A45" s="209"/>
      <c r="B45" s="36" t="s">
        <v>8</v>
      </c>
      <c r="C45" s="12">
        <v>29</v>
      </c>
      <c r="D45" s="15">
        <f t="shared" si="1"/>
        <v>1.5287295730100159E-2</v>
      </c>
    </row>
    <row r="46" spans="1:4" x14ac:dyDescent="0.25">
      <c r="A46" s="209"/>
      <c r="B46" s="36" t="s">
        <v>9</v>
      </c>
      <c r="C46" s="12" t="s">
        <v>93</v>
      </c>
      <c r="D46" s="15" t="s">
        <v>84</v>
      </c>
    </row>
    <row r="47" spans="1:4" x14ac:dyDescent="0.25">
      <c r="A47" s="209"/>
      <c r="B47" s="36" t="s">
        <v>10</v>
      </c>
      <c r="C47" s="12"/>
      <c r="D47" s="15"/>
    </row>
    <row r="48" spans="1:4" x14ac:dyDescent="0.25">
      <c r="A48" s="209"/>
      <c r="B48" s="55" t="s">
        <v>44</v>
      </c>
      <c r="C48" s="175">
        <v>1897</v>
      </c>
      <c r="D48" s="176"/>
    </row>
    <row r="49" spans="1:4" x14ac:dyDescent="0.25">
      <c r="A49" s="209"/>
      <c r="B49" s="37" t="s">
        <v>61</v>
      </c>
      <c r="C49" s="168">
        <f>C$84</f>
        <v>5639</v>
      </c>
      <c r="D49" s="169"/>
    </row>
    <row r="50" spans="1:4" x14ac:dyDescent="0.25">
      <c r="A50" s="209"/>
      <c r="B50" s="56" t="s">
        <v>11</v>
      </c>
      <c r="C50" s="170">
        <f>'Racial Ethnic Breakdown by Elem'!C194</f>
        <v>17566</v>
      </c>
      <c r="D50" s="171"/>
    </row>
    <row r="51" spans="1:4" x14ac:dyDescent="0.25">
      <c r="A51" s="209"/>
      <c r="B51" s="38" t="s">
        <v>14</v>
      </c>
      <c r="C51" s="12">
        <f>C41-C43</f>
        <v>738</v>
      </c>
      <c r="D51" s="16">
        <f>D41-D43</f>
        <v>0.38903531892461785</v>
      </c>
    </row>
    <row r="52" spans="1:4" ht="15.75" thickBot="1" x14ac:dyDescent="0.3">
      <c r="A52" s="210"/>
      <c r="B52" s="39" t="s">
        <v>15</v>
      </c>
      <c r="C52" s="13">
        <f>C41-C42</f>
        <v>306</v>
      </c>
      <c r="D52" s="25">
        <f>D41-D42</f>
        <v>0.1613073273589879</v>
      </c>
    </row>
    <row r="53" spans="1:4" ht="15" customHeight="1" x14ac:dyDescent="0.25">
      <c r="A53" s="205" t="s">
        <v>42</v>
      </c>
      <c r="B53" s="35" t="s">
        <v>4</v>
      </c>
      <c r="C53" s="32">
        <v>1547</v>
      </c>
      <c r="D53" s="14">
        <f>C53/$C$60</f>
        <v>0.52619047619047621</v>
      </c>
    </row>
    <row r="54" spans="1:4" x14ac:dyDescent="0.25">
      <c r="A54" s="206"/>
      <c r="B54" s="36" t="s">
        <v>5</v>
      </c>
      <c r="C54" s="12">
        <v>583</v>
      </c>
      <c r="D54" s="15">
        <f t="shared" ref="D54:D58" si="2">C54/$C$60</f>
        <v>0.19829931972789117</v>
      </c>
    </row>
    <row r="55" spans="1:4" x14ac:dyDescent="0.25">
      <c r="A55" s="206"/>
      <c r="B55" s="36" t="s">
        <v>6</v>
      </c>
      <c r="C55" s="12">
        <v>597</v>
      </c>
      <c r="D55" s="15">
        <f t="shared" si="2"/>
        <v>0.20306122448979591</v>
      </c>
    </row>
    <row r="56" spans="1:4" x14ac:dyDescent="0.25">
      <c r="A56" s="206"/>
      <c r="B56" s="36" t="s">
        <v>7</v>
      </c>
      <c r="C56" s="12">
        <v>134</v>
      </c>
      <c r="D56" s="15">
        <f t="shared" si="2"/>
        <v>4.5578231292517007E-2</v>
      </c>
    </row>
    <row r="57" spans="1:4" x14ac:dyDescent="0.25">
      <c r="A57" s="206"/>
      <c r="B57" s="36" t="s">
        <v>8</v>
      </c>
      <c r="C57" s="12">
        <v>65</v>
      </c>
      <c r="D57" s="15">
        <f t="shared" si="2"/>
        <v>2.2108843537414966E-2</v>
      </c>
    </row>
    <row r="58" spans="1:4" x14ac:dyDescent="0.25">
      <c r="A58" s="206"/>
      <c r="B58" s="36" t="s">
        <v>9</v>
      </c>
      <c r="C58" s="12">
        <v>14</v>
      </c>
      <c r="D58" s="15">
        <f t="shared" si="2"/>
        <v>4.7619047619047623E-3</v>
      </c>
    </row>
    <row r="59" spans="1:4" x14ac:dyDescent="0.25">
      <c r="A59" s="206"/>
      <c r="B59" s="36" t="s">
        <v>10</v>
      </c>
      <c r="C59" s="12"/>
      <c r="D59" s="15"/>
    </row>
    <row r="60" spans="1:4" ht="15.75" customHeight="1" x14ac:dyDescent="0.25">
      <c r="A60" s="206"/>
      <c r="B60" s="55" t="s">
        <v>44</v>
      </c>
      <c r="C60" s="175">
        <v>2940</v>
      </c>
      <c r="D60" s="176"/>
    </row>
    <row r="61" spans="1:4" x14ac:dyDescent="0.25">
      <c r="A61" s="206"/>
      <c r="B61" s="37" t="s">
        <v>61</v>
      </c>
      <c r="C61" s="168">
        <f>C$84</f>
        <v>5639</v>
      </c>
      <c r="D61" s="169"/>
    </row>
    <row r="62" spans="1:4" x14ac:dyDescent="0.25">
      <c r="A62" s="206"/>
      <c r="B62" s="56" t="s">
        <v>11</v>
      </c>
      <c r="C62" s="170">
        <f>'Racial Ethnic Breakdown by Elem'!C206</f>
        <v>17566</v>
      </c>
      <c r="D62" s="171"/>
    </row>
    <row r="63" spans="1:4" x14ac:dyDescent="0.25">
      <c r="A63" s="206"/>
      <c r="B63" s="38" t="s">
        <v>14</v>
      </c>
      <c r="C63" s="12">
        <f>C53-C55</f>
        <v>950</v>
      </c>
      <c r="D63" s="16">
        <f>D53-D55</f>
        <v>0.3231292517006803</v>
      </c>
    </row>
    <row r="64" spans="1:4" ht="15.75" thickBot="1" x14ac:dyDescent="0.3">
      <c r="A64" s="207"/>
      <c r="B64" s="39" t="s">
        <v>15</v>
      </c>
      <c r="C64" s="13">
        <f>C53-C54</f>
        <v>964</v>
      </c>
      <c r="D64" s="25">
        <f>D53-D54</f>
        <v>0.32789115646258504</v>
      </c>
    </row>
    <row r="65" spans="1:4" ht="15" customHeight="1" x14ac:dyDescent="0.25">
      <c r="A65" s="208" t="s">
        <v>92</v>
      </c>
      <c r="B65" s="35" t="s">
        <v>4</v>
      </c>
      <c r="C65" s="32">
        <v>21</v>
      </c>
      <c r="D65" s="14">
        <f>C65/$C$73</f>
        <v>3.7240645504522077E-3</v>
      </c>
    </row>
    <row r="66" spans="1:4" x14ac:dyDescent="0.25">
      <c r="A66" s="216"/>
      <c r="B66" s="36" t="s">
        <v>5</v>
      </c>
      <c r="C66" s="12" t="s">
        <v>93</v>
      </c>
      <c r="D66" s="15" t="s">
        <v>84</v>
      </c>
    </row>
    <row r="67" spans="1:4" x14ac:dyDescent="0.25">
      <c r="A67" s="216"/>
      <c r="B67" s="36" t="s">
        <v>6</v>
      </c>
      <c r="C67" s="12" t="s">
        <v>93</v>
      </c>
      <c r="D67" s="15" t="s">
        <v>84</v>
      </c>
    </row>
    <row r="68" spans="1:4" x14ac:dyDescent="0.25">
      <c r="A68" s="216"/>
      <c r="B68" s="36" t="s">
        <v>7</v>
      </c>
      <c r="C68" s="12" t="s">
        <v>93</v>
      </c>
      <c r="D68" s="15" t="s">
        <v>84</v>
      </c>
    </row>
    <row r="69" spans="1:4" x14ac:dyDescent="0.25">
      <c r="A69" s="216"/>
      <c r="B69" s="36" t="s">
        <v>8</v>
      </c>
      <c r="C69" s="12" t="s">
        <v>93</v>
      </c>
      <c r="D69" s="15" t="s">
        <v>84</v>
      </c>
    </row>
    <row r="70" spans="1:4" x14ac:dyDescent="0.25">
      <c r="A70" s="216"/>
      <c r="B70" s="36" t="s">
        <v>9</v>
      </c>
      <c r="C70" s="12"/>
      <c r="D70" s="15"/>
    </row>
    <row r="71" spans="1:4" x14ac:dyDescent="0.25">
      <c r="A71" s="216"/>
      <c r="B71" s="36" t="s">
        <v>10</v>
      </c>
      <c r="C71" s="12"/>
      <c r="D71" s="15"/>
    </row>
    <row r="72" spans="1:4" ht="15.75" customHeight="1" x14ac:dyDescent="0.25">
      <c r="A72" s="216"/>
      <c r="B72" s="55" t="s">
        <v>44</v>
      </c>
      <c r="C72" s="175">
        <v>33</v>
      </c>
      <c r="D72" s="176"/>
    </row>
    <row r="73" spans="1:4" x14ac:dyDescent="0.25">
      <c r="A73" s="216"/>
      <c r="B73" s="37" t="s">
        <v>61</v>
      </c>
      <c r="C73" s="168">
        <f>C$84</f>
        <v>5639</v>
      </c>
      <c r="D73" s="169"/>
    </row>
    <row r="74" spans="1:4" x14ac:dyDescent="0.25">
      <c r="A74" s="216"/>
      <c r="B74" s="56" t="s">
        <v>11</v>
      </c>
      <c r="C74" s="170">
        <f>'Racial Ethnic Breakdown by Elem'!C218</f>
        <v>17566</v>
      </c>
      <c r="D74" s="171"/>
    </row>
    <row r="75" spans="1:4" x14ac:dyDescent="0.25">
      <c r="A75" s="216"/>
      <c r="B75" s="38" t="s">
        <v>14</v>
      </c>
      <c r="C75" s="12" t="s">
        <v>84</v>
      </c>
      <c r="D75" s="16" t="s">
        <v>84</v>
      </c>
    </row>
    <row r="76" spans="1:4" ht="15.75" thickBot="1" x14ac:dyDescent="0.3">
      <c r="A76" s="218"/>
      <c r="B76" s="39" t="s">
        <v>15</v>
      </c>
      <c r="C76" s="13" t="s">
        <v>84</v>
      </c>
      <c r="D76" s="60" t="s">
        <v>84</v>
      </c>
    </row>
    <row r="77" spans="1:4" ht="15" customHeight="1" x14ac:dyDescent="0.25">
      <c r="A77" s="205" t="s">
        <v>46</v>
      </c>
      <c r="B77" s="35" t="s">
        <v>4</v>
      </c>
      <c r="C77" s="32">
        <v>3068</v>
      </c>
      <c r="D77" s="14">
        <f>C77/$C$84</f>
        <v>0.5440680971803511</v>
      </c>
    </row>
    <row r="78" spans="1:4" x14ac:dyDescent="0.25">
      <c r="A78" s="206"/>
      <c r="B78" s="36" t="s">
        <v>5</v>
      </c>
      <c r="C78" s="12">
        <v>1353</v>
      </c>
      <c r="D78" s="15">
        <f t="shared" ref="D78:D82" si="3">C78/$C$84</f>
        <v>0.23993615889342082</v>
      </c>
    </row>
    <row r="79" spans="1:4" x14ac:dyDescent="0.25">
      <c r="A79" s="206"/>
      <c r="B79" s="36" t="s">
        <v>6</v>
      </c>
      <c r="C79" s="12">
        <v>856</v>
      </c>
      <c r="D79" s="15">
        <f t="shared" si="3"/>
        <v>0.15179996453271857</v>
      </c>
    </row>
    <row r="80" spans="1:4" x14ac:dyDescent="0.25">
      <c r="A80" s="206"/>
      <c r="B80" s="36" t="s">
        <v>7</v>
      </c>
      <c r="C80" s="12">
        <v>229</v>
      </c>
      <c r="D80" s="15">
        <f t="shared" si="3"/>
        <v>4.0610037240645505E-2</v>
      </c>
    </row>
    <row r="81" spans="1:4" x14ac:dyDescent="0.25">
      <c r="A81" s="206"/>
      <c r="B81" s="36" t="s">
        <v>8</v>
      </c>
      <c r="C81" s="12">
        <v>116</v>
      </c>
      <c r="D81" s="15">
        <f t="shared" si="3"/>
        <v>2.0571023231069338E-2</v>
      </c>
    </row>
    <row r="82" spans="1:4" x14ac:dyDescent="0.25">
      <c r="A82" s="206"/>
      <c r="B82" s="36" t="s">
        <v>9</v>
      </c>
      <c r="C82" s="12">
        <v>17</v>
      </c>
      <c r="D82" s="267">
        <f t="shared" si="3"/>
        <v>3.0147189217946445E-3</v>
      </c>
    </row>
    <row r="83" spans="1:4" x14ac:dyDescent="0.25">
      <c r="A83" s="206"/>
      <c r="B83" s="36" t="s">
        <v>10</v>
      </c>
      <c r="C83" s="12" t="s">
        <v>93</v>
      </c>
      <c r="D83" s="40" t="s">
        <v>93</v>
      </c>
    </row>
    <row r="84" spans="1:4" x14ac:dyDescent="0.25">
      <c r="A84" s="206"/>
      <c r="B84" s="37" t="s">
        <v>61</v>
      </c>
      <c r="C84" s="168">
        <v>5639</v>
      </c>
      <c r="D84" s="169"/>
    </row>
    <row r="85" spans="1:4" x14ac:dyDescent="0.25">
      <c r="A85" s="206"/>
      <c r="B85" s="53" t="s">
        <v>11</v>
      </c>
      <c r="C85" s="170">
        <f>'Racial Ethnic Breakdown by Elem'!C229</f>
        <v>17566</v>
      </c>
      <c r="D85" s="171"/>
    </row>
    <row r="86" spans="1:4" x14ac:dyDescent="0.25">
      <c r="A86" s="206"/>
      <c r="B86" s="38" t="s">
        <v>14</v>
      </c>
      <c r="C86" s="12">
        <f>C77-C79</f>
        <v>2212</v>
      </c>
      <c r="D86" s="16">
        <f t="shared" ref="D86" si="4">D77-D79</f>
        <v>0.39226813264763249</v>
      </c>
    </row>
    <row r="87" spans="1:4" ht="15.75" thickBot="1" x14ac:dyDescent="0.3">
      <c r="A87" s="207"/>
      <c r="B87" s="39" t="s">
        <v>15</v>
      </c>
      <c r="C87" s="13">
        <f>C77-C78</f>
        <v>1715</v>
      </c>
      <c r="D87" s="60">
        <f>D77-D78</f>
        <v>0.3041319382869303</v>
      </c>
    </row>
    <row r="88" spans="1:4" ht="15" customHeight="1" x14ac:dyDescent="0.25">
      <c r="A88" s="208" t="s">
        <v>45</v>
      </c>
      <c r="B88" s="33" t="s">
        <v>4</v>
      </c>
      <c r="C88" s="32">
        <f>'Racial Ethnic Breakdown by Elem'!C232</f>
        <v>9044</v>
      </c>
      <c r="D88" s="14">
        <f>'Racial Ethnic Breakdown by Elem'!D232</f>
        <v>0.51485824888990095</v>
      </c>
    </row>
    <row r="89" spans="1:4" x14ac:dyDescent="0.25">
      <c r="A89" s="216"/>
      <c r="B89" s="21" t="s">
        <v>5</v>
      </c>
      <c r="C89" s="12">
        <f>'Racial Ethnic Breakdown by Elem'!C233</f>
        <v>4336</v>
      </c>
      <c r="D89" s="15">
        <f>'Racial Ethnic Breakdown by Elem'!D233</f>
        <v>0.24684048730502106</v>
      </c>
    </row>
    <row r="90" spans="1:4" x14ac:dyDescent="0.25">
      <c r="A90" s="216"/>
      <c r="B90" s="21" t="s">
        <v>6</v>
      </c>
      <c r="C90" s="12">
        <f>'Racial Ethnic Breakdown by Elem'!C234</f>
        <v>3124</v>
      </c>
      <c r="D90" s="15">
        <f>'Racial Ethnic Breakdown by Elem'!D234</f>
        <v>0.17784356142548105</v>
      </c>
    </row>
    <row r="91" spans="1:4" x14ac:dyDescent="0.25">
      <c r="A91" s="216"/>
      <c r="B91" s="21" t="s">
        <v>7</v>
      </c>
      <c r="C91" s="12">
        <f>'Racial Ethnic Breakdown by Elem'!C235</f>
        <v>717</v>
      </c>
      <c r="D91" s="15">
        <f>'Racial Ethnic Breakdown by Elem'!D235</f>
        <v>4.0817488329727883E-2</v>
      </c>
    </row>
    <row r="92" spans="1:4" x14ac:dyDescent="0.25">
      <c r="A92" s="216"/>
      <c r="B92" s="21" t="s">
        <v>8</v>
      </c>
      <c r="C92" s="12">
        <f>'Racial Ethnic Breakdown by Elem'!C236</f>
        <v>316</v>
      </c>
      <c r="D92" s="15">
        <f>'Racial Ethnic Breakdown by Elem'!D236</f>
        <v>1.7989297506546736E-2</v>
      </c>
    </row>
    <row r="93" spans="1:4" x14ac:dyDescent="0.25">
      <c r="A93" s="216"/>
      <c r="B93" s="21" t="s">
        <v>9</v>
      </c>
      <c r="C93" s="12">
        <f>'Racial Ethnic Breakdown by Elem'!C237</f>
        <v>26</v>
      </c>
      <c r="D93" s="267">
        <f>'Racial Ethnic Breakdown by Elem'!D237</f>
        <v>1.4801320733234659E-3</v>
      </c>
    </row>
    <row r="94" spans="1:4" x14ac:dyDescent="0.25">
      <c r="A94" s="216"/>
      <c r="B94" s="21" t="s">
        <v>10</v>
      </c>
      <c r="C94" s="12" t="str">
        <f>'Racial Ethnic Breakdown by Elem'!C238</f>
        <v>&lt;10</v>
      </c>
      <c r="D94" s="15" t="str">
        <f>'Racial Ethnic Breakdown by Elem'!D238</f>
        <v>**</v>
      </c>
    </row>
    <row r="95" spans="1:4" x14ac:dyDescent="0.25">
      <c r="A95" s="216"/>
      <c r="B95" s="56" t="s">
        <v>11</v>
      </c>
      <c r="C95" s="170">
        <f>'Racial Ethnic Breakdown by Elem'!C239</f>
        <v>17566</v>
      </c>
      <c r="D95" s="171"/>
    </row>
    <row r="96" spans="1:4" x14ac:dyDescent="0.25">
      <c r="A96" s="216"/>
      <c r="B96" s="34" t="s">
        <v>14</v>
      </c>
      <c r="C96" s="12">
        <f>'Racial Ethnic Breakdown by Elem'!C240</f>
        <v>5920</v>
      </c>
      <c r="D96" s="16">
        <f>'Racial Ethnic Breakdown by Elem'!D240</f>
        <v>0.33701468746441987</v>
      </c>
    </row>
    <row r="97" spans="1:4" ht="15.75" thickBot="1" x14ac:dyDescent="0.3">
      <c r="A97" s="216"/>
      <c r="B97" s="45" t="s">
        <v>15</v>
      </c>
      <c r="C97" s="43">
        <f>'Racial Ethnic Breakdown by Elem'!C241</f>
        <v>4708</v>
      </c>
      <c r="D97" s="44">
        <f>'Racial Ethnic Breakdown by Elem'!D241</f>
        <v>0.26801776158487989</v>
      </c>
    </row>
    <row r="98" spans="1:4" ht="15.75" thickBot="1" x14ac:dyDescent="0.3">
      <c r="A98" s="177" t="s">
        <v>81</v>
      </c>
      <c r="B98" s="178"/>
      <c r="C98" s="178"/>
      <c r="D98" s="179"/>
    </row>
    <row r="99" spans="1:4" ht="30" customHeight="1" thickBot="1" x14ac:dyDescent="0.3">
      <c r="A99" s="154" t="s">
        <v>74</v>
      </c>
      <c r="B99" s="155"/>
      <c r="C99" s="155"/>
      <c r="D99" s="156"/>
    </row>
  </sheetData>
  <mergeCells count="34">
    <mergeCell ref="C13:D13"/>
    <mergeCell ref="C14:D14"/>
    <mergeCell ref="C60:D60"/>
    <mergeCell ref="A65:A76"/>
    <mergeCell ref="C72:D72"/>
    <mergeCell ref="C73:D73"/>
    <mergeCell ref="C74:D74"/>
    <mergeCell ref="C37:D37"/>
    <mergeCell ref="C38:D38"/>
    <mergeCell ref="A77:A87"/>
    <mergeCell ref="A53:A64"/>
    <mergeCell ref="C25:D25"/>
    <mergeCell ref="C26:D26"/>
    <mergeCell ref="C85:D85"/>
    <mergeCell ref="C61:D61"/>
    <mergeCell ref="C62:D62"/>
    <mergeCell ref="C49:D49"/>
    <mergeCell ref="C50:D50"/>
    <mergeCell ref="A99:D99"/>
    <mergeCell ref="A98:D98"/>
    <mergeCell ref="A1:A4"/>
    <mergeCell ref="B1:B3"/>
    <mergeCell ref="C1:D3"/>
    <mergeCell ref="A5:A16"/>
    <mergeCell ref="A17:A28"/>
    <mergeCell ref="C84:D84"/>
    <mergeCell ref="A88:A97"/>
    <mergeCell ref="C95:D95"/>
    <mergeCell ref="C12:D12"/>
    <mergeCell ref="C24:D24"/>
    <mergeCell ref="C36:D36"/>
    <mergeCell ref="C48:D48"/>
    <mergeCell ref="A29:A40"/>
    <mergeCell ref="A41:A52"/>
  </mergeCells>
  <conditionalFormatting sqref="B5:B11 C15:D16 C27:D28 C39:D40 C51:D52 C63:D64">
    <cfRule type="expression" dxfId="87" priority="33">
      <formula>MOD(ROW(),2)=0</formula>
    </cfRule>
  </conditionalFormatting>
  <conditionalFormatting sqref="D5:D11">
    <cfRule type="expression" dxfId="86" priority="31">
      <formula>MOD(ROW(),2)=0</formula>
    </cfRule>
  </conditionalFormatting>
  <conditionalFormatting sqref="C5:C11">
    <cfRule type="expression" dxfId="85" priority="30">
      <formula>MOD(ROW(),2)=0</formula>
    </cfRule>
  </conditionalFormatting>
  <conditionalFormatting sqref="B17:B23">
    <cfRule type="expression" dxfId="84" priority="29">
      <formula>MOD(ROW(),2)=0</formula>
    </cfRule>
  </conditionalFormatting>
  <conditionalFormatting sqref="D17:D23">
    <cfRule type="expression" dxfId="83" priority="28">
      <formula>MOD(ROW(),2)=0</formula>
    </cfRule>
  </conditionalFormatting>
  <conditionalFormatting sqref="C17:C23">
    <cfRule type="expression" dxfId="82" priority="27">
      <formula>MOD(ROW(),2)=0</formula>
    </cfRule>
  </conditionalFormatting>
  <conditionalFormatting sqref="B29:B35">
    <cfRule type="expression" dxfId="81" priority="26">
      <formula>MOD(ROW(),2)=0</formula>
    </cfRule>
  </conditionalFormatting>
  <conditionalFormatting sqref="D29:D35">
    <cfRule type="expression" dxfId="80" priority="25">
      <formula>MOD(ROW(),2)=0</formula>
    </cfRule>
  </conditionalFormatting>
  <conditionalFormatting sqref="C29:C35">
    <cfRule type="expression" dxfId="79" priority="24">
      <formula>MOD(ROW(),2)=0</formula>
    </cfRule>
  </conditionalFormatting>
  <conditionalFormatting sqref="B41:B47">
    <cfRule type="expression" dxfId="78" priority="23">
      <formula>MOD(ROW(),2)=0</formula>
    </cfRule>
  </conditionalFormatting>
  <conditionalFormatting sqref="D41:D47">
    <cfRule type="expression" dxfId="77" priority="22">
      <formula>MOD(ROW(),2)=0</formula>
    </cfRule>
  </conditionalFormatting>
  <conditionalFormatting sqref="C41:C47">
    <cfRule type="expression" dxfId="76" priority="21">
      <formula>MOD(ROW(),2)=0</formula>
    </cfRule>
  </conditionalFormatting>
  <conditionalFormatting sqref="B53:B59">
    <cfRule type="expression" dxfId="75" priority="20">
      <formula>MOD(ROW(),2)=0</formula>
    </cfRule>
  </conditionalFormatting>
  <conditionalFormatting sqref="D53:D59">
    <cfRule type="expression" dxfId="74" priority="19">
      <formula>MOD(ROW(),2)=0</formula>
    </cfRule>
  </conditionalFormatting>
  <conditionalFormatting sqref="C53:C59">
    <cfRule type="expression" dxfId="73" priority="18">
      <formula>MOD(ROW(),2)=0</formula>
    </cfRule>
  </conditionalFormatting>
  <conditionalFormatting sqref="C86:D87">
    <cfRule type="expression" dxfId="72" priority="17">
      <formula>MOD(ROW(),2)=0</formula>
    </cfRule>
  </conditionalFormatting>
  <conditionalFormatting sqref="B77:B83">
    <cfRule type="expression" dxfId="71" priority="16">
      <formula>MOD(ROW(),2)=0</formula>
    </cfRule>
  </conditionalFormatting>
  <conditionalFormatting sqref="D77:D83">
    <cfRule type="expression" dxfId="70" priority="15">
      <formula>MOD(ROW(),2)=0</formula>
    </cfRule>
  </conditionalFormatting>
  <conditionalFormatting sqref="C77:C83">
    <cfRule type="expression" dxfId="69" priority="14">
      <formula>MOD(ROW(),2)=0</formula>
    </cfRule>
  </conditionalFormatting>
  <conditionalFormatting sqref="B88:B94">
    <cfRule type="expression" dxfId="68" priority="12">
      <formula>MOD(ROW(),2)=0</formula>
    </cfRule>
  </conditionalFormatting>
  <conditionalFormatting sqref="D88:D94">
    <cfRule type="expression" dxfId="67" priority="8">
      <formula>MOD(ROW(),2)=0</formula>
    </cfRule>
  </conditionalFormatting>
  <conditionalFormatting sqref="C88:C94">
    <cfRule type="expression" dxfId="66" priority="7">
      <formula>MOD(ROW(),2)=0</formula>
    </cfRule>
  </conditionalFormatting>
  <conditionalFormatting sqref="C96:D97">
    <cfRule type="expression" dxfId="65" priority="9">
      <formula>MOD(ROW(),2)=0</formula>
    </cfRule>
  </conditionalFormatting>
  <conditionalFormatting sqref="C4:D4">
    <cfRule type="expression" dxfId="64" priority="6">
      <formula>MOD(ROW(),2)=0</formula>
    </cfRule>
  </conditionalFormatting>
  <conditionalFormatting sqref="B4">
    <cfRule type="expression" dxfId="63" priority="5">
      <formula>MOD(ROW(),2)=0</formula>
    </cfRule>
  </conditionalFormatting>
  <conditionalFormatting sqref="C75:D76">
    <cfRule type="expression" dxfId="62" priority="4">
      <formula>MOD(ROW(),2)=0</formula>
    </cfRule>
  </conditionalFormatting>
  <conditionalFormatting sqref="B65:B71">
    <cfRule type="expression" dxfId="61" priority="3">
      <formula>MOD(ROW(),2)=0</formula>
    </cfRule>
  </conditionalFormatting>
  <conditionalFormatting sqref="D65:D71">
    <cfRule type="expression" dxfId="60" priority="2">
      <formula>MOD(ROW(),2)=0</formula>
    </cfRule>
  </conditionalFormatting>
  <conditionalFormatting sqref="C65:C71">
    <cfRule type="expression" dxfId="5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8" max="16383" man="1"/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20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69" customWidth="1"/>
    <col min="4" max="4" width="15.7109375" customWidth="1"/>
    <col min="5" max="14" width="8" customWidth="1"/>
  </cols>
  <sheetData>
    <row r="1" spans="1:4" ht="15" customHeight="1" x14ac:dyDescent="0.25">
      <c r="A1" s="230" t="s">
        <v>37</v>
      </c>
      <c r="B1" s="185" t="s">
        <v>64</v>
      </c>
      <c r="C1" s="78" t="s">
        <v>99</v>
      </c>
      <c r="D1" s="80"/>
    </row>
    <row r="2" spans="1:4" x14ac:dyDescent="0.25">
      <c r="A2" s="231"/>
      <c r="B2" s="186"/>
      <c r="C2" s="81"/>
      <c r="D2" s="83"/>
    </row>
    <row r="3" spans="1:4" ht="15.75" thickBot="1" x14ac:dyDescent="0.3">
      <c r="A3" s="231"/>
      <c r="B3" s="187"/>
      <c r="C3" s="188"/>
      <c r="D3" s="189"/>
    </row>
    <row r="4" spans="1:4" ht="15.75" customHeight="1" thickBot="1" x14ac:dyDescent="0.3">
      <c r="A4" s="232"/>
      <c r="B4" s="52" t="s">
        <v>0</v>
      </c>
      <c r="C4" s="50" t="s">
        <v>75</v>
      </c>
      <c r="D4" s="51" t="s">
        <v>76</v>
      </c>
    </row>
    <row r="5" spans="1:4" x14ac:dyDescent="0.25">
      <c r="A5" s="222" t="s">
        <v>38</v>
      </c>
      <c r="B5" s="27" t="s">
        <v>4</v>
      </c>
      <c r="C5" s="32">
        <v>567</v>
      </c>
      <c r="D5" s="14">
        <f>C5/$C$12</f>
        <v>0.48214285714285715</v>
      </c>
    </row>
    <row r="6" spans="1:4" x14ac:dyDescent="0.25">
      <c r="A6" s="223"/>
      <c r="B6" s="28" t="s">
        <v>5</v>
      </c>
      <c r="C6" s="12">
        <v>286</v>
      </c>
      <c r="D6" s="15">
        <f t="shared" ref="D6:D9" si="0">C6/$C$12</f>
        <v>0.24319727891156462</v>
      </c>
    </row>
    <row r="7" spans="1:4" x14ac:dyDescent="0.25">
      <c r="A7" s="223"/>
      <c r="B7" s="28" t="s">
        <v>6</v>
      </c>
      <c r="C7" s="12">
        <v>248</v>
      </c>
      <c r="D7" s="15">
        <f t="shared" si="0"/>
        <v>0.21088435374149661</v>
      </c>
    </row>
    <row r="8" spans="1:4" x14ac:dyDescent="0.25">
      <c r="A8" s="223"/>
      <c r="B8" s="28" t="s">
        <v>7</v>
      </c>
      <c r="C8" s="12">
        <v>51</v>
      </c>
      <c r="D8" s="15">
        <f t="shared" si="0"/>
        <v>4.336734693877551E-2</v>
      </c>
    </row>
    <row r="9" spans="1:4" x14ac:dyDescent="0.25">
      <c r="A9" s="223"/>
      <c r="B9" s="28" t="s">
        <v>8</v>
      </c>
      <c r="C9" s="12">
        <v>20</v>
      </c>
      <c r="D9" s="15">
        <f t="shared" si="0"/>
        <v>1.7006802721088437E-2</v>
      </c>
    </row>
    <row r="10" spans="1:4" x14ac:dyDescent="0.25">
      <c r="A10" s="223"/>
      <c r="B10" s="28" t="s">
        <v>9</v>
      </c>
      <c r="C10" s="12" t="s">
        <v>93</v>
      </c>
      <c r="D10" s="15" t="s">
        <v>84</v>
      </c>
    </row>
    <row r="11" spans="1:4" x14ac:dyDescent="0.25">
      <c r="A11" s="223"/>
      <c r="B11" s="28" t="s">
        <v>10</v>
      </c>
      <c r="C11" s="12"/>
      <c r="D11" s="15"/>
    </row>
    <row r="12" spans="1:4" x14ac:dyDescent="0.25">
      <c r="A12" s="223"/>
      <c r="B12" s="54" t="s">
        <v>48</v>
      </c>
      <c r="C12" s="175">
        <v>1176</v>
      </c>
      <c r="D12" s="176"/>
    </row>
    <row r="13" spans="1:4" x14ac:dyDescent="0.25">
      <c r="A13" s="223"/>
      <c r="B13" s="29" t="s">
        <v>19</v>
      </c>
      <c r="C13" s="212">
        <f>'Racial Ethnic Breakdown by Elem'!C145</f>
        <v>7823</v>
      </c>
      <c r="D13" s="213"/>
    </row>
    <row r="14" spans="1:4" x14ac:dyDescent="0.25">
      <c r="A14" s="223"/>
      <c r="B14" s="57" t="s">
        <v>11</v>
      </c>
      <c r="C14" s="170">
        <f>C26</f>
        <v>17566</v>
      </c>
      <c r="D14" s="171"/>
    </row>
    <row r="15" spans="1:4" x14ac:dyDescent="0.25">
      <c r="A15" s="223"/>
      <c r="B15" s="30" t="s">
        <v>14</v>
      </c>
      <c r="C15" s="12">
        <f>C5-C7</f>
        <v>319</v>
      </c>
      <c r="D15" s="16">
        <f>D5-D7</f>
        <v>0.27125850340136054</v>
      </c>
    </row>
    <row r="16" spans="1:4" ht="15.75" thickBot="1" x14ac:dyDescent="0.3">
      <c r="A16" s="224"/>
      <c r="B16" s="31" t="s">
        <v>15</v>
      </c>
      <c r="C16" s="13">
        <f>C5-C6</f>
        <v>281</v>
      </c>
      <c r="D16" s="60">
        <f>D5-D6</f>
        <v>0.23894557823129253</v>
      </c>
    </row>
    <row r="17" spans="1:4" x14ac:dyDescent="0.25">
      <c r="A17" s="219">
        <v>1</v>
      </c>
      <c r="B17" s="27" t="s">
        <v>4</v>
      </c>
      <c r="C17" s="32">
        <v>632</v>
      </c>
      <c r="D17" s="14">
        <f>C17/$C$24</f>
        <v>0.49144634525660963</v>
      </c>
    </row>
    <row r="18" spans="1:4" x14ac:dyDescent="0.25">
      <c r="A18" s="220"/>
      <c r="B18" s="28" t="s">
        <v>5</v>
      </c>
      <c r="C18" s="12">
        <v>339</v>
      </c>
      <c r="D18" s="15">
        <f t="shared" ref="D18:D21" si="1">C18/$C$24</f>
        <v>0.26360808709175737</v>
      </c>
    </row>
    <row r="19" spans="1:4" x14ac:dyDescent="0.25">
      <c r="A19" s="220"/>
      <c r="B19" s="28" t="s">
        <v>6</v>
      </c>
      <c r="C19" s="12">
        <v>243</v>
      </c>
      <c r="D19" s="15">
        <f t="shared" si="1"/>
        <v>0.18895800933125972</v>
      </c>
    </row>
    <row r="20" spans="1:4" x14ac:dyDescent="0.25">
      <c r="A20" s="220"/>
      <c r="B20" s="28" t="s">
        <v>7</v>
      </c>
      <c r="C20" s="12">
        <v>55</v>
      </c>
      <c r="D20" s="15">
        <f t="shared" si="1"/>
        <v>4.2768273716951785E-2</v>
      </c>
    </row>
    <row r="21" spans="1:4" x14ac:dyDescent="0.25">
      <c r="A21" s="220"/>
      <c r="B21" s="28" t="s">
        <v>8</v>
      </c>
      <c r="C21" s="12">
        <v>17</v>
      </c>
      <c r="D21" s="15">
        <f t="shared" si="1"/>
        <v>1.3219284603421462E-2</v>
      </c>
    </row>
    <row r="22" spans="1:4" x14ac:dyDescent="0.25">
      <c r="A22" s="220"/>
      <c r="B22" s="28" t="s">
        <v>9</v>
      </c>
      <c r="C22" s="12" t="s">
        <v>93</v>
      </c>
      <c r="D22" s="15" t="s">
        <v>84</v>
      </c>
    </row>
    <row r="23" spans="1:4" x14ac:dyDescent="0.25">
      <c r="A23" s="220"/>
      <c r="B23" s="28" t="s">
        <v>10</v>
      </c>
      <c r="C23" s="12" t="s">
        <v>93</v>
      </c>
      <c r="D23" s="15" t="s">
        <v>84</v>
      </c>
    </row>
    <row r="24" spans="1:4" x14ac:dyDescent="0.25">
      <c r="A24" s="220"/>
      <c r="B24" s="54" t="s">
        <v>49</v>
      </c>
      <c r="C24" s="175">
        <v>1286</v>
      </c>
      <c r="D24" s="176"/>
    </row>
    <row r="25" spans="1:4" x14ac:dyDescent="0.25">
      <c r="A25" s="220"/>
      <c r="B25" s="29" t="s">
        <v>19</v>
      </c>
      <c r="C25" s="212">
        <f>'Racial Ethnic Breakdown by Elem'!C157</f>
        <v>7823</v>
      </c>
      <c r="D25" s="213"/>
    </row>
    <row r="26" spans="1:4" x14ac:dyDescent="0.25">
      <c r="A26" s="220"/>
      <c r="B26" s="57" t="s">
        <v>11</v>
      </c>
      <c r="C26" s="170">
        <f>C38</f>
        <v>17566</v>
      </c>
      <c r="D26" s="171"/>
    </row>
    <row r="27" spans="1:4" x14ac:dyDescent="0.25">
      <c r="A27" s="220"/>
      <c r="B27" s="30" t="s">
        <v>14</v>
      </c>
      <c r="C27" s="12">
        <f>C17-C19</f>
        <v>389</v>
      </c>
      <c r="D27" s="16">
        <f>D17-D19</f>
        <v>0.3024883359253499</v>
      </c>
    </row>
    <row r="28" spans="1:4" ht="15.75" thickBot="1" x14ac:dyDescent="0.3">
      <c r="A28" s="221"/>
      <c r="B28" s="31" t="s">
        <v>15</v>
      </c>
      <c r="C28" s="13">
        <f>C17-C18</f>
        <v>293</v>
      </c>
      <c r="D28" s="60">
        <f>D17-D18</f>
        <v>0.22783825816485226</v>
      </c>
    </row>
    <row r="29" spans="1:4" x14ac:dyDescent="0.25">
      <c r="A29" s="222">
        <v>2</v>
      </c>
      <c r="B29" s="27" t="s">
        <v>4</v>
      </c>
      <c r="C29" s="32">
        <v>616</v>
      </c>
      <c r="D29" s="14">
        <f>C29/$C$36</f>
        <v>0.50993377483443714</v>
      </c>
    </row>
    <row r="30" spans="1:4" x14ac:dyDescent="0.25">
      <c r="A30" s="223"/>
      <c r="B30" s="28" t="s">
        <v>5</v>
      </c>
      <c r="C30" s="12">
        <v>279</v>
      </c>
      <c r="D30" s="15">
        <f t="shared" ref="D30:D33" si="2">C30/$C$36</f>
        <v>0.23096026490066227</v>
      </c>
    </row>
    <row r="31" spans="1:4" x14ac:dyDescent="0.25">
      <c r="A31" s="223"/>
      <c r="B31" s="28" t="s">
        <v>6</v>
      </c>
      <c r="C31" s="12">
        <v>245</v>
      </c>
      <c r="D31" s="15">
        <f t="shared" si="2"/>
        <v>0.20281456953642385</v>
      </c>
    </row>
    <row r="32" spans="1:4" x14ac:dyDescent="0.25">
      <c r="A32" s="223"/>
      <c r="B32" s="28" t="s">
        <v>7</v>
      </c>
      <c r="C32" s="12">
        <v>45</v>
      </c>
      <c r="D32" s="15">
        <f t="shared" si="2"/>
        <v>3.7251655629139076E-2</v>
      </c>
    </row>
    <row r="33" spans="1:4" x14ac:dyDescent="0.25">
      <c r="A33" s="223"/>
      <c r="B33" s="28" t="s">
        <v>8</v>
      </c>
      <c r="C33" s="12">
        <v>21</v>
      </c>
      <c r="D33" s="15">
        <f t="shared" si="2"/>
        <v>1.7384105960264899E-2</v>
      </c>
    </row>
    <row r="34" spans="1:4" x14ac:dyDescent="0.25">
      <c r="A34" s="223"/>
      <c r="B34" s="28" t="s">
        <v>9</v>
      </c>
      <c r="C34" s="12" t="s">
        <v>93</v>
      </c>
      <c r="D34" s="15" t="s">
        <v>84</v>
      </c>
    </row>
    <row r="35" spans="1:4" x14ac:dyDescent="0.25">
      <c r="A35" s="223"/>
      <c r="B35" s="28" t="s">
        <v>10</v>
      </c>
      <c r="C35" s="12" t="s">
        <v>93</v>
      </c>
      <c r="D35" s="15" t="s">
        <v>84</v>
      </c>
    </row>
    <row r="36" spans="1:4" x14ac:dyDescent="0.25">
      <c r="A36" s="223"/>
      <c r="B36" s="54" t="s">
        <v>50</v>
      </c>
      <c r="C36" s="175">
        <v>1208</v>
      </c>
      <c r="D36" s="176"/>
    </row>
    <row r="37" spans="1:4" x14ac:dyDescent="0.25">
      <c r="A37" s="223"/>
      <c r="B37" s="29" t="s">
        <v>19</v>
      </c>
      <c r="C37" s="212">
        <f>'Racial Ethnic Breakdown by Elem'!C169</f>
        <v>7823</v>
      </c>
      <c r="D37" s="213"/>
    </row>
    <row r="38" spans="1:4" x14ac:dyDescent="0.25">
      <c r="A38" s="223"/>
      <c r="B38" s="57" t="s">
        <v>11</v>
      </c>
      <c r="C38" s="170">
        <f>C50</f>
        <v>17566</v>
      </c>
      <c r="D38" s="171"/>
    </row>
    <row r="39" spans="1:4" x14ac:dyDescent="0.25">
      <c r="A39" s="223"/>
      <c r="B39" s="30" t="s">
        <v>14</v>
      </c>
      <c r="C39" s="12">
        <f>C29-C31</f>
        <v>371</v>
      </c>
      <c r="D39" s="16">
        <f>D29-D31</f>
        <v>0.30711920529801329</v>
      </c>
    </row>
    <row r="40" spans="1:4" ht="15.75" thickBot="1" x14ac:dyDescent="0.3">
      <c r="A40" s="224"/>
      <c r="B40" s="31" t="s">
        <v>15</v>
      </c>
      <c r="C40" s="13">
        <f>C29-C30</f>
        <v>337</v>
      </c>
      <c r="D40" s="60">
        <f>D29-D30</f>
        <v>0.2789735099337749</v>
      </c>
    </row>
    <row r="41" spans="1:4" x14ac:dyDescent="0.25">
      <c r="A41" s="219">
        <v>3</v>
      </c>
      <c r="B41" s="27" t="s">
        <v>4</v>
      </c>
      <c r="C41" s="32">
        <v>613</v>
      </c>
      <c r="D41" s="14">
        <f>C41/$C$48</f>
        <v>0.49435483870967745</v>
      </c>
    </row>
    <row r="42" spans="1:4" x14ac:dyDescent="0.25">
      <c r="A42" s="220"/>
      <c r="B42" s="28" t="s">
        <v>5</v>
      </c>
      <c r="C42" s="12">
        <v>311</v>
      </c>
      <c r="D42" s="15">
        <f t="shared" ref="D42:D45" si="3">C42/$C$48</f>
        <v>0.25080645161290321</v>
      </c>
    </row>
    <row r="43" spans="1:4" x14ac:dyDescent="0.25">
      <c r="A43" s="220"/>
      <c r="B43" s="28" t="s">
        <v>6</v>
      </c>
      <c r="C43" s="12">
        <v>245</v>
      </c>
      <c r="D43" s="15">
        <f t="shared" si="3"/>
        <v>0.19758064516129031</v>
      </c>
    </row>
    <row r="44" spans="1:4" x14ac:dyDescent="0.25">
      <c r="A44" s="220"/>
      <c r="B44" s="28" t="s">
        <v>7</v>
      </c>
      <c r="C44" s="12">
        <v>55</v>
      </c>
      <c r="D44" s="15">
        <f t="shared" si="3"/>
        <v>4.4354838709677422E-2</v>
      </c>
    </row>
    <row r="45" spans="1:4" x14ac:dyDescent="0.25">
      <c r="A45" s="220"/>
      <c r="B45" s="28" t="s">
        <v>8</v>
      </c>
      <c r="C45" s="12">
        <v>15</v>
      </c>
      <c r="D45" s="15">
        <f t="shared" si="3"/>
        <v>1.2096774193548387E-2</v>
      </c>
    </row>
    <row r="46" spans="1:4" x14ac:dyDescent="0.25">
      <c r="A46" s="220"/>
      <c r="B46" s="28" t="s">
        <v>9</v>
      </c>
      <c r="C46" s="12" t="s">
        <v>93</v>
      </c>
      <c r="D46" s="15" t="s">
        <v>84</v>
      </c>
    </row>
    <row r="47" spans="1:4" x14ac:dyDescent="0.25">
      <c r="A47" s="220"/>
      <c r="B47" s="28" t="s">
        <v>10</v>
      </c>
      <c r="C47" s="12" t="s">
        <v>93</v>
      </c>
      <c r="D47" s="15" t="s">
        <v>84</v>
      </c>
    </row>
    <row r="48" spans="1:4" x14ac:dyDescent="0.25">
      <c r="A48" s="220"/>
      <c r="B48" s="54" t="s">
        <v>51</v>
      </c>
      <c r="C48" s="175">
        <v>1240</v>
      </c>
      <c r="D48" s="176"/>
    </row>
    <row r="49" spans="1:4" x14ac:dyDescent="0.25">
      <c r="A49" s="220"/>
      <c r="B49" s="29" t="s">
        <v>19</v>
      </c>
      <c r="C49" s="212">
        <f>'Racial Ethnic Breakdown by Elem'!C181</f>
        <v>7823</v>
      </c>
      <c r="D49" s="213"/>
    </row>
    <row r="50" spans="1:4" x14ac:dyDescent="0.25">
      <c r="A50" s="220"/>
      <c r="B50" s="57" t="s">
        <v>11</v>
      </c>
      <c r="C50" s="170">
        <f>C62</f>
        <v>17566</v>
      </c>
      <c r="D50" s="171"/>
    </row>
    <row r="51" spans="1:4" x14ac:dyDescent="0.25">
      <c r="A51" s="220"/>
      <c r="B51" s="30" t="s">
        <v>14</v>
      </c>
      <c r="C51" s="12">
        <f>C41-C43</f>
        <v>368</v>
      </c>
      <c r="D51" s="16">
        <f>D41-D43</f>
        <v>0.29677419354838713</v>
      </c>
    </row>
    <row r="52" spans="1:4" ht="15.75" thickBot="1" x14ac:dyDescent="0.3">
      <c r="A52" s="221"/>
      <c r="B52" s="31" t="s">
        <v>15</v>
      </c>
      <c r="C52" s="13">
        <f>C41-C42</f>
        <v>302</v>
      </c>
      <c r="D52" s="60">
        <f>D41-D42</f>
        <v>0.24354838709677423</v>
      </c>
    </row>
    <row r="53" spans="1:4" x14ac:dyDescent="0.25">
      <c r="A53" s="236">
        <v>4</v>
      </c>
      <c r="B53" s="35" t="s">
        <v>4</v>
      </c>
      <c r="C53" s="32">
        <v>663</v>
      </c>
      <c r="D53" s="14">
        <f>C53/$C$60</f>
        <v>0.47801009372746933</v>
      </c>
    </row>
    <row r="54" spans="1:4" x14ac:dyDescent="0.25">
      <c r="A54" s="237"/>
      <c r="B54" s="36" t="s">
        <v>5</v>
      </c>
      <c r="C54" s="12">
        <v>364</v>
      </c>
      <c r="D54" s="15">
        <f t="shared" ref="D54:D57" si="4">C54/$C$60</f>
        <v>0.2624369142033165</v>
      </c>
    </row>
    <row r="55" spans="1:4" x14ac:dyDescent="0.25">
      <c r="A55" s="237"/>
      <c r="B55" s="36" t="s">
        <v>6</v>
      </c>
      <c r="C55" s="12">
        <v>280</v>
      </c>
      <c r="D55" s="15">
        <f t="shared" si="4"/>
        <v>0.20187454938716654</v>
      </c>
    </row>
    <row r="56" spans="1:4" x14ac:dyDescent="0.25">
      <c r="A56" s="237"/>
      <c r="B56" s="36" t="s">
        <v>7</v>
      </c>
      <c r="C56" s="12">
        <v>49</v>
      </c>
      <c r="D56" s="15">
        <f t="shared" si="4"/>
        <v>3.5328046142754144E-2</v>
      </c>
    </row>
    <row r="57" spans="1:4" x14ac:dyDescent="0.25">
      <c r="A57" s="237"/>
      <c r="B57" s="36" t="s">
        <v>8</v>
      </c>
      <c r="C57" s="12">
        <v>29</v>
      </c>
      <c r="D57" s="15">
        <f t="shared" si="4"/>
        <v>2.0908435472242248E-2</v>
      </c>
    </row>
    <row r="58" spans="1:4" x14ac:dyDescent="0.25">
      <c r="A58" s="237"/>
      <c r="B58" s="36" t="s">
        <v>9</v>
      </c>
      <c r="C58" s="12" t="s">
        <v>93</v>
      </c>
      <c r="D58" s="15" t="s">
        <v>84</v>
      </c>
    </row>
    <row r="59" spans="1:4" x14ac:dyDescent="0.25">
      <c r="A59" s="237"/>
      <c r="B59" s="36" t="s">
        <v>10</v>
      </c>
      <c r="C59" s="12"/>
      <c r="D59" s="15"/>
    </row>
    <row r="60" spans="1:4" x14ac:dyDescent="0.25">
      <c r="A60" s="237"/>
      <c r="B60" s="55" t="s">
        <v>52</v>
      </c>
      <c r="C60" s="175">
        <v>1387</v>
      </c>
      <c r="D60" s="176"/>
    </row>
    <row r="61" spans="1:4" x14ac:dyDescent="0.25">
      <c r="A61" s="237"/>
      <c r="B61" s="37" t="s">
        <v>19</v>
      </c>
      <c r="C61" s="212">
        <f>'Racial Ethnic Breakdown by Elem'!C193</f>
        <v>7823</v>
      </c>
      <c r="D61" s="213"/>
    </row>
    <row r="62" spans="1:4" x14ac:dyDescent="0.25">
      <c r="A62" s="237"/>
      <c r="B62" s="53" t="s">
        <v>11</v>
      </c>
      <c r="C62" s="170">
        <f>C74</f>
        <v>17566</v>
      </c>
      <c r="D62" s="171"/>
    </row>
    <row r="63" spans="1:4" x14ac:dyDescent="0.25">
      <c r="A63" s="237"/>
      <c r="B63" s="38" t="s">
        <v>14</v>
      </c>
      <c r="C63" s="12">
        <f>C53-C55</f>
        <v>383</v>
      </c>
      <c r="D63" s="16">
        <f>D53-D55</f>
        <v>0.2761355443403028</v>
      </c>
    </row>
    <row r="64" spans="1:4" ht="15.75" thickBot="1" x14ac:dyDescent="0.3">
      <c r="A64" s="238"/>
      <c r="B64" s="39" t="s">
        <v>15</v>
      </c>
      <c r="C64" s="13">
        <f>C53-C54</f>
        <v>299</v>
      </c>
      <c r="D64" s="60">
        <f>D53-D54</f>
        <v>0.21557317952415284</v>
      </c>
    </row>
    <row r="65" spans="1:4" x14ac:dyDescent="0.25">
      <c r="A65" s="233">
        <v>5</v>
      </c>
      <c r="B65" s="27" t="s">
        <v>4</v>
      </c>
      <c r="C65" s="32">
        <v>679</v>
      </c>
      <c r="D65" s="14">
        <f>C65/$C$72</f>
        <v>0.52513534416086616</v>
      </c>
    </row>
    <row r="66" spans="1:4" x14ac:dyDescent="0.25">
      <c r="A66" s="234"/>
      <c r="B66" s="28" t="s">
        <v>5</v>
      </c>
      <c r="C66" s="12">
        <v>291</v>
      </c>
      <c r="D66" s="15">
        <f t="shared" ref="D66:D69" si="5">C66/$C$72</f>
        <v>0.22505800464037123</v>
      </c>
    </row>
    <row r="67" spans="1:4" x14ac:dyDescent="0.25">
      <c r="A67" s="234"/>
      <c r="B67" s="28" t="s">
        <v>6</v>
      </c>
      <c r="C67" s="12">
        <v>242</v>
      </c>
      <c r="D67" s="15">
        <f t="shared" si="5"/>
        <v>0.18716163959783449</v>
      </c>
    </row>
    <row r="68" spans="1:4" x14ac:dyDescent="0.25">
      <c r="A68" s="234"/>
      <c r="B68" s="28" t="s">
        <v>7</v>
      </c>
      <c r="C68" s="12">
        <v>51</v>
      </c>
      <c r="D68" s="15">
        <f t="shared" si="5"/>
        <v>3.9443155452436193E-2</v>
      </c>
    </row>
    <row r="69" spans="1:4" x14ac:dyDescent="0.25">
      <c r="A69" s="234"/>
      <c r="B69" s="28" t="s">
        <v>8</v>
      </c>
      <c r="C69" s="12">
        <v>29</v>
      </c>
      <c r="D69" s="15">
        <f t="shared" si="5"/>
        <v>2.2428460943542151E-2</v>
      </c>
    </row>
    <row r="70" spans="1:4" x14ac:dyDescent="0.25">
      <c r="A70" s="234"/>
      <c r="B70" s="28" t="s">
        <v>9</v>
      </c>
      <c r="C70" s="12"/>
      <c r="D70" s="15"/>
    </row>
    <row r="71" spans="1:4" x14ac:dyDescent="0.25">
      <c r="A71" s="234"/>
      <c r="B71" s="28" t="s">
        <v>10</v>
      </c>
      <c r="C71" s="12" t="s">
        <v>93</v>
      </c>
      <c r="D71" s="15" t="s">
        <v>84</v>
      </c>
    </row>
    <row r="72" spans="1:4" x14ac:dyDescent="0.25">
      <c r="A72" s="234"/>
      <c r="B72" s="54" t="s">
        <v>53</v>
      </c>
      <c r="C72" s="175">
        <v>1293</v>
      </c>
      <c r="D72" s="176"/>
    </row>
    <row r="73" spans="1:4" x14ac:dyDescent="0.25">
      <c r="A73" s="234"/>
      <c r="B73" s="29" t="s">
        <v>19</v>
      </c>
      <c r="C73" s="212">
        <f>'Racial Ethnic Breakdown by Elem'!C205</f>
        <v>7823</v>
      </c>
      <c r="D73" s="213"/>
    </row>
    <row r="74" spans="1:4" x14ac:dyDescent="0.25">
      <c r="A74" s="234"/>
      <c r="B74" s="57" t="s">
        <v>11</v>
      </c>
      <c r="C74" s="170">
        <f>C85</f>
        <v>17566</v>
      </c>
      <c r="D74" s="171"/>
    </row>
    <row r="75" spans="1:4" x14ac:dyDescent="0.25">
      <c r="A75" s="234"/>
      <c r="B75" s="30" t="s">
        <v>14</v>
      </c>
      <c r="C75" s="12">
        <f>C65-C67</f>
        <v>437</v>
      </c>
      <c r="D75" s="16">
        <f>D65-D67</f>
        <v>0.33797370456303166</v>
      </c>
    </row>
    <row r="76" spans="1:4" ht="15.75" thickBot="1" x14ac:dyDescent="0.3">
      <c r="A76" s="235"/>
      <c r="B76" s="31" t="s">
        <v>15</v>
      </c>
      <c r="C76" s="13">
        <f>C65-C66</f>
        <v>388</v>
      </c>
      <c r="D76" s="60">
        <f>D65-D66</f>
        <v>0.30007733952049492</v>
      </c>
    </row>
    <row r="77" spans="1:4" x14ac:dyDescent="0.25">
      <c r="A77" s="205" t="s">
        <v>30</v>
      </c>
      <c r="B77" s="27" t="s">
        <v>4</v>
      </c>
      <c r="C77" s="32">
        <f>'Racial Ethnic Breakdown by Elem'!C221</f>
        <v>3876</v>
      </c>
      <c r="D77" s="14">
        <f>'Racial Ethnic Breakdown by Elem'!D221</f>
        <v>0.49546209893902593</v>
      </c>
    </row>
    <row r="78" spans="1:4" x14ac:dyDescent="0.25">
      <c r="A78" s="206"/>
      <c r="B78" s="28" t="s">
        <v>5</v>
      </c>
      <c r="C78" s="12">
        <f>'Racial Ethnic Breakdown by Elem'!C222</f>
        <v>1946</v>
      </c>
      <c r="D78" s="15">
        <f>'Racial Ethnic Breakdown by Elem'!D222</f>
        <v>0.24875367506071838</v>
      </c>
    </row>
    <row r="79" spans="1:4" x14ac:dyDescent="0.25">
      <c r="A79" s="206"/>
      <c r="B79" s="28" t="s">
        <v>6</v>
      </c>
      <c r="C79" s="12">
        <f>'Racial Ethnic Breakdown by Elem'!C223</f>
        <v>1543</v>
      </c>
      <c r="D79" s="15">
        <f>'Racial Ethnic Breakdown by Elem'!D223</f>
        <v>0.19723891090374537</v>
      </c>
    </row>
    <row r="80" spans="1:4" x14ac:dyDescent="0.25">
      <c r="A80" s="206"/>
      <c r="B80" s="28" t="s">
        <v>7</v>
      </c>
      <c r="C80" s="12">
        <f>'Racial Ethnic Breakdown by Elem'!C224</f>
        <v>311</v>
      </c>
      <c r="D80" s="15">
        <f>'Racial Ethnic Breakdown by Elem'!D224</f>
        <v>3.9754569858110697E-2</v>
      </c>
    </row>
    <row r="81" spans="1:4" x14ac:dyDescent="0.25">
      <c r="A81" s="206"/>
      <c r="B81" s="28" t="s">
        <v>8</v>
      </c>
      <c r="C81" s="12">
        <f>'Racial Ethnic Breakdown by Elem'!C225</f>
        <v>137</v>
      </c>
      <c r="D81" s="15">
        <f>'Racial Ethnic Breakdown by Elem'!D225</f>
        <v>1.7512463249392814E-2</v>
      </c>
    </row>
    <row r="82" spans="1:4" x14ac:dyDescent="0.25">
      <c r="A82" s="206"/>
      <c r="B82" s="28" t="s">
        <v>9</v>
      </c>
      <c r="C82" s="12" t="str">
        <f>'Racial Ethnic Breakdown by Elem'!C226</f>
        <v>&lt;10</v>
      </c>
      <c r="D82" s="15" t="str">
        <f>'Racial Ethnic Breakdown by Elem'!D226</f>
        <v>**</v>
      </c>
    </row>
    <row r="83" spans="1:4" x14ac:dyDescent="0.25">
      <c r="A83" s="206"/>
      <c r="B83" s="28" t="s">
        <v>10</v>
      </c>
      <c r="C83" s="12" t="str">
        <f>'Racial Ethnic Breakdown by Elem'!C227</f>
        <v>&lt;10</v>
      </c>
      <c r="D83" s="15" t="str">
        <f>'Racial Ethnic Breakdown by Elem'!D227</f>
        <v>**</v>
      </c>
    </row>
    <row r="84" spans="1:4" x14ac:dyDescent="0.25">
      <c r="A84" s="206"/>
      <c r="B84" s="29" t="s">
        <v>19</v>
      </c>
      <c r="C84" s="212">
        <f>'Racial Ethnic Breakdown by Elem'!C228</f>
        <v>7823</v>
      </c>
      <c r="D84" s="213"/>
    </row>
    <row r="85" spans="1:4" x14ac:dyDescent="0.25">
      <c r="A85" s="206"/>
      <c r="B85" s="57" t="s">
        <v>11</v>
      </c>
      <c r="C85" s="170">
        <f>C97</f>
        <v>17566</v>
      </c>
      <c r="D85" s="171"/>
    </row>
    <row r="86" spans="1:4" x14ac:dyDescent="0.25">
      <c r="A86" s="206"/>
      <c r="B86" s="30" t="s">
        <v>14</v>
      </c>
      <c r="C86" s="12">
        <f>'Racial Ethnic Breakdown by Elem'!C229</f>
        <v>17566</v>
      </c>
      <c r="D86" s="16">
        <f>'Racial Ethnic Breakdown by Elem'!D229</f>
        <v>0</v>
      </c>
    </row>
    <row r="87" spans="1:4" ht="15.75" thickBot="1" x14ac:dyDescent="0.3">
      <c r="A87" s="207"/>
      <c r="B87" s="31" t="s">
        <v>15</v>
      </c>
      <c r="C87" s="13">
        <f>'Racial Ethnic Breakdown by Elem'!C230</f>
        <v>2333</v>
      </c>
      <c r="D87" s="60">
        <f>'Racial Ethnic Breakdown by Elem'!D230</f>
        <v>0.29822318803528058</v>
      </c>
    </row>
    <row r="88" spans="1:4" x14ac:dyDescent="0.25">
      <c r="A88" s="233">
        <v>6</v>
      </c>
      <c r="B88" s="27" t="s">
        <v>4</v>
      </c>
      <c r="C88" s="32">
        <v>692</v>
      </c>
      <c r="D88" s="14">
        <f>C88/$C$95</f>
        <v>0.53312788906009245</v>
      </c>
    </row>
    <row r="89" spans="1:4" x14ac:dyDescent="0.25">
      <c r="A89" s="234"/>
      <c r="B89" s="28" t="s">
        <v>5</v>
      </c>
      <c r="C89" s="12">
        <v>314</v>
      </c>
      <c r="D89" s="15">
        <f t="shared" ref="D89:D92" si="6">C89/$C$95</f>
        <v>0.24191063174114022</v>
      </c>
    </row>
    <row r="90" spans="1:4" x14ac:dyDescent="0.25">
      <c r="A90" s="234"/>
      <c r="B90" s="28" t="s">
        <v>6</v>
      </c>
      <c r="C90" s="12">
        <v>218</v>
      </c>
      <c r="D90" s="15">
        <f t="shared" si="6"/>
        <v>0.1679506933744222</v>
      </c>
    </row>
    <row r="91" spans="1:4" x14ac:dyDescent="0.25">
      <c r="A91" s="234"/>
      <c r="B91" s="28" t="s">
        <v>7</v>
      </c>
      <c r="C91" s="12">
        <v>56</v>
      </c>
      <c r="D91" s="15">
        <f t="shared" si="6"/>
        <v>4.3143297380585519E-2</v>
      </c>
    </row>
    <row r="92" spans="1:4" x14ac:dyDescent="0.25">
      <c r="A92" s="234"/>
      <c r="B92" s="28" t="s">
        <v>8</v>
      </c>
      <c r="C92" s="12">
        <v>18</v>
      </c>
      <c r="D92" s="15">
        <f t="shared" si="6"/>
        <v>1.386748844375963E-2</v>
      </c>
    </row>
    <row r="93" spans="1:4" x14ac:dyDescent="0.25">
      <c r="A93" s="234"/>
      <c r="B93" s="28" t="s">
        <v>9</v>
      </c>
      <c r="C93" s="12"/>
      <c r="D93" s="15"/>
    </row>
    <row r="94" spans="1:4" x14ac:dyDescent="0.25">
      <c r="A94" s="234"/>
      <c r="B94" s="28" t="s">
        <v>10</v>
      </c>
      <c r="C94" s="12"/>
      <c r="D94" s="15"/>
    </row>
    <row r="95" spans="1:4" x14ac:dyDescent="0.25">
      <c r="A95" s="234"/>
      <c r="B95" s="54" t="s">
        <v>54</v>
      </c>
      <c r="C95" s="175">
        <v>1298</v>
      </c>
      <c r="D95" s="176"/>
    </row>
    <row r="96" spans="1:4" x14ac:dyDescent="0.25">
      <c r="A96" s="234"/>
      <c r="B96" s="29" t="s">
        <v>31</v>
      </c>
      <c r="C96" s="212">
        <f>'Racial Ethnic Breakdown Middle'!C61</f>
        <v>4104</v>
      </c>
      <c r="D96" s="213"/>
    </row>
    <row r="97" spans="1:4" x14ac:dyDescent="0.25">
      <c r="A97" s="234"/>
      <c r="B97" s="57" t="s">
        <v>11</v>
      </c>
      <c r="C97" s="170">
        <f>C109</f>
        <v>17566</v>
      </c>
      <c r="D97" s="171"/>
    </row>
    <row r="98" spans="1:4" x14ac:dyDescent="0.25">
      <c r="A98" s="234"/>
      <c r="B98" s="30" t="s">
        <v>14</v>
      </c>
      <c r="C98" s="12">
        <f>C88-C90</f>
        <v>474</v>
      </c>
      <c r="D98" s="16">
        <f>D88-D90</f>
        <v>0.36517719568567025</v>
      </c>
    </row>
    <row r="99" spans="1:4" ht="15.75" thickBot="1" x14ac:dyDescent="0.3">
      <c r="A99" s="235"/>
      <c r="B99" s="31" t="s">
        <v>15</v>
      </c>
      <c r="C99" s="13">
        <f>C88-C89</f>
        <v>378</v>
      </c>
      <c r="D99" s="60">
        <f>D88-D89</f>
        <v>0.29121725731895221</v>
      </c>
    </row>
    <row r="100" spans="1:4" x14ac:dyDescent="0.25">
      <c r="A100" s="225">
        <v>7</v>
      </c>
      <c r="B100" s="27" t="s">
        <v>4</v>
      </c>
      <c r="C100" s="32">
        <v>690</v>
      </c>
      <c r="D100" s="14">
        <f>C100/$C$107</f>
        <v>0.51224944320712695</v>
      </c>
    </row>
    <row r="101" spans="1:4" x14ac:dyDescent="0.25">
      <c r="A101" s="226"/>
      <c r="B101" s="28" t="s">
        <v>5</v>
      </c>
      <c r="C101" s="12">
        <v>241</v>
      </c>
      <c r="D101" s="15">
        <f t="shared" ref="D101:D104" si="7">C101/$C$107</f>
        <v>0.17891610987379361</v>
      </c>
    </row>
    <row r="102" spans="1:4" x14ac:dyDescent="0.25">
      <c r="A102" s="226"/>
      <c r="B102" s="28" t="s">
        <v>6</v>
      </c>
      <c r="C102" s="12">
        <v>237</v>
      </c>
      <c r="D102" s="15">
        <f t="shared" si="7"/>
        <v>0.17594654788418709</v>
      </c>
    </row>
    <row r="103" spans="1:4" x14ac:dyDescent="0.25">
      <c r="A103" s="226"/>
      <c r="B103" s="28" t="s">
        <v>7</v>
      </c>
      <c r="C103" s="12">
        <v>56</v>
      </c>
      <c r="D103" s="15">
        <f t="shared" si="7"/>
        <v>4.1573867854491464E-2</v>
      </c>
    </row>
    <row r="104" spans="1:4" x14ac:dyDescent="0.25">
      <c r="A104" s="226"/>
      <c r="B104" s="28" t="s">
        <v>8</v>
      </c>
      <c r="C104" s="12">
        <v>21</v>
      </c>
      <c r="D104" s="15">
        <f t="shared" si="7"/>
        <v>1.5590200445434299E-2</v>
      </c>
    </row>
    <row r="105" spans="1:4" x14ac:dyDescent="0.25">
      <c r="A105" s="226"/>
      <c r="B105" s="28" t="s">
        <v>9</v>
      </c>
      <c r="C105" s="12" t="s">
        <v>93</v>
      </c>
      <c r="D105" s="15" t="s">
        <v>84</v>
      </c>
    </row>
    <row r="106" spans="1:4" x14ac:dyDescent="0.25">
      <c r="A106" s="226"/>
      <c r="B106" s="28" t="s">
        <v>10</v>
      </c>
      <c r="C106" s="12" t="s">
        <v>93</v>
      </c>
      <c r="D106" s="15" t="s">
        <v>84</v>
      </c>
    </row>
    <row r="107" spans="1:4" x14ac:dyDescent="0.25">
      <c r="A107" s="226"/>
      <c r="B107" s="54" t="s">
        <v>55</v>
      </c>
      <c r="C107" s="175">
        <v>1347</v>
      </c>
      <c r="D107" s="176"/>
    </row>
    <row r="108" spans="1:4" x14ac:dyDescent="0.25">
      <c r="A108" s="226"/>
      <c r="B108" s="29" t="s">
        <v>31</v>
      </c>
      <c r="C108" s="212">
        <f>'Racial Ethnic Breakdown Middle'!C85</f>
        <v>4104</v>
      </c>
      <c r="D108" s="213"/>
    </row>
    <row r="109" spans="1:4" x14ac:dyDescent="0.25">
      <c r="A109" s="226"/>
      <c r="B109" s="57" t="s">
        <v>11</v>
      </c>
      <c r="C109" s="170">
        <f>C121</f>
        <v>17566</v>
      </c>
      <c r="D109" s="171"/>
    </row>
    <row r="110" spans="1:4" x14ac:dyDescent="0.25">
      <c r="A110" s="226"/>
      <c r="B110" s="30" t="s">
        <v>14</v>
      </c>
      <c r="C110" s="12">
        <f>C100-C102</f>
        <v>453</v>
      </c>
      <c r="D110" s="16">
        <f>D100-D102</f>
        <v>0.33630289532293989</v>
      </c>
    </row>
    <row r="111" spans="1:4" ht="15.75" thickBot="1" x14ac:dyDescent="0.3">
      <c r="A111" s="227"/>
      <c r="B111" s="31" t="s">
        <v>15</v>
      </c>
      <c r="C111" s="13">
        <f>C100-C101</f>
        <v>449</v>
      </c>
      <c r="D111" s="60">
        <f>D100-D101</f>
        <v>0.33333333333333337</v>
      </c>
    </row>
    <row r="112" spans="1:4" x14ac:dyDescent="0.25">
      <c r="A112" s="233">
        <v>8</v>
      </c>
      <c r="B112" s="27" t="s">
        <v>4</v>
      </c>
      <c r="C112" s="32">
        <v>718</v>
      </c>
      <c r="D112" s="14">
        <f>C112/$C$119</f>
        <v>0.49211788896504455</v>
      </c>
    </row>
    <row r="113" spans="1:4" x14ac:dyDescent="0.25">
      <c r="A113" s="234"/>
      <c r="B113" s="28" t="s">
        <v>5</v>
      </c>
      <c r="C113" s="12">
        <v>382</v>
      </c>
      <c r="D113" s="15">
        <f t="shared" ref="D113:D116" si="8">C113/$C$119</f>
        <v>0.26182316655243315</v>
      </c>
    </row>
    <row r="114" spans="1:4" x14ac:dyDescent="0.25">
      <c r="A114" s="234"/>
      <c r="B114" s="28" t="s">
        <v>6</v>
      </c>
      <c r="C114" s="12">
        <v>270</v>
      </c>
      <c r="D114" s="15">
        <f t="shared" si="8"/>
        <v>0.1850582590815627</v>
      </c>
    </row>
    <row r="115" spans="1:4" x14ac:dyDescent="0.25">
      <c r="A115" s="234"/>
      <c r="B115" s="28" t="s">
        <v>7</v>
      </c>
      <c r="C115" s="12">
        <v>65</v>
      </c>
      <c r="D115" s="15">
        <f t="shared" si="8"/>
        <v>4.4551062371487322E-2</v>
      </c>
    </row>
    <row r="116" spans="1:4" x14ac:dyDescent="0.25">
      <c r="A116" s="234"/>
      <c r="B116" s="28" t="s">
        <v>8</v>
      </c>
      <c r="C116" s="12">
        <v>24</v>
      </c>
      <c r="D116" s="15">
        <f t="shared" si="8"/>
        <v>1.6449623029472241E-2</v>
      </c>
    </row>
    <row r="117" spans="1:4" x14ac:dyDescent="0.25">
      <c r="A117" s="234"/>
      <c r="B117" s="28" t="s">
        <v>9</v>
      </c>
      <c r="C117" s="12"/>
      <c r="D117" s="15"/>
    </row>
    <row r="118" spans="1:4" x14ac:dyDescent="0.25">
      <c r="A118" s="234"/>
      <c r="B118" s="28" t="s">
        <v>10</v>
      </c>
      <c r="C118" s="12" t="s">
        <v>93</v>
      </c>
      <c r="D118" s="15" t="s">
        <v>84</v>
      </c>
    </row>
    <row r="119" spans="1:4" x14ac:dyDescent="0.25">
      <c r="A119" s="234"/>
      <c r="B119" s="54" t="s">
        <v>56</v>
      </c>
      <c r="C119" s="175">
        <v>1459</v>
      </c>
      <c r="D119" s="176"/>
    </row>
    <row r="120" spans="1:4" x14ac:dyDescent="0.25">
      <c r="A120" s="234"/>
      <c r="B120" s="29" t="s">
        <v>31</v>
      </c>
      <c r="C120" s="212">
        <f>'Racial Ethnic Breakdown Middle'!C109</f>
        <v>4104</v>
      </c>
      <c r="D120" s="213"/>
    </row>
    <row r="121" spans="1:4" x14ac:dyDescent="0.25">
      <c r="A121" s="234"/>
      <c r="B121" s="57" t="s">
        <v>11</v>
      </c>
      <c r="C121" s="170">
        <f>C132</f>
        <v>17566</v>
      </c>
      <c r="D121" s="171"/>
    </row>
    <row r="122" spans="1:4" x14ac:dyDescent="0.25">
      <c r="A122" s="234"/>
      <c r="B122" s="30" t="s">
        <v>14</v>
      </c>
      <c r="C122" s="12">
        <f>C112-C114</f>
        <v>448</v>
      </c>
      <c r="D122" s="16">
        <f>D112-D114</f>
        <v>0.30705962988348184</v>
      </c>
    </row>
    <row r="123" spans="1:4" ht="15.75" thickBot="1" x14ac:dyDescent="0.3">
      <c r="A123" s="235"/>
      <c r="B123" s="31" t="s">
        <v>15</v>
      </c>
      <c r="C123" s="13">
        <f>C112-C113</f>
        <v>336</v>
      </c>
      <c r="D123" s="60">
        <f>D112-D113</f>
        <v>0.2302947224126114</v>
      </c>
    </row>
    <row r="124" spans="1:4" x14ac:dyDescent="0.25">
      <c r="A124" s="205" t="s">
        <v>36</v>
      </c>
      <c r="B124" s="27" t="s">
        <v>4</v>
      </c>
      <c r="C124" s="32">
        <f>'Racial Ethnic Breakdown Middle'!C125</f>
        <v>2100</v>
      </c>
      <c r="D124" s="14">
        <f>'Racial Ethnic Breakdown Middle'!D125</f>
        <v>0.51169590643274854</v>
      </c>
    </row>
    <row r="125" spans="1:4" x14ac:dyDescent="0.25">
      <c r="A125" s="206"/>
      <c r="B125" s="28" t="s">
        <v>5</v>
      </c>
      <c r="C125" s="12">
        <f>'Racial Ethnic Breakdown Middle'!C126</f>
        <v>1037</v>
      </c>
      <c r="D125" s="15">
        <f>'Racial Ethnic Breakdown Middle'!D126</f>
        <v>0.25268031189083823</v>
      </c>
    </row>
    <row r="126" spans="1:4" x14ac:dyDescent="0.25">
      <c r="A126" s="206"/>
      <c r="B126" s="28" t="s">
        <v>6</v>
      </c>
      <c r="C126" s="12">
        <f>'Racial Ethnic Breakdown Middle'!C127</f>
        <v>725</v>
      </c>
      <c r="D126" s="15">
        <f>'Racial Ethnic Breakdown Middle'!D127</f>
        <v>0.17665692007797271</v>
      </c>
    </row>
    <row r="127" spans="1:4" x14ac:dyDescent="0.25">
      <c r="A127" s="206"/>
      <c r="B127" s="28" t="s">
        <v>7</v>
      </c>
      <c r="C127" s="12">
        <f>'Racial Ethnic Breakdown Middle'!C128</f>
        <v>177</v>
      </c>
      <c r="D127" s="15">
        <f>'Racial Ethnic Breakdown Middle'!D128</f>
        <v>4.3128654970760232E-2</v>
      </c>
    </row>
    <row r="128" spans="1:4" x14ac:dyDescent="0.25">
      <c r="A128" s="206"/>
      <c r="B128" s="28" t="s">
        <v>8</v>
      </c>
      <c r="C128" s="12">
        <f>'Racial Ethnic Breakdown Middle'!C129</f>
        <v>63</v>
      </c>
      <c r="D128" s="15">
        <f>'Racial Ethnic Breakdown Middle'!D129</f>
        <v>1.5350877192982455E-2</v>
      </c>
    </row>
    <row r="129" spans="1:4" x14ac:dyDescent="0.25">
      <c r="A129" s="206"/>
      <c r="B129" s="28" t="s">
        <v>9</v>
      </c>
      <c r="C129" s="12" t="str">
        <f>'Racial Ethnic Breakdown Middle'!C130</f>
        <v>&lt;10</v>
      </c>
      <c r="D129" s="15" t="str">
        <f>'Racial Ethnic Breakdown Middle'!D130</f>
        <v>**</v>
      </c>
    </row>
    <row r="130" spans="1:4" x14ac:dyDescent="0.25">
      <c r="A130" s="206"/>
      <c r="B130" s="28" t="s">
        <v>10</v>
      </c>
      <c r="C130" s="12"/>
      <c r="D130" s="15"/>
    </row>
    <row r="131" spans="1:4" x14ac:dyDescent="0.25">
      <c r="A131" s="206"/>
      <c r="B131" s="29" t="s">
        <v>31</v>
      </c>
      <c r="C131" s="212">
        <f>'Racial Ethnic Breakdown Middle'!C132</f>
        <v>4104</v>
      </c>
      <c r="D131" s="213"/>
    </row>
    <row r="132" spans="1:4" x14ac:dyDescent="0.25">
      <c r="A132" s="206"/>
      <c r="B132" s="57" t="s">
        <v>11</v>
      </c>
      <c r="C132" s="170">
        <f>'Racial Ethnic Breakdown by Elem'!C158</f>
        <v>17566</v>
      </c>
      <c r="D132" s="171"/>
    </row>
    <row r="133" spans="1:4" x14ac:dyDescent="0.25">
      <c r="A133" s="206"/>
      <c r="B133" s="30" t="s">
        <v>14</v>
      </c>
      <c r="C133" s="12">
        <f>'Racial Ethnic Breakdown Middle'!C133</f>
        <v>17566</v>
      </c>
      <c r="D133" s="16">
        <f>'Racial Ethnic Breakdown Middle'!D133</f>
        <v>0</v>
      </c>
    </row>
    <row r="134" spans="1:4" ht="15.75" thickBot="1" x14ac:dyDescent="0.3">
      <c r="A134" s="207"/>
      <c r="B134" s="31" t="s">
        <v>15</v>
      </c>
      <c r="C134" s="13">
        <f>'Racial Ethnic Breakdown Middle'!C134</f>
        <v>1375</v>
      </c>
      <c r="D134" s="60">
        <f>'Racial Ethnic Breakdown Middle'!D134</f>
        <v>0.3350389863547758</v>
      </c>
    </row>
    <row r="135" spans="1:4" x14ac:dyDescent="0.25">
      <c r="A135" s="219">
        <v>9</v>
      </c>
      <c r="B135" s="27" t="s">
        <v>4</v>
      </c>
      <c r="C135" s="32">
        <v>850</v>
      </c>
      <c r="D135" s="14">
        <f>C135/$C$142</f>
        <v>0.52696838189708617</v>
      </c>
    </row>
    <row r="136" spans="1:4" x14ac:dyDescent="0.25">
      <c r="A136" s="220"/>
      <c r="B136" s="28" t="s">
        <v>5</v>
      </c>
      <c r="C136" s="12">
        <v>390</v>
      </c>
      <c r="D136" s="15">
        <f t="shared" ref="D136:D139" si="9">C136/$C$142</f>
        <v>0.24178549287042778</v>
      </c>
    </row>
    <row r="137" spans="1:4" x14ac:dyDescent="0.25">
      <c r="A137" s="220"/>
      <c r="B137" s="28" t="s">
        <v>6</v>
      </c>
      <c r="C137" s="12">
        <v>287</v>
      </c>
      <c r="D137" s="15">
        <f t="shared" si="9"/>
        <v>0.17792932424054556</v>
      </c>
    </row>
    <row r="138" spans="1:4" x14ac:dyDescent="0.25">
      <c r="A138" s="220"/>
      <c r="B138" s="28" t="s">
        <v>7</v>
      </c>
      <c r="C138" s="12">
        <v>71</v>
      </c>
      <c r="D138" s="15">
        <f t="shared" si="9"/>
        <v>4.4017358958462489E-2</v>
      </c>
    </row>
    <row r="139" spans="1:4" x14ac:dyDescent="0.25">
      <c r="A139" s="220"/>
      <c r="B139" s="28" t="s">
        <v>8</v>
      </c>
      <c r="C139" s="12">
        <v>27</v>
      </c>
      <c r="D139" s="15">
        <f t="shared" si="9"/>
        <v>1.6738995660260384E-2</v>
      </c>
    </row>
    <row r="140" spans="1:4" x14ac:dyDescent="0.25">
      <c r="A140" s="220"/>
      <c r="B140" s="28" t="s">
        <v>9</v>
      </c>
      <c r="C140" s="12" t="s">
        <v>93</v>
      </c>
      <c r="D140" s="15" t="s">
        <v>84</v>
      </c>
    </row>
    <row r="141" spans="1:4" x14ac:dyDescent="0.25">
      <c r="A141" s="220"/>
      <c r="B141" s="28" t="s">
        <v>10</v>
      </c>
      <c r="C141" s="12"/>
      <c r="D141" s="15"/>
    </row>
    <row r="142" spans="1:4" x14ac:dyDescent="0.25">
      <c r="A142" s="220"/>
      <c r="B142" s="54" t="s">
        <v>57</v>
      </c>
      <c r="C142" s="175">
        <v>1613</v>
      </c>
      <c r="D142" s="176"/>
    </row>
    <row r="143" spans="1:4" x14ac:dyDescent="0.25">
      <c r="A143" s="220"/>
      <c r="B143" s="29" t="s">
        <v>61</v>
      </c>
      <c r="C143" s="168">
        <f>'Racial Ethnic Breakdown High '!C25</f>
        <v>5639</v>
      </c>
      <c r="D143" s="169"/>
    </row>
    <row r="144" spans="1:4" x14ac:dyDescent="0.25">
      <c r="A144" s="220"/>
      <c r="B144" s="57" t="s">
        <v>11</v>
      </c>
      <c r="C144" s="170">
        <f>'Racial Ethnic Breakdown by Elem'!C170</f>
        <v>17566</v>
      </c>
      <c r="D144" s="171"/>
    </row>
    <row r="145" spans="1:4" x14ac:dyDescent="0.25">
      <c r="A145" s="220"/>
      <c r="B145" s="30" t="s">
        <v>14</v>
      </c>
      <c r="C145" s="12">
        <f>C135-C137</f>
        <v>563</v>
      </c>
      <c r="D145" s="16">
        <f>D135-D137</f>
        <v>0.34903905765654064</v>
      </c>
    </row>
    <row r="146" spans="1:4" ht="15.75" thickBot="1" x14ac:dyDescent="0.3">
      <c r="A146" s="221"/>
      <c r="B146" s="31" t="s">
        <v>15</v>
      </c>
      <c r="C146" s="13">
        <f>C135-C136</f>
        <v>460</v>
      </c>
      <c r="D146" s="60">
        <f>D135-D136</f>
        <v>0.28518288902665839</v>
      </c>
    </row>
    <row r="147" spans="1:4" x14ac:dyDescent="0.25">
      <c r="A147" s="222">
        <v>10</v>
      </c>
      <c r="B147" s="27" t="s">
        <v>4</v>
      </c>
      <c r="C147" s="32">
        <v>777</v>
      </c>
      <c r="D147" s="14">
        <f>C147/$C$154</f>
        <v>0.55539671193709794</v>
      </c>
    </row>
    <row r="148" spans="1:4" x14ac:dyDescent="0.25">
      <c r="A148" s="223"/>
      <c r="B148" s="28" t="s">
        <v>5</v>
      </c>
      <c r="C148" s="12">
        <v>337</v>
      </c>
      <c r="D148" s="15">
        <f t="shared" ref="D148:D151" si="10">C148/$C$154</f>
        <v>0.24088634739099357</v>
      </c>
    </row>
    <row r="149" spans="1:4" x14ac:dyDescent="0.25">
      <c r="A149" s="223"/>
      <c r="B149" s="28" t="s">
        <v>6</v>
      </c>
      <c r="C149" s="12">
        <v>206</v>
      </c>
      <c r="D149" s="15">
        <f t="shared" si="10"/>
        <v>0.1472480343102216</v>
      </c>
    </row>
    <row r="150" spans="1:4" x14ac:dyDescent="0.25">
      <c r="A150" s="223"/>
      <c r="B150" s="28" t="s">
        <v>7</v>
      </c>
      <c r="C150" s="12">
        <v>50</v>
      </c>
      <c r="D150" s="15">
        <f t="shared" si="10"/>
        <v>3.5739814152966405E-2</v>
      </c>
    </row>
    <row r="151" spans="1:4" x14ac:dyDescent="0.25">
      <c r="A151" s="223"/>
      <c r="B151" s="28" t="s">
        <v>8</v>
      </c>
      <c r="C151" s="12">
        <v>26</v>
      </c>
      <c r="D151" s="15">
        <f t="shared" si="10"/>
        <v>1.8584703359542529E-2</v>
      </c>
    </row>
    <row r="152" spans="1:4" x14ac:dyDescent="0.25">
      <c r="A152" s="223"/>
      <c r="B152" s="28" t="s">
        <v>9</v>
      </c>
      <c r="C152" s="12" t="s">
        <v>93</v>
      </c>
      <c r="D152" s="15" t="s">
        <v>84</v>
      </c>
    </row>
    <row r="153" spans="1:4" x14ac:dyDescent="0.25">
      <c r="A153" s="223"/>
      <c r="B153" s="28" t="s">
        <v>10</v>
      </c>
      <c r="C153" s="12" t="s">
        <v>93</v>
      </c>
      <c r="D153" s="15" t="s">
        <v>84</v>
      </c>
    </row>
    <row r="154" spans="1:4" x14ac:dyDescent="0.25">
      <c r="A154" s="223"/>
      <c r="B154" s="54" t="s">
        <v>58</v>
      </c>
      <c r="C154" s="175">
        <v>1399</v>
      </c>
      <c r="D154" s="176"/>
    </row>
    <row r="155" spans="1:4" x14ac:dyDescent="0.25">
      <c r="A155" s="223"/>
      <c r="B155" s="29" t="s">
        <v>61</v>
      </c>
      <c r="C155" s="168">
        <f>'Racial Ethnic Breakdown High '!C37</f>
        <v>5639</v>
      </c>
      <c r="D155" s="169"/>
    </row>
    <row r="156" spans="1:4" x14ac:dyDescent="0.25">
      <c r="A156" s="223"/>
      <c r="B156" s="57" t="s">
        <v>11</v>
      </c>
      <c r="C156" s="170">
        <f>'Racial Ethnic Breakdown by Elem'!C182</f>
        <v>17566</v>
      </c>
      <c r="D156" s="171"/>
    </row>
    <row r="157" spans="1:4" x14ac:dyDescent="0.25">
      <c r="A157" s="223"/>
      <c r="B157" s="30" t="s">
        <v>14</v>
      </c>
      <c r="C157" s="12">
        <f>C147-C149</f>
        <v>571</v>
      </c>
      <c r="D157" s="16">
        <f>D147-D149</f>
        <v>0.40814867762687634</v>
      </c>
    </row>
    <row r="158" spans="1:4" ht="15.75" thickBot="1" x14ac:dyDescent="0.3">
      <c r="A158" s="224"/>
      <c r="B158" s="31" t="s">
        <v>15</v>
      </c>
      <c r="C158" s="13">
        <f>C147-C148</f>
        <v>440</v>
      </c>
      <c r="D158" s="60">
        <f>D147-D148</f>
        <v>0.31451036454610437</v>
      </c>
    </row>
    <row r="159" spans="1:4" x14ac:dyDescent="0.25">
      <c r="A159" s="219">
        <v>11</v>
      </c>
      <c r="B159" s="27" t="s">
        <v>4</v>
      </c>
      <c r="C159" s="32">
        <v>705</v>
      </c>
      <c r="D159" s="14">
        <f>C159/$C$166</f>
        <v>0.53530751708428248</v>
      </c>
    </row>
    <row r="160" spans="1:4" x14ac:dyDescent="0.25">
      <c r="A160" s="220"/>
      <c r="B160" s="28" t="s">
        <v>5</v>
      </c>
      <c r="C160" s="12">
        <v>322</v>
      </c>
      <c r="D160" s="15">
        <f t="shared" ref="D160:D163" si="11">C160/$C$166</f>
        <v>0.24449506454062261</v>
      </c>
    </row>
    <row r="161" spans="1:4" x14ac:dyDescent="0.25">
      <c r="A161" s="220"/>
      <c r="B161" s="28" t="s">
        <v>6</v>
      </c>
      <c r="C161" s="12">
        <v>195</v>
      </c>
      <c r="D161" s="15">
        <f t="shared" si="11"/>
        <v>0.1480637813211845</v>
      </c>
    </row>
    <row r="162" spans="1:4" x14ac:dyDescent="0.25">
      <c r="A162" s="220"/>
      <c r="B162" s="28" t="s">
        <v>7</v>
      </c>
      <c r="C162" s="12">
        <v>58</v>
      </c>
      <c r="D162" s="15">
        <f t="shared" si="11"/>
        <v>4.4039483675018982E-2</v>
      </c>
    </row>
    <row r="163" spans="1:4" x14ac:dyDescent="0.25">
      <c r="A163" s="220"/>
      <c r="B163" s="28" t="s">
        <v>8</v>
      </c>
      <c r="C163" s="12">
        <v>32</v>
      </c>
      <c r="D163" s="15">
        <f t="shared" si="11"/>
        <v>2.4297646165527716E-2</v>
      </c>
    </row>
    <row r="164" spans="1:4" x14ac:dyDescent="0.25">
      <c r="A164" s="220"/>
      <c r="B164" s="28" t="s">
        <v>9</v>
      </c>
      <c r="C164" s="12" t="s">
        <v>93</v>
      </c>
      <c r="D164" s="40" t="s">
        <v>84</v>
      </c>
    </row>
    <row r="165" spans="1:4" x14ac:dyDescent="0.25">
      <c r="A165" s="220"/>
      <c r="B165" s="28" t="s">
        <v>10</v>
      </c>
      <c r="C165" s="12"/>
      <c r="D165" s="40"/>
    </row>
    <row r="166" spans="1:4" x14ac:dyDescent="0.25">
      <c r="A166" s="220"/>
      <c r="B166" s="54" t="s">
        <v>59</v>
      </c>
      <c r="C166" s="228">
        <v>1317</v>
      </c>
      <c r="D166" s="229"/>
    </row>
    <row r="167" spans="1:4" x14ac:dyDescent="0.25">
      <c r="A167" s="220"/>
      <c r="B167" s="54" t="s">
        <v>61</v>
      </c>
      <c r="C167" s="228">
        <f>'Racial Ethnic Breakdown High '!C49</f>
        <v>5639</v>
      </c>
      <c r="D167" s="229"/>
    </row>
    <row r="168" spans="1:4" x14ac:dyDescent="0.25">
      <c r="A168" s="220"/>
      <c r="B168" s="57" t="s">
        <v>11</v>
      </c>
      <c r="C168" s="170">
        <f>'Racial Ethnic Breakdown by Elem'!C194</f>
        <v>17566</v>
      </c>
      <c r="D168" s="171"/>
    </row>
    <row r="169" spans="1:4" x14ac:dyDescent="0.25">
      <c r="A169" s="220"/>
      <c r="B169" s="30" t="s">
        <v>14</v>
      </c>
      <c r="C169" s="12">
        <f>C159-C161</f>
        <v>510</v>
      </c>
      <c r="D169" s="16">
        <f>D159-D161</f>
        <v>0.38724373576309801</v>
      </c>
    </row>
    <row r="170" spans="1:4" ht="15.75" thickBot="1" x14ac:dyDescent="0.3">
      <c r="A170" s="221"/>
      <c r="B170" s="31" t="s">
        <v>15</v>
      </c>
      <c r="C170" s="13">
        <f>C159-C160</f>
        <v>383</v>
      </c>
      <c r="D170" s="60">
        <f>D159-D160</f>
        <v>0.29081245254365984</v>
      </c>
    </row>
    <row r="171" spans="1:4" x14ac:dyDescent="0.25">
      <c r="A171" s="225">
        <v>12</v>
      </c>
      <c r="B171" s="27" t="s">
        <v>4</v>
      </c>
      <c r="C171" s="32">
        <v>743</v>
      </c>
      <c r="D171" s="14">
        <f t="shared" ref="D171:D175" si="12">C171/$C$178</f>
        <v>0.56717557251908401</v>
      </c>
    </row>
    <row r="172" spans="1:4" x14ac:dyDescent="0.25">
      <c r="A172" s="226"/>
      <c r="B172" s="28" t="s">
        <v>5</v>
      </c>
      <c r="C172" s="12">
        <v>308</v>
      </c>
      <c r="D172" s="15">
        <f t="shared" si="12"/>
        <v>0.23511450381679388</v>
      </c>
    </row>
    <row r="173" spans="1:4" x14ac:dyDescent="0.25">
      <c r="A173" s="226"/>
      <c r="B173" s="28" t="s">
        <v>6</v>
      </c>
      <c r="C173" s="12">
        <v>170</v>
      </c>
      <c r="D173" s="15">
        <f t="shared" si="12"/>
        <v>0.12977099236641221</v>
      </c>
    </row>
    <row r="174" spans="1:4" x14ac:dyDescent="0.25">
      <c r="A174" s="226"/>
      <c r="B174" s="28" t="s">
        <v>7</v>
      </c>
      <c r="C174" s="12">
        <v>51</v>
      </c>
      <c r="D174" s="15">
        <f t="shared" si="12"/>
        <v>3.8931297709923665E-2</v>
      </c>
    </row>
    <row r="175" spans="1:4" x14ac:dyDescent="0.25">
      <c r="A175" s="226"/>
      <c r="B175" s="28" t="s">
        <v>8</v>
      </c>
      <c r="C175" s="12">
        <v>31</v>
      </c>
      <c r="D175" s="15">
        <f t="shared" si="12"/>
        <v>2.366412213740458E-2</v>
      </c>
    </row>
    <row r="176" spans="1:4" x14ac:dyDescent="0.25">
      <c r="A176" s="226"/>
      <c r="B176" s="28" t="s">
        <v>9</v>
      </c>
      <c r="C176" s="12" t="s">
        <v>93</v>
      </c>
      <c r="D176" s="40" t="s">
        <v>84</v>
      </c>
    </row>
    <row r="177" spans="1:4" x14ac:dyDescent="0.25">
      <c r="A177" s="226"/>
      <c r="B177" s="28" t="s">
        <v>10</v>
      </c>
      <c r="C177" s="12"/>
      <c r="D177" s="40"/>
    </row>
    <row r="178" spans="1:4" x14ac:dyDescent="0.25">
      <c r="A178" s="226"/>
      <c r="B178" s="54" t="s">
        <v>60</v>
      </c>
      <c r="C178" s="228">
        <v>1310</v>
      </c>
      <c r="D178" s="229"/>
    </row>
    <row r="179" spans="1:4" x14ac:dyDescent="0.25">
      <c r="A179" s="226"/>
      <c r="B179" s="29" t="s">
        <v>61</v>
      </c>
      <c r="C179" s="168">
        <f>'Racial Ethnic Breakdown High '!C61</f>
        <v>5639</v>
      </c>
      <c r="D179" s="169"/>
    </row>
    <row r="180" spans="1:4" x14ac:dyDescent="0.25">
      <c r="A180" s="226"/>
      <c r="B180" s="57" t="s">
        <v>11</v>
      </c>
      <c r="C180" s="170">
        <f>'Racial Ethnic Breakdown by Elem'!C206</f>
        <v>17566</v>
      </c>
      <c r="D180" s="171"/>
    </row>
    <row r="181" spans="1:4" x14ac:dyDescent="0.25">
      <c r="A181" s="226"/>
      <c r="B181" s="30" t="s">
        <v>14</v>
      </c>
      <c r="C181" s="12">
        <f>C171-C173</f>
        <v>573</v>
      </c>
      <c r="D181" s="16">
        <f t="shared" ref="D181" si="13">D171-D173</f>
        <v>0.43740458015267181</v>
      </c>
    </row>
    <row r="182" spans="1:4" ht="15.75" thickBot="1" x14ac:dyDescent="0.3">
      <c r="A182" s="227"/>
      <c r="B182" s="31" t="s">
        <v>15</v>
      </c>
      <c r="C182" s="13">
        <f>C171-C172</f>
        <v>435</v>
      </c>
      <c r="D182" s="60">
        <f>D171-D172</f>
        <v>0.33206106870229013</v>
      </c>
    </row>
    <row r="183" spans="1:4" ht="15" customHeight="1" x14ac:dyDescent="0.25">
      <c r="A183" s="208" t="s">
        <v>46</v>
      </c>
      <c r="B183" s="35" t="s">
        <v>4</v>
      </c>
      <c r="C183" s="32">
        <f>'Racial Ethnic Breakdown High '!C77</f>
        <v>3068</v>
      </c>
      <c r="D183" s="14">
        <f>'Racial Ethnic Breakdown High '!D77</f>
        <v>0.5440680971803511</v>
      </c>
    </row>
    <row r="184" spans="1:4" x14ac:dyDescent="0.25">
      <c r="A184" s="216"/>
      <c r="B184" s="36" t="s">
        <v>5</v>
      </c>
      <c r="C184" s="12">
        <f>'Racial Ethnic Breakdown High '!C78</f>
        <v>1353</v>
      </c>
      <c r="D184" s="15">
        <f>'Racial Ethnic Breakdown High '!D78</f>
        <v>0.23993615889342082</v>
      </c>
    </row>
    <row r="185" spans="1:4" x14ac:dyDescent="0.25">
      <c r="A185" s="216"/>
      <c r="B185" s="36" t="s">
        <v>6</v>
      </c>
      <c r="C185" s="12">
        <f>'Racial Ethnic Breakdown High '!C79</f>
        <v>856</v>
      </c>
      <c r="D185" s="15">
        <f>'Racial Ethnic Breakdown High '!D79</f>
        <v>0.15179996453271857</v>
      </c>
    </row>
    <row r="186" spans="1:4" x14ac:dyDescent="0.25">
      <c r="A186" s="216"/>
      <c r="B186" s="36" t="s">
        <v>7</v>
      </c>
      <c r="C186" s="12">
        <f>'Racial Ethnic Breakdown High '!C80</f>
        <v>229</v>
      </c>
      <c r="D186" s="15">
        <f>'Racial Ethnic Breakdown High '!D80</f>
        <v>4.0610037240645505E-2</v>
      </c>
    </row>
    <row r="187" spans="1:4" x14ac:dyDescent="0.25">
      <c r="A187" s="216"/>
      <c r="B187" s="36" t="s">
        <v>8</v>
      </c>
      <c r="C187" s="12">
        <f>'Racial Ethnic Breakdown High '!C81</f>
        <v>116</v>
      </c>
      <c r="D187" s="15">
        <f>'Racial Ethnic Breakdown High '!D81</f>
        <v>2.0571023231069338E-2</v>
      </c>
    </row>
    <row r="188" spans="1:4" x14ac:dyDescent="0.25">
      <c r="A188" s="216"/>
      <c r="B188" s="36" t="s">
        <v>9</v>
      </c>
      <c r="C188" s="12">
        <f>'Racial Ethnic Breakdown High '!C82</f>
        <v>17</v>
      </c>
      <c r="D188" s="267">
        <f>'Racial Ethnic Breakdown High '!D82</f>
        <v>3.0147189217946445E-3</v>
      </c>
    </row>
    <row r="189" spans="1:4" x14ac:dyDescent="0.25">
      <c r="A189" s="216"/>
      <c r="B189" s="36" t="s">
        <v>10</v>
      </c>
      <c r="C189" s="12" t="s">
        <v>93</v>
      </c>
      <c r="D189" s="40" t="s">
        <v>84</v>
      </c>
    </row>
    <row r="190" spans="1:4" x14ac:dyDescent="0.25">
      <c r="A190" s="216"/>
      <c r="B190" s="37" t="s">
        <v>61</v>
      </c>
      <c r="C190" s="168">
        <f>'Racial Ethnic Breakdown High '!C84</f>
        <v>5639</v>
      </c>
      <c r="D190" s="169"/>
    </row>
    <row r="191" spans="1:4" x14ac:dyDescent="0.25">
      <c r="A191" s="216"/>
      <c r="B191" s="53" t="s">
        <v>11</v>
      </c>
      <c r="C191" s="170">
        <f>'Racial Ethnic Breakdown by Elem'!C229</f>
        <v>17566</v>
      </c>
      <c r="D191" s="171"/>
    </row>
    <row r="192" spans="1:4" x14ac:dyDescent="0.25">
      <c r="A192" s="216"/>
      <c r="B192" s="38" t="s">
        <v>14</v>
      </c>
      <c r="C192" s="12">
        <f>'Racial Ethnic Breakdown High '!C85</f>
        <v>17566</v>
      </c>
      <c r="D192" s="16">
        <f>'Racial Ethnic Breakdown High '!D85</f>
        <v>0</v>
      </c>
    </row>
    <row r="193" spans="1:4" ht="15.75" thickBot="1" x14ac:dyDescent="0.3">
      <c r="A193" s="218"/>
      <c r="B193" s="39" t="s">
        <v>15</v>
      </c>
      <c r="C193" s="13">
        <f>'Racial Ethnic Breakdown High '!C86</f>
        <v>2212</v>
      </c>
      <c r="D193" s="60">
        <f>'Racial Ethnic Breakdown High '!D86</f>
        <v>0.39226813264763249</v>
      </c>
    </row>
    <row r="194" spans="1:4" x14ac:dyDescent="0.25">
      <c r="A194" s="205" t="s">
        <v>45</v>
      </c>
      <c r="B194" s="27" t="s">
        <v>4</v>
      </c>
      <c r="C194" s="32">
        <f>'Racial Ethnic Breakdown by Elem'!C232</f>
        <v>9044</v>
      </c>
      <c r="D194" s="14">
        <f>'Racial Ethnic Breakdown by Elem'!D232</f>
        <v>0.51485824888990095</v>
      </c>
    </row>
    <row r="195" spans="1:4" x14ac:dyDescent="0.25">
      <c r="A195" s="206"/>
      <c r="B195" s="28" t="s">
        <v>5</v>
      </c>
      <c r="C195" s="12">
        <f>'Racial Ethnic Breakdown by Elem'!C233</f>
        <v>4336</v>
      </c>
      <c r="D195" s="15">
        <f>'Racial Ethnic Breakdown by Elem'!D233</f>
        <v>0.24684048730502106</v>
      </c>
    </row>
    <row r="196" spans="1:4" x14ac:dyDescent="0.25">
      <c r="A196" s="206"/>
      <c r="B196" s="28" t="s">
        <v>6</v>
      </c>
      <c r="C196" s="12">
        <f>'Racial Ethnic Breakdown by Elem'!C234</f>
        <v>3124</v>
      </c>
      <c r="D196" s="15">
        <f>'Racial Ethnic Breakdown by Elem'!D234</f>
        <v>0.17784356142548105</v>
      </c>
    </row>
    <row r="197" spans="1:4" x14ac:dyDescent="0.25">
      <c r="A197" s="206"/>
      <c r="B197" s="28" t="s">
        <v>7</v>
      </c>
      <c r="C197" s="12">
        <f>'Racial Ethnic Breakdown by Elem'!C235</f>
        <v>717</v>
      </c>
      <c r="D197" s="15">
        <f>'Racial Ethnic Breakdown by Elem'!D235</f>
        <v>4.0817488329727883E-2</v>
      </c>
    </row>
    <row r="198" spans="1:4" x14ac:dyDescent="0.25">
      <c r="A198" s="206"/>
      <c r="B198" s="28" t="s">
        <v>8</v>
      </c>
      <c r="C198" s="12">
        <f>'Racial Ethnic Breakdown by Elem'!C236</f>
        <v>316</v>
      </c>
      <c r="D198" s="15">
        <f>'Racial Ethnic Breakdown by Elem'!D236</f>
        <v>1.7989297506546736E-2</v>
      </c>
    </row>
    <row r="199" spans="1:4" x14ac:dyDescent="0.25">
      <c r="A199" s="206"/>
      <c r="B199" s="28" t="s">
        <v>9</v>
      </c>
      <c r="C199" s="12">
        <f>'Racial Ethnic Breakdown by Elem'!C237</f>
        <v>26</v>
      </c>
      <c r="D199" s="267">
        <f>'Racial Ethnic Breakdown by Elem'!D237</f>
        <v>1.4801320733234659E-3</v>
      </c>
    </row>
    <row r="200" spans="1:4" x14ac:dyDescent="0.25">
      <c r="A200" s="206"/>
      <c r="B200" s="28" t="s">
        <v>10</v>
      </c>
      <c r="C200" s="12" t="str">
        <f>'Racial Ethnic Breakdown by Elem'!C238</f>
        <v>&lt;10</v>
      </c>
      <c r="D200" s="15" t="str">
        <f>'Racial Ethnic Breakdown by Elem'!D238</f>
        <v>**</v>
      </c>
    </row>
    <row r="201" spans="1:4" x14ac:dyDescent="0.25">
      <c r="A201" s="206"/>
      <c r="B201" s="57" t="s">
        <v>11</v>
      </c>
      <c r="C201" s="170">
        <f>'Racial Ethnic Breakdown by Elem'!C239</f>
        <v>17566</v>
      </c>
      <c r="D201" s="171"/>
    </row>
    <row r="202" spans="1:4" x14ac:dyDescent="0.25">
      <c r="A202" s="206"/>
      <c r="B202" s="30" t="s">
        <v>14</v>
      </c>
      <c r="C202" s="12">
        <f>'Racial Ethnic Breakdown by Elem'!C240</f>
        <v>5920</v>
      </c>
      <c r="D202" s="16">
        <f>'Racial Ethnic Breakdown by Elem'!D240</f>
        <v>0.33701468746441987</v>
      </c>
    </row>
    <row r="203" spans="1:4" ht="15.75" thickBot="1" x14ac:dyDescent="0.3">
      <c r="A203" s="206"/>
      <c r="B203" s="46" t="s">
        <v>15</v>
      </c>
      <c r="C203" s="43">
        <f>'Racial Ethnic Breakdown by Elem'!C241</f>
        <v>4708</v>
      </c>
      <c r="D203" s="44">
        <f>'Racial Ethnic Breakdown by Elem'!D241</f>
        <v>0.26801776158487989</v>
      </c>
    </row>
    <row r="204" spans="1:4" ht="15.75" thickBot="1" x14ac:dyDescent="0.3">
      <c r="A204" s="177" t="s">
        <v>81</v>
      </c>
      <c r="B204" s="178"/>
      <c r="C204" s="178"/>
      <c r="D204" s="179"/>
    </row>
    <row r="205" spans="1:4" ht="30.75" customHeight="1" thickBot="1" x14ac:dyDescent="0.3">
      <c r="A205" s="199" t="s">
        <v>74</v>
      </c>
      <c r="B205" s="200"/>
      <c r="C205" s="200"/>
      <c r="D205" s="201"/>
    </row>
  </sheetData>
  <mergeCells count="68">
    <mergeCell ref="C85:D85"/>
    <mergeCell ref="C73:D73"/>
    <mergeCell ref="C74:D74"/>
    <mergeCell ref="C61:D61"/>
    <mergeCell ref="C62:D62"/>
    <mergeCell ref="C180:D180"/>
    <mergeCell ref="C167:D167"/>
    <mergeCell ref="C168:D168"/>
    <mergeCell ref="A124:A134"/>
    <mergeCell ref="C131:D131"/>
    <mergeCell ref="C155:D155"/>
    <mergeCell ref="C156:D156"/>
    <mergeCell ref="C143:D143"/>
    <mergeCell ref="C144:D144"/>
    <mergeCell ref="C132:D132"/>
    <mergeCell ref="A112:A123"/>
    <mergeCell ref="A100:A111"/>
    <mergeCell ref="A88:A99"/>
    <mergeCell ref="C95:D95"/>
    <mergeCell ref="C107:D107"/>
    <mergeCell ref="C119:D119"/>
    <mergeCell ref="C120:D120"/>
    <mergeCell ref="C121:D121"/>
    <mergeCell ref="C108:D108"/>
    <mergeCell ref="C109:D109"/>
    <mergeCell ref="C96:D96"/>
    <mergeCell ref="C97:D97"/>
    <mergeCell ref="A77:A87"/>
    <mergeCell ref="A65:A76"/>
    <mergeCell ref="A53:A64"/>
    <mergeCell ref="A41:A52"/>
    <mergeCell ref="A29:A40"/>
    <mergeCell ref="A17:A28"/>
    <mergeCell ref="A5:A16"/>
    <mergeCell ref="A1:A4"/>
    <mergeCell ref="B1:B3"/>
    <mergeCell ref="C1:D3"/>
    <mergeCell ref="C12:D12"/>
    <mergeCell ref="C24:D24"/>
    <mergeCell ref="C25:D25"/>
    <mergeCell ref="C26:D26"/>
    <mergeCell ref="C13:D13"/>
    <mergeCell ref="C14:D14"/>
    <mergeCell ref="C36:D36"/>
    <mergeCell ref="C48:D48"/>
    <mergeCell ref="C60:D60"/>
    <mergeCell ref="C72:D72"/>
    <mergeCell ref="C84:D84"/>
    <mergeCell ref="C49:D49"/>
    <mergeCell ref="C50:D50"/>
    <mergeCell ref="C37:D37"/>
    <mergeCell ref="C38:D38"/>
    <mergeCell ref="A205:D205"/>
    <mergeCell ref="A135:A146"/>
    <mergeCell ref="A147:A158"/>
    <mergeCell ref="A159:A170"/>
    <mergeCell ref="A171:A182"/>
    <mergeCell ref="A183:A193"/>
    <mergeCell ref="A204:D204"/>
    <mergeCell ref="C142:D142"/>
    <mergeCell ref="C154:D154"/>
    <mergeCell ref="C166:D166"/>
    <mergeCell ref="C178:D178"/>
    <mergeCell ref="A194:A203"/>
    <mergeCell ref="C201:D201"/>
    <mergeCell ref="C190:D190"/>
    <mergeCell ref="C191:D191"/>
    <mergeCell ref="C179:D179"/>
  </mergeCells>
  <conditionalFormatting sqref="B5:B11">
    <cfRule type="expression" dxfId="58" priority="307">
      <formula>MOD(ROW(),2)=0</formula>
    </cfRule>
  </conditionalFormatting>
  <conditionalFormatting sqref="B17:B23">
    <cfRule type="expression" dxfId="57" priority="292">
      <formula>MOD(ROW(),2)=0</formula>
    </cfRule>
  </conditionalFormatting>
  <conditionalFormatting sqref="B29:B35">
    <cfRule type="expression" dxfId="56" priority="282">
      <formula>MOD(ROW(),2)=0</formula>
    </cfRule>
  </conditionalFormatting>
  <conditionalFormatting sqref="B41:B47">
    <cfRule type="expression" dxfId="55" priority="272">
      <formula>MOD(ROW(),2)=0</formula>
    </cfRule>
  </conditionalFormatting>
  <conditionalFormatting sqref="B53:B59">
    <cfRule type="expression" dxfId="54" priority="262">
      <formula>MOD(ROW(),2)=0</formula>
    </cfRule>
  </conditionalFormatting>
  <conditionalFormatting sqref="B65:B71">
    <cfRule type="expression" dxfId="53" priority="252">
      <formula>MOD(ROW(),2)=0</formula>
    </cfRule>
  </conditionalFormatting>
  <conditionalFormatting sqref="B88:B94">
    <cfRule type="expression" dxfId="52" priority="242">
      <formula>MOD(ROW(),2)=0</formula>
    </cfRule>
  </conditionalFormatting>
  <conditionalFormatting sqref="B100:B106">
    <cfRule type="expression" dxfId="51" priority="232">
      <formula>MOD(ROW(),2)=0</formula>
    </cfRule>
  </conditionalFormatting>
  <conditionalFormatting sqref="B112:B118">
    <cfRule type="expression" dxfId="50" priority="222">
      <formula>MOD(ROW(),2)=0</formula>
    </cfRule>
  </conditionalFormatting>
  <conditionalFormatting sqref="B77:B83">
    <cfRule type="expression" dxfId="49" priority="212">
      <formula>MOD(ROW(),2)=0</formula>
    </cfRule>
  </conditionalFormatting>
  <conditionalFormatting sqref="B124:B130">
    <cfRule type="expression" dxfId="48" priority="208">
      <formula>MOD(ROW(),2)=0</formula>
    </cfRule>
  </conditionalFormatting>
  <conditionalFormatting sqref="B135:B141">
    <cfRule type="expression" dxfId="47" priority="112">
      <formula>MOD(ROW(),2)=0</formula>
    </cfRule>
  </conditionalFormatting>
  <conditionalFormatting sqref="B147:B153">
    <cfRule type="expression" dxfId="46" priority="103">
      <formula>MOD(ROW(),2)=0</formula>
    </cfRule>
  </conditionalFormatting>
  <conditionalFormatting sqref="B159:B165">
    <cfRule type="expression" dxfId="45" priority="94">
      <formula>MOD(ROW(),2)=0</formula>
    </cfRule>
  </conditionalFormatting>
  <conditionalFormatting sqref="B171:B177">
    <cfRule type="expression" dxfId="44" priority="85">
      <formula>MOD(ROW(),2)=0</formula>
    </cfRule>
  </conditionalFormatting>
  <conditionalFormatting sqref="B183:B189">
    <cfRule type="expression" dxfId="43" priority="68">
      <formula>MOD(ROW(),2)=0</formula>
    </cfRule>
  </conditionalFormatting>
  <conditionalFormatting sqref="C15:D16 C27:D28 C39:D40 C51:D52 C63:D64 C75:D76 C86:D87 C98:D99 C110:D111 C122:D123 C133:D134 C169:D170">
    <cfRule type="expression" dxfId="42" priority="46">
      <formula>MOD(ROW(),2)=0</formula>
    </cfRule>
  </conditionalFormatting>
  <conditionalFormatting sqref="D5:D11">
    <cfRule type="expression" dxfId="41" priority="45">
      <formula>MOD(ROW(),2)=0</formula>
    </cfRule>
  </conditionalFormatting>
  <conditionalFormatting sqref="C5:C11">
    <cfRule type="expression" dxfId="40" priority="44">
      <formula>MOD(ROW(),2)=0</formula>
    </cfRule>
  </conditionalFormatting>
  <conditionalFormatting sqref="D29:D35">
    <cfRule type="expression" dxfId="39" priority="41">
      <formula>MOD(ROW(),2)=0</formula>
    </cfRule>
  </conditionalFormatting>
  <conditionalFormatting sqref="C29:C35">
    <cfRule type="expression" dxfId="38" priority="40">
      <formula>MOD(ROW(),2)=0</formula>
    </cfRule>
  </conditionalFormatting>
  <conditionalFormatting sqref="D17:D23">
    <cfRule type="expression" dxfId="37" priority="43">
      <formula>MOD(ROW(),2)=0</formula>
    </cfRule>
  </conditionalFormatting>
  <conditionalFormatting sqref="C17:C23">
    <cfRule type="expression" dxfId="36" priority="42">
      <formula>MOD(ROW(),2)=0</formula>
    </cfRule>
  </conditionalFormatting>
  <conditionalFormatting sqref="D41:D47">
    <cfRule type="expression" dxfId="35" priority="39">
      <formula>MOD(ROW(),2)=0</formula>
    </cfRule>
  </conditionalFormatting>
  <conditionalFormatting sqref="C41:C47">
    <cfRule type="expression" dxfId="34" priority="38">
      <formula>MOD(ROW(),2)=0</formula>
    </cfRule>
  </conditionalFormatting>
  <conditionalFormatting sqref="D53:D59">
    <cfRule type="expression" dxfId="33" priority="37">
      <formula>MOD(ROW(),2)=0</formula>
    </cfRule>
  </conditionalFormatting>
  <conditionalFormatting sqref="C53:C59">
    <cfRule type="expression" dxfId="32" priority="36">
      <formula>MOD(ROW(),2)=0</formula>
    </cfRule>
  </conditionalFormatting>
  <conditionalFormatting sqref="D65:D71">
    <cfRule type="expression" dxfId="31" priority="35">
      <formula>MOD(ROW(),2)=0</formula>
    </cfRule>
  </conditionalFormatting>
  <conditionalFormatting sqref="C65:C71">
    <cfRule type="expression" dxfId="30" priority="34">
      <formula>MOD(ROW(),2)=0</formula>
    </cfRule>
  </conditionalFormatting>
  <conditionalFormatting sqref="D77:D83">
    <cfRule type="expression" dxfId="29" priority="33">
      <formula>MOD(ROW(),2)=0</formula>
    </cfRule>
  </conditionalFormatting>
  <conditionalFormatting sqref="C77:C83">
    <cfRule type="expression" dxfId="28" priority="32">
      <formula>MOD(ROW(),2)=0</formula>
    </cfRule>
  </conditionalFormatting>
  <conditionalFormatting sqref="D88:D94">
    <cfRule type="expression" dxfId="27" priority="31">
      <formula>MOD(ROW(),2)=0</formula>
    </cfRule>
  </conditionalFormatting>
  <conditionalFormatting sqref="C88:C94">
    <cfRule type="expression" dxfId="26" priority="30">
      <formula>MOD(ROW(),2)=0</formula>
    </cfRule>
  </conditionalFormatting>
  <conditionalFormatting sqref="D100:D106">
    <cfRule type="expression" dxfId="25" priority="29">
      <formula>MOD(ROW(),2)=0</formula>
    </cfRule>
  </conditionalFormatting>
  <conditionalFormatting sqref="C100:C106">
    <cfRule type="expression" dxfId="24" priority="28">
      <formula>MOD(ROW(),2)=0</formula>
    </cfRule>
  </conditionalFormatting>
  <conditionalFormatting sqref="D112:D118">
    <cfRule type="expression" dxfId="23" priority="27">
      <formula>MOD(ROW(),2)=0</formula>
    </cfRule>
  </conditionalFormatting>
  <conditionalFormatting sqref="C112:C118">
    <cfRule type="expression" dxfId="22" priority="26">
      <formula>MOD(ROW(),2)=0</formula>
    </cfRule>
  </conditionalFormatting>
  <conditionalFormatting sqref="D124:D130">
    <cfRule type="expression" dxfId="21" priority="25">
      <formula>MOD(ROW(),2)=0</formula>
    </cfRule>
  </conditionalFormatting>
  <conditionalFormatting sqref="C124:C130">
    <cfRule type="expression" dxfId="20" priority="24">
      <formula>MOD(ROW(),2)=0</formula>
    </cfRule>
  </conditionalFormatting>
  <conditionalFormatting sqref="D159:D165">
    <cfRule type="expression" dxfId="19" priority="23">
      <formula>MOD(ROW(),2)=0</formula>
    </cfRule>
  </conditionalFormatting>
  <conditionalFormatting sqref="C159:C165">
    <cfRule type="expression" dxfId="18" priority="22">
      <formula>MOD(ROW(),2)=0</formula>
    </cfRule>
  </conditionalFormatting>
  <conditionalFormatting sqref="C157:D158">
    <cfRule type="expression" dxfId="17" priority="21">
      <formula>MOD(ROW(),2)=0</formula>
    </cfRule>
  </conditionalFormatting>
  <conditionalFormatting sqref="D147:D153">
    <cfRule type="expression" dxfId="16" priority="20">
      <formula>MOD(ROW(),2)=0</formula>
    </cfRule>
  </conditionalFormatting>
  <conditionalFormatting sqref="C147:C153">
    <cfRule type="expression" dxfId="15" priority="19">
      <formula>MOD(ROW(),2)=0</formula>
    </cfRule>
  </conditionalFormatting>
  <conditionalFormatting sqref="C145:D146">
    <cfRule type="expression" dxfId="14" priority="18">
      <formula>MOD(ROW(),2)=0</formula>
    </cfRule>
  </conditionalFormatting>
  <conditionalFormatting sqref="D135:D141">
    <cfRule type="expression" dxfId="13" priority="17">
      <formula>MOD(ROW(),2)=0</formula>
    </cfRule>
  </conditionalFormatting>
  <conditionalFormatting sqref="C135:C141">
    <cfRule type="expression" dxfId="12" priority="16">
      <formula>MOD(ROW(),2)=0</formula>
    </cfRule>
  </conditionalFormatting>
  <conditionalFormatting sqref="D171:D177">
    <cfRule type="expression" dxfId="11" priority="14">
      <formula>MOD(ROW(),2)=0</formula>
    </cfRule>
  </conditionalFormatting>
  <conditionalFormatting sqref="C171:C177">
    <cfRule type="expression" dxfId="10" priority="13">
      <formula>MOD(ROW(),2)=0</formula>
    </cfRule>
  </conditionalFormatting>
  <conditionalFormatting sqref="C181:D182">
    <cfRule type="expression" dxfId="9" priority="15">
      <formula>MOD(ROW(),2)=0</formula>
    </cfRule>
  </conditionalFormatting>
  <conditionalFormatting sqref="B194:B200">
    <cfRule type="expression" dxfId="8" priority="12">
      <formula>MOD(ROW(),2)=0</formula>
    </cfRule>
  </conditionalFormatting>
  <conditionalFormatting sqref="D183:D189">
    <cfRule type="expression" dxfId="7" priority="7">
      <formula>MOD(ROW(),2)=0</formula>
    </cfRule>
  </conditionalFormatting>
  <conditionalFormatting sqref="C183:C189">
    <cfRule type="expression" dxfId="6" priority="6">
      <formula>MOD(ROW(),2)=0</formula>
    </cfRule>
  </conditionalFormatting>
  <conditionalFormatting sqref="C192:D193">
    <cfRule type="expression" dxfId="5" priority="8">
      <formula>MOD(ROW(),2)=0</formula>
    </cfRule>
  </conditionalFormatting>
  <conditionalFormatting sqref="D194:D200">
    <cfRule type="expression" dxfId="4" priority="4">
      <formula>MOD(ROW(),2)=0</formula>
    </cfRule>
  </conditionalFormatting>
  <conditionalFormatting sqref="C194:C200">
    <cfRule type="expression" dxfId="3" priority="3">
      <formula>MOD(ROW(),2)=0</formula>
    </cfRule>
  </conditionalFormatting>
  <conditionalFormatting sqref="C202:D203">
    <cfRule type="expression" dxfId="2" priority="5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28" max="16383" man="1"/>
    <brk id="52" max="16383" man="1"/>
    <brk id="87" max="16383" man="1"/>
    <brk id="111" max="16383" man="1"/>
    <brk id="170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Racial Ethnic Breakdown Overall</vt:lpstr>
      <vt:lpstr>Racial Ethnic Breakdown by Elem</vt:lpstr>
      <vt:lpstr>Racial Ethnic Breakdown Middle</vt:lpstr>
      <vt:lpstr>Racial Ethnic Breakdown High </vt:lpstr>
      <vt:lpstr>Racial Ethnic Breakdown Grade</vt:lpstr>
      <vt:lpstr>'Racial Ethnic Breakdown by Elem'!Print_Titles</vt:lpstr>
      <vt:lpstr>'Racial Ethnic Breakdown Grade'!Print_Titles</vt:lpstr>
      <vt:lpstr>'Racial Ethnic Breakdown High '!Print_Titles</vt:lpstr>
      <vt:lpstr>'Racial Ethnic Breakdown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2020-12-03T20:39:56Z</cp:lastPrinted>
  <dcterms:created xsi:type="dcterms:W3CDTF">2020-06-19T14:25:36Z</dcterms:created>
  <dcterms:modified xsi:type="dcterms:W3CDTF">2021-04-13T20:46:12Z</dcterms:modified>
</cp:coreProperties>
</file>