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2 November 1st\"/>
    </mc:Choice>
  </mc:AlternateContent>
  <xr:revisionPtr revIDLastSave="0" documentId="13_ncr:1_{48C8F10B-333E-4E48-B6D1-C45CD4AA850B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ESE Overall" sheetId="1" r:id="rId1"/>
    <sheet name="ESE by Elementary School" sheetId="6" r:id="rId2"/>
    <sheet name="ESE by Middle School" sheetId="7" r:id="rId3"/>
    <sheet name="ESE by High School" sheetId="9" r:id="rId4"/>
    <sheet name="ESE by Grade" sheetId="8" r:id="rId5"/>
  </sheets>
  <definedNames>
    <definedName name="_xlnm.Print_Titles" localSheetId="1">'ESE by Elementary School'!$1:$4</definedName>
    <definedName name="_xlnm.Print_Titles" localSheetId="4">'ESE by Grade'!$1:$4</definedName>
    <definedName name="_xlnm.Print_Titles" localSheetId="3">'ESE by High School'!$1:$4</definedName>
    <definedName name="_xlnm.Print_Titles" localSheetId="2">'ESE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E34" i="1"/>
  <c r="E33" i="1"/>
  <c r="B34" i="1"/>
  <c r="B33" i="1"/>
  <c r="O17" i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P11" i="1"/>
  <c r="M11" i="1"/>
  <c r="J11" i="1"/>
  <c r="G11" i="1"/>
  <c r="D11" i="1"/>
  <c r="C37" i="6"/>
  <c r="C14" i="6"/>
  <c r="H29" i="1" l="1"/>
  <c r="E75" i="9"/>
  <c r="E160" i="8"/>
  <c r="E149" i="8"/>
  <c r="C190" i="6"/>
  <c r="E60" i="6"/>
  <c r="C75" i="8" l="1"/>
  <c r="C74" i="8"/>
  <c r="C73" i="8"/>
  <c r="C72" i="8"/>
  <c r="C71" i="8"/>
  <c r="D119" i="8"/>
  <c r="D118" i="8"/>
  <c r="D117" i="8"/>
  <c r="D116" i="8"/>
  <c r="D115" i="8"/>
  <c r="C118" i="8"/>
  <c r="C117" i="8"/>
  <c r="C116" i="8"/>
  <c r="C115" i="8"/>
  <c r="D175" i="8"/>
  <c r="D174" i="8"/>
  <c r="E174" i="8" s="1"/>
  <c r="D173" i="8"/>
  <c r="D172" i="8"/>
  <c r="D171" i="8"/>
  <c r="D170" i="8"/>
  <c r="C174" i="8"/>
  <c r="C173" i="8"/>
  <c r="C172" i="8"/>
  <c r="C171" i="8"/>
  <c r="C170" i="8"/>
  <c r="E60" i="9"/>
  <c r="C67" i="9"/>
  <c r="D78" i="9"/>
  <c r="D67" i="9" s="1"/>
  <c r="C85" i="9"/>
  <c r="C45" i="7"/>
  <c r="D45" i="7"/>
  <c r="D78" i="8"/>
  <c r="C210" i="6"/>
  <c r="C78" i="8" s="1"/>
  <c r="D219" i="6"/>
  <c r="D87" i="9" s="1"/>
  <c r="D218" i="6"/>
  <c r="D86" i="9" s="1"/>
  <c r="D217" i="6"/>
  <c r="D184" i="8" s="1"/>
  <c r="D216" i="6"/>
  <c r="D183" i="8" s="1"/>
  <c r="D215" i="6"/>
  <c r="D182" i="8" s="1"/>
  <c r="D214" i="6"/>
  <c r="D82" i="9" s="1"/>
  <c r="C219" i="6"/>
  <c r="C87" i="9" s="1"/>
  <c r="C218" i="6"/>
  <c r="C217" i="6"/>
  <c r="C184" i="8" s="1"/>
  <c r="C216" i="6"/>
  <c r="C128" i="7" s="1"/>
  <c r="C215" i="6"/>
  <c r="C83" i="9" s="1"/>
  <c r="C214" i="6"/>
  <c r="C181" i="8" s="1"/>
  <c r="E32" i="1"/>
  <c r="D221" i="6" s="1"/>
  <c r="C221" i="6"/>
  <c r="C129" i="7" l="1"/>
  <c r="D131" i="7"/>
  <c r="D186" i="8"/>
  <c r="D177" i="8"/>
  <c r="D179" i="8"/>
  <c r="D180" i="8"/>
  <c r="C180" i="8"/>
  <c r="C179" i="8"/>
  <c r="C89" i="6"/>
  <c r="C199" i="6"/>
  <c r="E218" i="6"/>
  <c r="D130" i="7"/>
  <c r="D185" i="8"/>
  <c r="D129" i="7"/>
  <c r="D85" i="9"/>
  <c r="D84" i="9"/>
  <c r="D128" i="7"/>
  <c r="D127" i="7"/>
  <c r="D83" i="9"/>
  <c r="D188" i="8"/>
  <c r="D89" i="9"/>
  <c r="D79" i="9" s="1"/>
  <c r="D68" i="9" s="1"/>
  <c r="D133" i="7"/>
  <c r="D181" i="8"/>
  <c r="D126" i="7"/>
  <c r="C130" i="7"/>
  <c r="C185" i="8"/>
  <c r="C86" i="9"/>
  <c r="E86" i="9" s="1"/>
  <c r="C84" i="9"/>
  <c r="C183" i="8"/>
  <c r="C127" i="7"/>
  <c r="C182" i="8"/>
  <c r="C126" i="7"/>
  <c r="C82" i="9"/>
  <c r="C177" i="8"/>
  <c r="D122" i="8"/>
  <c r="D111" i="7"/>
  <c r="C122" i="8"/>
  <c r="C111" i="7"/>
  <c r="D89" i="6"/>
  <c r="D199" i="6"/>
  <c r="C89" i="9"/>
  <c r="C79" i="9" s="1"/>
  <c r="C68" i="9" s="1"/>
  <c r="C188" i="8"/>
  <c r="C133" i="7"/>
  <c r="C131" i="7"/>
  <c r="E185" i="8" l="1"/>
  <c r="E130" i="7"/>
  <c r="D125" i="8"/>
  <c r="D124" i="8"/>
  <c r="C125" i="8"/>
  <c r="C124" i="8"/>
  <c r="D13" i="8"/>
  <c r="C13" i="8"/>
  <c r="D12" i="8"/>
  <c r="C12" i="8"/>
  <c r="D24" i="8"/>
  <c r="C24" i="8"/>
  <c r="D23" i="8"/>
  <c r="C23" i="8"/>
  <c r="D35" i="8"/>
  <c r="C35" i="8"/>
  <c r="D34" i="8"/>
  <c r="C34" i="8"/>
  <c r="D46" i="8"/>
  <c r="C46" i="8"/>
  <c r="D45" i="8"/>
  <c r="C45" i="8"/>
  <c r="D57" i="8"/>
  <c r="C57" i="8"/>
  <c r="D56" i="8"/>
  <c r="C56" i="8"/>
  <c r="D67" i="8"/>
  <c r="C67" i="8"/>
  <c r="D68" i="8"/>
  <c r="C68" i="8"/>
  <c r="D79" i="8"/>
  <c r="D81" i="8"/>
  <c r="D80" i="8"/>
  <c r="C81" i="8"/>
  <c r="C80" i="8"/>
  <c r="E72" i="8"/>
  <c r="E73" i="8"/>
  <c r="E74" i="8"/>
  <c r="E75" i="8"/>
  <c r="E78" i="8"/>
  <c r="E34" i="8" s="1"/>
  <c r="E71" i="8"/>
  <c r="D89" i="8"/>
  <c r="C89" i="8"/>
  <c r="D100" i="8"/>
  <c r="C100" i="8"/>
  <c r="D111" i="8"/>
  <c r="C111" i="8"/>
  <c r="E116" i="8"/>
  <c r="E117" i="8"/>
  <c r="E118" i="8"/>
  <c r="E122" i="8"/>
  <c r="E100" i="8" s="1"/>
  <c r="E115" i="8"/>
  <c r="D133" i="8"/>
  <c r="C133" i="8"/>
  <c r="D144" i="8"/>
  <c r="C144" i="8"/>
  <c r="D155" i="8"/>
  <c r="C155" i="8"/>
  <c r="D166" i="8"/>
  <c r="C166" i="8"/>
  <c r="E177" i="8"/>
  <c r="E155" i="8" s="1"/>
  <c r="E171" i="8"/>
  <c r="E172" i="8"/>
  <c r="E173" i="8"/>
  <c r="E170" i="8"/>
  <c r="E182" i="8"/>
  <c r="E183" i="8"/>
  <c r="E184" i="8"/>
  <c r="D190" i="8"/>
  <c r="C190" i="8"/>
  <c r="D189" i="8"/>
  <c r="C189" i="8"/>
  <c r="E181" i="8"/>
  <c r="D91" i="9"/>
  <c r="C91" i="9"/>
  <c r="D90" i="9"/>
  <c r="C90" i="9"/>
  <c r="E89" i="9"/>
  <c r="E85" i="9"/>
  <c r="E84" i="9"/>
  <c r="E83" i="9"/>
  <c r="E82" i="9"/>
  <c r="D123" i="7"/>
  <c r="D112" i="7" s="1"/>
  <c r="C123" i="7"/>
  <c r="C112" i="7" s="1"/>
  <c r="D135" i="7"/>
  <c r="C135" i="7"/>
  <c r="D134" i="7"/>
  <c r="C134" i="7"/>
  <c r="E133" i="7"/>
  <c r="E123" i="7" s="1"/>
  <c r="E129" i="7"/>
  <c r="E128" i="7"/>
  <c r="E127" i="7"/>
  <c r="E126" i="7"/>
  <c r="D89" i="7"/>
  <c r="C89" i="7"/>
  <c r="D70" i="7"/>
  <c r="D69" i="7"/>
  <c r="D67" i="7"/>
  <c r="C67" i="7"/>
  <c r="E60" i="7"/>
  <c r="D37" i="7"/>
  <c r="D36" i="7"/>
  <c r="D34" i="7"/>
  <c r="C34" i="7"/>
  <c r="E27" i="7"/>
  <c r="D166" i="6"/>
  <c r="C166" i="6"/>
  <c r="D12" i="7"/>
  <c r="C12" i="7"/>
  <c r="D114" i="6"/>
  <c r="C114" i="6"/>
  <c r="D113" i="6"/>
  <c r="D111" i="6"/>
  <c r="C111" i="6"/>
  <c r="E105" i="6"/>
  <c r="E104" i="6"/>
  <c r="D70" i="6"/>
  <c r="D69" i="6"/>
  <c r="D67" i="6"/>
  <c r="C67" i="6"/>
  <c r="D211" i="6"/>
  <c r="D90" i="6" s="1"/>
  <c r="C211" i="6"/>
  <c r="C90" i="6" s="1"/>
  <c r="D223" i="6"/>
  <c r="C223" i="6"/>
  <c r="D222" i="6"/>
  <c r="C222" i="6"/>
  <c r="E221" i="6"/>
  <c r="E211" i="6" s="1"/>
  <c r="E90" i="6" s="1"/>
  <c r="E217" i="6"/>
  <c r="E216" i="6"/>
  <c r="E215" i="6"/>
  <c r="E214" i="6"/>
  <c r="E180" i="8" l="1"/>
  <c r="E179" i="8"/>
  <c r="E125" i="8"/>
  <c r="E114" i="6"/>
  <c r="E81" i="8"/>
  <c r="E80" i="8"/>
  <c r="E91" i="9"/>
  <c r="E90" i="9"/>
  <c r="E189" i="8"/>
  <c r="E190" i="8"/>
  <c r="E135" i="7"/>
  <c r="E134" i="7"/>
  <c r="E223" i="6"/>
  <c r="E222" i="6"/>
  <c r="E12" i="8"/>
  <c r="E67" i="8"/>
  <c r="E23" i="8"/>
  <c r="E45" i="8"/>
  <c r="E56" i="8"/>
  <c r="E89" i="8"/>
  <c r="E111" i="8"/>
  <c r="E124" i="8"/>
  <c r="E144" i="8"/>
  <c r="E166" i="8"/>
  <c r="E133" i="8"/>
  <c r="E46" i="7"/>
  <c r="E112" i="7"/>
  <c r="C68" i="7"/>
  <c r="C46" i="7"/>
  <c r="D68" i="7"/>
  <c r="D46" i="7"/>
  <c r="D112" i="6"/>
  <c r="D200" i="6"/>
  <c r="E68" i="6"/>
  <c r="E200" i="6"/>
  <c r="C68" i="6"/>
  <c r="C200" i="6"/>
  <c r="D167" i="6"/>
  <c r="D90" i="7"/>
  <c r="D35" i="7"/>
  <c r="D13" i="7"/>
  <c r="C13" i="7"/>
  <c r="C35" i="7"/>
  <c r="C90" i="7"/>
  <c r="C112" i="6"/>
  <c r="E167" i="6"/>
  <c r="C167" i="6"/>
  <c r="D68" i="6"/>
  <c r="E112" i="6"/>
  <c r="H26" i="1"/>
  <c r="H27" i="1"/>
  <c r="H28" i="1"/>
  <c r="H32" i="1"/>
  <c r="H25" i="1"/>
  <c r="H33" i="1" l="1"/>
  <c r="M14" i="1"/>
  <c r="J14" i="1"/>
  <c r="G14" i="1"/>
  <c r="D14" i="1"/>
  <c r="P14" i="1" l="1"/>
  <c r="D10" i="1" l="1"/>
  <c r="P10" i="1" l="1"/>
  <c r="M10" i="1"/>
  <c r="J10" i="1"/>
  <c r="G10" i="1"/>
  <c r="D15" i="1" l="1"/>
  <c r="P15" i="1" l="1"/>
  <c r="P9" i="1" l="1"/>
  <c r="P8" i="1"/>
  <c r="P7" i="1"/>
  <c r="P17" i="1" l="1"/>
  <c r="P16" i="1"/>
  <c r="D169" i="8"/>
  <c r="C169" i="8"/>
  <c r="D168" i="8"/>
  <c r="C168" i="8"/>
  <c r="E162" i="8"/>
  <c r="E161" i="8"/>
  <c r="E159" i="8"/>
  <c r="D158" i="8"/>
  <c r="C158" i="8"/>
  <c r="D157" i="8"/>
  <c r="C157" i="8"/>
  <c r="E150" i="8"/>
  <c r="E148" i="8"/>
  <c r="D147" i="8"/>
  <c r="C147" i="8"/>
  <c r="D146" i="8"/>
  <c r="C146" i="8"/>
  <c r="E139" i="8"/>
  <c r="E138" i="8"/>
  <c r="E137" i="8"/>
  <c r="E147" i="8" s="1"/>
  <c r="D136" i="8"/>
  <c r="C136" i="8"/>
  <c r="D135" i="8"/>
  <c r="C135" i="8"/>
  <c r="E129" i="8"/>
  <c r="E128" i="8"/>
  <c r="E127" i="8"/>
  <c r="E126" i="8"/>
  <c r="D59" i="9"/>
  <c r="C59" i="9"/>
  <c r="D58" i="9"/>
  <c r="C58" i="9"/>
  <c r="D57" i="9"/>
  <c r="C57" i="9"/>
  <c r="D56" i="9"/>
  <c r="C56" i="9"/>
  <c r="E52" i="9"/>
  <c r="E51" i="9"/>
  <c r="E50" i="9"/>
  <c r="E49" i="9"/>
  <c r="D81" i="9"/>
  <c r="C81" i="9"/>
  <c r="D80" i="9"/>
  <c r="C80" i="9"/>
  <c r="E79" i="9"/>
  <c r="E78" i="9"/>
  <c r="E12" i="9" s="1"/>
  <c r="E74" i="9"/>
  <c r="E73" i="9"/>
  <c r="E72" i="9"/>
  <c r="E71" i="9"/>
  <c r="D48" i="9"/>
  <c r="C48" i="9"/>
  <c r="D47" i="9"/>
  <c r="C47" i="9"/>
  <c r="D46" i="9"/>
  <c r="C46" i="9"/>
  <c r="D45" i="9"/>
  <c r="C45" i="9"/>
  <c r="E41" i="9"/>
  <c r="E40" i="9"/>
  <c r="E39" i="9"/>
  <c r="E38" i="9"/>
  <c r="D35" i="9"/>
  <c r="C35" i="9"/>
  <c r="D34" i="9"/>
  <c r="C34" i="9"/>
  <c r="D26" i="9"/>
  <c r="D25" i="9"/>
  <c r="D24" i="9"/>
  <c r="C24" i="9"/>
  <c r="D23" i="9"/>
  <c r="C23" i="9"/>
  <c r="E16" i="9"/>
  <c r="D13" i="9"/>
  <c r="C13" i="9"/>
  <c r="D12" i="9"/>
  <c r="C12" i="9"/>
  <c r="E168" i="8" l="1"/>
  <c r="E157" i="8"/>
  <c r="E158" i="8"/>
  <c r="E136" i="8"/>
  <c r="E59" i="9"/>
  <c r="E47" i="9"/>
  <c r="E48" i="9"/>
  <c r="E81" i="9"/>
  <c r="E80" i="9"/>
  <c r="E23" i="9"/>
  <c r="E67" i="9"/>
  <c r="E46" i="9"/>
  <c r="E68" i="9"/>
  <c r="E58" i="9"/>
  <c r="E169" i="8"/>
  <c r="E135" i="8"/>
  <c r="E146" i="8"/>
  <c r="E24" i="9"/>
  <c r="E35" i="9"/>
  <c r="E57" i="9"/>
  <c r="E13" i="9"/>
  <c r="E56" i="9"/>
  <c r="E34" i="9"/>
  <c r="E45" i="9"/>
  <c r="D114" i="8" l="1"/>
  <c r="C114" i="8"/>
  <c r="D113" i="8"/>
  <c r="C113" i="8"/>
  <c r="E106" i="8"/>
  <c r="E105" i="8"/>
  <c r="E104" i="8"/>
  <c r="E114" i="8" s="1"/>
  <c r="D103" i="8"/>
  <c r="C103" i="8"/>
  <c r="D102" i="8"/>
  <c r="C102" i="8"/>
  <c r="E96" i="8"/>
  <c r="E95" i="8"/>
  <c r="E94" i="8"/>
  <c r="E93" i="8"/>
  <c r="D92" i="8"/>
  <c r="C92" i="8"/>
  <c r="D91" i="8"/>
  <c r="C91" i="8"/>
  <c r="E85" i="8"/>
  <c r="E84" i="8"/>
  <c r="E83" i="8"/>
  <c r="E82" i="8"/>
  <c r="D70" i="8"/>
  <c r="C70" i="8"/>
  <c r="D69" i="8"/>
  <c r="C69" i="8"/>
  <c r="E62" i="8"/>
  <c r="E61" i="8"/>
  <c r="E60" i="8"/>
  <c r="D59" i="8"/>
  <c r="C59" i="8"/>
  <c r="D58" i="8"/>
  <c r="C58" i="8"/>
  <c r="E52" i="8"/>
  <c r="E51" i="8"/>
  <c r="E50" i="8"/>
  <c r="E49" i="8"/>
  <c r="D48" i="8"/>
  <c r="C48" i="8"/>
  <c r="D47" i="8"/>
  <c r="C47" i="8"/>
  <c r="E41" i="8"/>
  <c r="E40" i="8"/>
  <c r="E39" i="8"/>
  <c r="E38" i="8"/>
  <c r="D37" i="8"/>
  <c r="C37" i="8"/>
  <c r="D36" i="8"/>
  <c r="C36" i="8"/>
  <c r="E29" i="8"/>
  <c r="E28" i="8"/>
  <c r="E27" i="8"/>
  <c r="D26" i="8"/>
  <c r="C26" i="8"/>
  <c r="D25" i="8"/>
  <c r="C25" i="8"/>
  <c r="E18" i="8"/>
  <c r="E17" i="8"/>
  <c r="E16" i="8"/>
  <c r="D15" i="8"/>
  <c r="C15" i="8"/>
  <c r="D14" i="8"/>
  <c r="C14" i="8"/>
  <c r="E7" i="8"/>
  <c r="E6" i="8"/>
  <c r="E5" i="8"/>
  <c r="D125" i="7"/>
  <c r="C125" i="7"/>
  <c r="D124" i="7"/>
  <c r="C124" i="7"/>
  <c r="E122" i="7"/>
  <c r="E111" i="7" s="1"/>
  <c r="E118" i="7"/>
  <c r="E117" i="7"/>
  <c r="E116" i="7"/>
  <c r="E115" i="7"/>
  <c r="D103" i="7"/>
  <c r="C103" i="7"/>
  <c r="D102" i="7"/>
  <c r="C102" i="7"/>
  <c r="D101" i="7"/>
  <c r="C101" i="7"/>
  <c r="D100" i="7"/>
  <c r="C100" i="7"/>
  <c r="E96" i="7"/>
  <c r="E95" i="7"/>
  <c r="E94" i="7"/>
  <c r="E93" i="7"/>
  <c r="D81" i="7"/>
  <c r="C81" i="7"/>
  <c r="D80" i="7"/>
  <c r="C80" i="7"/>
  <c r="D79" i="7"/>
  <c r="C79" i="7"/>
  <c r="D78" i="7"/>
  <c r="C78" i="7"/>
  <c r="E73" i="7"/>
  <c r="E72" i="7"/>
  <c r="E81" i="7" s="1"/>
  <c r="E71" i="7"/>
  <c r="D59" i="7"/>
  <c r="C59" i="7"/>
  <c r="D58" i="7"/>
  <c r="C58" i="7"/>
  <c r="D57" i="7"/>
  <c r="C57" i="7"/>
  <c r="D56" i="7"/>
  <c r="C56" i="7"/>
  <c r="E52" i="7"/>
  <c r="E51" i="7"/>
  <c r="E50" i="7"/>
  <c r="E49" i="7"/>
  <c r="D26" i="7"/>
  <c r="C26" i="7"/>
  <c r="D25" i="7"/>
  <c r="C25" i="7"/>
  <c r="D24" i="7"/>
  <c r="C24" i="7"/>
  <c r="D23" i="7"/>
  <c r="C23" i="7"/>
  <c r="E18" i="7"/>
  <c r="E17" i="7"/>
  <c r="E16" i="7"/>
  <c r="D213" i="6"/>
  <c r="C213" i="6"/>
  <c r="D212" i="6"/>
  <c r="C212" i="6"/>
  <c r="E210" i="6"/>
  <c r="E207" i="6"/>
  <c r="E206" i="6"/>
  <c r="E205" i="6"/>
  <c r="E204" i="6"/>
  <c r="E203" i="6"/>
  <c r="D191" i="6"/>
  <c r="C191" i="6"/>
  <c r="D190" i="6"/>
  <c r="D189" i="6"/>
  <c r="C189" i="6"/>
  <c r="D188" i="6"/>
  <c r="C188" i="6"/>
  <c r="E183" i="6"/>
  <c r="E182" i="6"/>
  <c r="E181" i="6"/>
  <c r="D180" i="6"/>
  <c r="D179" i="6"/>
  <c r="D178" i="6"/>
  <c r="C178" i="6"/>
  <c r="D177" i="6"/>
  <c r="C177" i="6"/>
  <c r="E170" i="6"/>
  <c r="D158" i="6"/>
  <c r="C158" i="6"/>
  <c r="D157" i="6"/>
  <c r="C157" i="6"/>
  <c r="D156" i="6"/>
  <c r="C156" i="6"/>
  <c r="D155" i="6"/>
  <c r="C155" i="6"/>
  <c r="E150" i="6"/>
  <c r="E149" i="6"/>
  <c r="E148" i="6"/>
  <c r="D147" i="6"/>
  <c r="D146" i="6"/>
  <c r="C146" i="6"/>
  <c r="D145" i="6"/>
  <c r="C145" i="6"/>
  <c r="D144" i="6"/>
  <c r="C144" i="6"/>
  <c r="E139" i="6"/>
  <c r="E137" i="6"/>
  <c r="D136" i="6"/>
  <c r="D135" i="6"/>
  <c r="C135" i="6"/>
  <c r="D134" i="6"/>
  <c r="C134" i="6"/>
  <c r="D133" i="6"/>
  <c r="C133" i="6"/>
  <c r="E128" i="6"/>
  <c r="E126" i="6"/>
  <c r="D125" i="6"/>
  <c r="C125" i="6"/>
  <c r="D124" i="6"/>
  <c r="C124" i="6"/>
  <c r="D123" i="6"/>
  <c r="C123" i="6"/>
  <c r="D122" i="6"/>
  <c r="C122" i="6"/>
  <c r="E117" i="6"/>
  <c r="E116" i="6"/>
  <c r="E115" i="6"/>
  <c r="D103" i="6"/>
  <c r="C103" i="6"/>
  <c r="D102" i="6"/>
  <c r="C102" i="6"/>
  <c r="D101" i="6"/>
  <c r="C101" i="6"/>
  <c r="D100" i="6"/>
  <c r="C100" i="6"/>
  <c r="E95" i="6"/>
  <c r="E94" i="6"/>
  <c r="E93" i="6"/>
  <c r="D81" i="6"/>
  <c r="C81" i="6"/>
  <c r="D80" i="6"/>
  <c r="C80" i="6"/>
  <c r="D79" i="6"/>
  <c r="C79" i="6"/>
  <c r="D78" i="6"/>
  <c r="C78" i="6"/>
  <c r="E73" i="6"/>
  <c r="E72" i="6"/>
  <c r="E71" i="6"/>
  <c r="D59" i="6"/>
  <c r="C59" i="6"/>
  <c r="D58" i="6"/>
  <c r="C58" i="6"/>
  <c r="D57" i="6"/>
  <c r="C57" i="6"/>
  <c r="D56" i="6"/>
  <c r="C56" i="6"/>
  <c r="E51" i="6"/>
  <c r="E50" i="6"/>
  <c r="E49" i="6"/>
  <c r="D48" i="6"/>
  <c r="D47" i="6"/>
  <c r="D46" i="6"/>
  <c r="C46" i="6"/>
  <c r="D45" i="6"/>
  <c r="C45" i="6"/>
  <c r="E39" i="6"/>
  <c r="D37" i="6"/>
  <c r="D36" i="6"/>
  <c r="C36" i="6"/>
  <c r="D35" i="6"/>
  <c r="C35" i="6"/>
  <c r="D34" i="6"/>
  <c r="C34" i="6"/>
  <c r="E29" i="6"/>
  <c r="E28" i="6"/>
  <c r="E27" i="6"/>
  <c r="D26" i="6"/>
  <c r="C26" i="6"/>
  <c r="D25" i="6"/>
  <c r="C25" i="6"/>
  <c r="D24" i="6"/>
  <c r="C24" i="6"/>
  <c r="D23" i="6"/>
  <c r="C23" i="6"/>
  <c r="E18" i="6"/>
  <c r="E17" i="6"/>
  <c r="E16" i="6"/>
  <c r="D15" i="6"/>
  <c r="C15" i="6"/>
  <c r="D14" i="6"/>
  <c r="D13" i="6"/>
  <c r="C13" i="6"/>
  <c r="D12" i="6"/>
  <c r="C12" i="6"/>
  <c r="E7" i="6"/>
  <c r="E6" i="6"/>
  <c r="E5" i="6"/>
  <c r="M15" i="1"/>
  <c r="J15" i="1"/>
  <c r="G15" i="1"/>
  <c r="G9" i="1"/>
  <c r="D9" i="1"/>
  <c r="G8" i="1"/>
  <c r="D8" i="1"/>
  <c r="G7" i="1"/>
  <c r="D7" i="1"/>
  <c r="D17" i="1" l="1"/>
  <c r="D16" i="1"/>
  <c r="G17" i="1"/>
  <c r="G16" i="1"/>
  <c r="E146" i="6"/>
  <c r="E103" i="8"/>
  <c r="E92" i="8"/>
  <c r="E91" i="8"/>
  <c r="E69" i="8"/>
  <c r="E70" i="8"/>
  <c r="E59" i="8"/>
  <c r="E48" i="8"/>
  <c r="E47" i="8"/>
  <c r="E36" i="8"/>
  <c r="E37" i="8"/>
  <c r="E26" i="8"/>
  <c r="E25" i="8"/>
  <c r="E15" i="8"/>
  <c r="E14" i="8"/>
  <c r="E58" i="7"/>
  <c r="E59" i="7"/>
  <c r="E26" i="7"/>
  <c r="E125" i="7"/>
  <c r="E125" i="6"/>
  <c r="E190" i="6"/>
  <c r="E191" i="6"/>
  <c r="E158" i="6"/>
  <c r="E157" i="6"/>
  <c r="E135" i="6"/>
  <c r="E80" i="6"/>
  <c r="E81" i="6"/>
  <c r="E58" i="6"/>
  <c r="E59" i="6"/>
  <c r="E37" i="6"/>
  <c r="E36" i="6"/>
  <c r="E25" i="6"/>
  <c r="E26" i="6"/>
  <c r="E213" i="6"/>
  <c r="E212" i="6"/>
  <c r="E45" i="6"/>
  <c r="E199" i="6"/>
  <c r="E89" i="6"/>
  <c r="E78" i="7"/>
  <c r="E45" i="7"/>
  <c r="E15" i="6"/>
  <c r="E12" i="6"/>
  <c r="E23" i="6"/>
  <c r="E56" i="6"/>
  <c r="E177" i="6"/>
  <c r="E122" i="6"/>
  <c r="E34" i="6"/>
  <c r="D112" i="8"/>
  <c r="D101" i="8"/>
  <c r="D123" i="8"/>
  <c r="D167" i="8"/>
  <c r="D134" i="8"/>
  <c r="D156" i="8"/>
  <c r="D178" i="8"/>
  <c r="D90" i="8"/>
  <c r="D145" i="8"/>
  <c r="E113" i="8"/>
  <c r="E58" i="8"/>
  <c r="E102" i="8"/>
  <c r="E23" i="7"/>
  <c r="E56" i="7"/>
  <c r="E67" i="7"/>
  <c r="E89" i="7"/>
  <c r="E90" i="7"/>
  <c r="E35" i="7"/>
  <c r="E68" i="7"/>
  <c r="E34" i="7"/>
  <c r="E102" i="7"/>
  <c r="E102" i="6"/>
  <c r="E103" i="6"/>
  <c r="E111" i="6"/>
  <c r="E166" i="6"/>
  <c r="E103" i="7"/>
  <c r="E100" i="7"/>
  <c r="E13" i="7"/>
  <c r="E25" i="7"/>
  <c r="E12" i="7"/>
  <c r="E24" i="7"/>
  <c r="E67" i="6"/>
  <c r="E13" i="6"/>
  <c r="E24" i="6"/>
  <c r="E46" i="6"/>
  <c r="E35" i="6"/>
  <c r="E57" i="6"/>
  <c r="E79" i="6"/>
  <c r="E101" i="6"/>
  <c r="E123" i="6"/>
  <c r="E134" i="6"/>
  <c r="E145" i="6"/>
  <c r="E156" i="6"/>
  <c r="E178" i="6"/>
  <c r="E189" i="6"/>
  <c r="E124" i="6"/>
  <c r="E124" i="7"/>
  <c r="E101" i="7"/>
  <c r="E79" i="7"/>
  <c r="E57" i="7"/>
  <c r="E155" i="6"/>
  <c r="E100" i="6"/>
  <c r="E144" i="6"/>
  <c r="E78" i="6"/>
  <c r="E188" i="6"/>
  <c r="E133" i="6"/>
  <c r="E80" i="7"/>
  <c r="M9" i="1"/>
  <c r="M8" i="1"/>
  <c r="M7" i="1"/>
  <c r="J8" i="1"/>
  <c r="J9" i="1"/>
  <c r="J7" i="1"/>
  <c r="M17" i="1" l="1"/>
  <c r="M16" i="1"/>
  <c r="J17" i="1"/>
  <c r="J16" i="1"/>
  <c r="C90" i="8"/>
  <c r="C123" i="8"/>
  <c r="C101" i="8"/>
  <c r="C167" i="8"/>
  <c r="C112" i="8"/>
  <c r="C178" i="8"/>
  <c r="C134" i="8"/>
  <c r="C145" i="8"/>
  <c r="C156" i="8"/>
  <c r="E188" i="8"/>
  <c r="C79" i="8"/>
  <c r="E156" i="8" l="1"/>
  <c r="E46" i="8"/>
  <c r="E35" i="8"/>
  <c r="E79" i="8"/>
  <c r="E24" i="8"/>
  <c r="E13" i="8"/>
  <c r="E57" i="8"/>
  <c r="E68" i="8"/>
  <c r="E112" i="8"/>
  <c r="E178" i="8"/>
  <c r="E145" i="8"/>
  <c r="E167" i="8"/>
  <c r="E134" i="8"/>
  <c r="E101" i="8"/>
  <c r="E123" i="8"/>
  <c r="E90" i="8"/>
</calcChain>
</file>

<file path=xl/sharedStrings.xml><?xml version="1.0" encoding="utf-8"?>
<sst xmlns="http://schemas.openxmlformats.org/spreadsheetml/2006/main" count="1106" uniqueCount="87">
  <si>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</si>
  <si>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</si>
  <si>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</si>
  <si>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</si>
  <si>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</si>
  <si>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</si>
  <si>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</si>
  <si>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</si>
  <si>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</si>
  <si>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</si>
  <si>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</si>
  <si>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</si>
  <si>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</si>
  <si>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13: Need for additional academic support for African American students to achieve mastery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</si>
  <si>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</si>
  <si>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</si>
  <si>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</si>
  <si>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</si>
  <si>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</si>
  <si>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</si>
  <si>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</si>
  <si>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</si>
  <si>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</si>
  <si>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</si>
  <si>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</si>
  <si>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</si>
  <si>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</si>
  <si>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</si>
  <si>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</si>
  <si>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</si>
  <si>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</si>
  <si>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</si>
  <si>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</si>
  <si>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</si>
  <si>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</si>
  <si>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</si>
  <si>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</si>
  <si>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</si>
  <si>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</si>
  <si>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</si>
  <si>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</si>
  <si>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</si>
  <si>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</si>
  <si>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</si>
  <si>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</si>
  <si>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Vero Beach High School</t>
  </si>
  <si>
    <t>All HIgh Schools</t>
  </si>
  <si>
    <t>Total # of Students</t>
  </si>
  <si>
    <t># of ESE</t>
  </si>
  <si>
    <t>% of ESE</t>
  </si>
  <si>
    <t>2020-21 ESE Identification</t>
  </si>
  <si>
    <t>AAAP Action Step: 3.1 - 3.6</t>
  </si>
  <si>
    <t>2020-2021 SDIRC AAAP Goal 3: ESE Identification</t>
  </si>
  <si>
    <t>State Total</t>
  </si>
  <si>
    <t>5 Year Baseline Report for Exceptional Student Education</t>
  </si>
  <si>
    <t>2: Need for comprehensive training and accountability for applied practice in culturally responsive instructional strategies</t>
  </si>
  <si>
    <t>4: Need for an explicit action plan to drive change to improve equitable instructional and disciplinary practices districtwide</t>
  </si>
  <si>
    <t>AAAP Action Step:
3.1 - 3.6</t>
  </si>
  <si>
    <t>Total # Students</t>
  </si>
  <si>
    <t>All High Schools</t>
  </si>
  <si>
    <t># of ESE Students</t>
  </si>
  <si>
    <t>District</t>
  </si>
  <si>
    <t>Image Schools at South Vero
Grades K-5</t>
  </si>
  <si>
    <t>North County Charter</t>
  </si>
  <si>
    <t>Alternative Center for Education
Grades 6-8</t>
  </si>
  <si>
    <t>St. Peter's Academy
Grades K-5</t>
  </si>
  <si>
    <t>Imagine Schools at South Vero
Grades 6-8</t>
  </si>
  <si>
    <t>Sebastian Charter Junior High</t>
  </si>
  <si>
    <t>St. Peter's Academy
Grade 6</t>
  </si>
  <si>
    <t>Alternative Education Center
Grades 9-12</t>
  </si>
  <si>
    <t>High Total</t>
  </si>
  <si>
    <t>Ct ESE</t>
  </si>
  <si>
    <t>Source:  Focus School Software</t>
  </si>
  <si>
    <t>19-20</t>
  </si>
  <si>
    <t>Wabasso School 
Grades K-5</t>
  </si>
  <si>
    <t>Indian River Virtual 
Grades K-5</t>
  </si>
  <si>
    <t>Source: Focus School Software</t>
  </si>
  <si>
    <t>Indian River Virtual
Grades 6-8</t>
  </si>
  <si>
    <t>Wabasso School 
Grades 6-8</t>
  </si>
  <si>
    <t>Indian River Virual
Grades 9-12</t>
  </si>
  <si>
    <t>Wabasso School
Grades 9-12</t>
  </si>
  <si>
    <t>&lt;10</t>
  </si>
  <si>
    <t>2020-21 Progress Measure Data as of October 26, 2020**</t>
  </si>
  <si>
    <t>Exceptional Student Education (ESE) by Elementary as of October 26, 2020**</t>
  </si>
  <si>
    <t>Exceptional Student Education (ESE) by Middle School as of October 26, 2020**</t>
  </si>
  <si>
    <t>Exceptional Student Education (ESE) by High School as of October 26, 2020**</t>
  </si>
  <si>
    <t>Exceptional Student Education (ESE) by Grade as of 
October 26, 2020**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</si>
</sst>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9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 wrapText="1"/>
    </xf>
    <xf numFmtId="164" fontId="3" fillId="9" borderId="18" xfId="0" applyNumberFormat="1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8" xfId="0" applyNumberFormat="1" applyFont="1" applyFill="1" applyBorder="1" applyAlignment="1">
      <alignment horizontal="center" vertical="center"/>
    </xf>
    <xf numFmtId="0" fontId="3" fillId="13" borderId="8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9" fontId="4" fillId="0" borderId="21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9" fontId="3" fillId="12" borderId="9" xfId="1" applyFont="1" applyFill="1" applyBorder="1" applyAlignment="1">
      <alignment horizontal="center" vertical="center"/>
    </xf>
    <xf numFmtId="9" fontId="3" fillId="13" borderId="9" xfId="1" applyFont="1" applyFill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9" fontId="3" fillId="12" borderId="9" xfId="0" applyNumberFormat="1" applyFont="1" applyFill="1" applyBorder="1" applyAlignment="1">
      <alignment horizontal="center" vertical="center"/>
    </xf>
    <xf numFmtId="9" fontId="3" fillId="13" borderId="9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9" borderId="16" xfId="2" applyNumberFormat="1" applyFont="1" applyFill="1" applyBorder="1" applyAlignment="1">
      <alignment horizontal="center" vertical="center"/>
    </xf>
    <xf numFmtId="3" fontId="3" fillId="9" borderId="17" xfId="0" applyNumberFormat="1" applyFont="1" applyFill="1" applyBorder="1" applyAlignment="1">
      <alignment horizontal="center" vertical="center"/>
    </xf>
    <xf numFmtId="3" fontId="3" fillId="9" borderId="16" xfId="0" applyNumberFormat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27" xfId="1" applyFont="1" applyBorder="1" applyAlignment="1">
      <alignment horizontal="center" vertical="center"/>
    </xf>
    <xf numFmtId="3" fontId="8" fillId="10" borderId="26" xfId="0" applyNumberFormat="1" applyFont="1" applyFill="1" applyBorder="1" applyAlignment="1">
      <alignment horizontal="center" vertical="center" wrapText="1"/>
    </xf>
    <xf numFmtId="3" fontId="8" fillId="10" borderId="31" xfId="0" applyNumberFormat="1" applyFont="1" applyFill="1" applyBorder="1" applyAlignment="1">
      <alignment horizontal="center" vertical="center" wrapText="1"/>
    </xf>
    <xf numFmtId="3" fontId="8" fillId="10" borderId="26" xfId="0" applyNumberFormat="1" applyFont="1" applyFill="1" applyBorder="1" applyAlignment="1">
      <alignment horizontal="center" vertical="center"/>
    </xf>
    <xf numFmtId="3" fontId="8" fillId="10" borderId="31" xfId="0" applyNumberFormat="1" applyFont="1" applyFill="1" applyBorder="1" applyAlignment="1">
      <alignment horizontal="center" vertical="center"/>
    </xf>
    <xf numFmtId="9" fontId="4" fillId="0" borderId="21" xfId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9" fontId="4" fillId="0" borderId="28" xfId="1" applyFont="1" applyBorder="1" applyAlignment="1">
      <alignment horizontal="center" vertic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4" fillId="0" borderId="8" xfId="1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9" fontId="8" fillId="10" borderId="30" xfId="0" applyNumberFormat="1" applyFont="1" applyFill="1" applyBorder="1" applyAlignment="1">
      <alignment horizontal="center" vertical="center"/>
    </xf>
    <xf numFmtId="3" fontId="8" fillId="10" borderId="34" xfId="0" applyNumberFormat="1" applyFont="1" applyFill="1" applyBorder="1" applyAlignment="1">
      <alignment horizontal="center" vertical="center"/>
    </xf>
    <xf numFmtId="3" fontId="8" fillId="10" borderId="35" xfId="0" applyNumberFormat="1" applyFont="1" applyFill="1" applyBorder="1" applyAlignment="1">
      <alignment horizontal="center" vertical="center" wrapText="1"/>
    </xf>
    <xf numFmtId="3" fontId="8" fillId="10" borderId="17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3" fontId="8" fillId="10" borderId="35" xfId="0" applyNumberFormat="1" applyFont="1" applyFill="1" applyBorder="1" applyAlignment="1">
      <alignment horizontal="center" vertical="center"/>
    </xf>
    <xf numFmtId="9" fontId="8" fillId="10" borderId="18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0" fillId="0" borderId="0" xfId="0" applyFill="1" applyBorder="1"/>
    <xf numFmtId="0" fontId="4" fillId="0" borderId="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12" borderId="43" xfId="0" applyFont="1" applyFill="1" applyBorder="1" applyAlignment="1">
      <alignment horizontal="center" vertical="center" wrapText="1"/>
    </xf>
    <xf numFmtId="0" fontId="3" fillId="13" borderId="43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right" vertical="center" wrapText="1"/>
    </xf>
    <xf numFmtId="0" fontId="8" fillId="5" borderId="24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right" vertical="center" wrapText="1"/>
    </xf>
    <xf numFmtId="0" fontId="8" fillId="5" borderId="2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9" fontId="4" fillId="0" borderId="12" xfId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13" borderId="45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right" vertical="center" wrapText="1"/>
    </xf>
    <xf numFmtId="0" fontId="8" fillId="5" borderId="46" xfId="0" applyNumberFormat="1" applyFont="1" applyFill="1" applyBorder="1" applyAlignment="1">
      <alignment horizontal="right" vertical="center"/>
    </xf>
    <xf numFmtId="14" fontId="3" fillId="0" borderId="15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8" fillId="5" borderId="53" xfId="0" applyNumberFormat="1" applyFont="1" applyFill="1" applyBorder="1" applyAlignment="1">
      <alignment horizontal="right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9" fontId="4" fillId="0" borderId="54" xfId="0" applyNumberFormat="1" applyFont="1" applyBorder="1" applyAlignment="1">
      <alignment horizontal="center" vertical="center"/>
    </xf>
    <xf numFmtId="14" fontId="3" fillId="0" borderId="51" xfId="0" applyNumberFormat="1" applyFont="1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14" fontId="3" fillId="0" borderId="50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9" fontId="4" fillId="0" borderId="14" xfId="1" applyFont="1" applyBorder="1" applyAlignment="1">
      <alignment horizontal="center" vertic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0" fontId="4" fillId="0" borderId="8" xfId="1" applyNumberFormat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/>
    </xf>
    <xf numFmtId="0" fontId="4" fillId="8" borderId="8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9" xfId="0" applyNumberFormat="1" applyFont="1" applyFill="1" applyBorder="1" applyAlignment="1">
      <alignment horizontal="left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3" fillId="9" borderId="16" xfId="0" applyNumberFormat="1" applyFont="1" applyFill="1" applyBorder="1" applyAlignment="1">
      <alignment horizontal="center" vertical="center"/>
    </xf>
    <xf numFmtId="0" fontId="3" fillId="9" borderId="17" xfId="0" applyNumberFormat="1" applyFont="1" applyFill="1" applyBorder="1" applyAlignment="1">
      <alignment horizontal="center" vertical="center"/>
    </xf>
    <xf numFmtId="9" fontId="3" fillId="9" borderId="16" xfId="1" applyFont="1" applyFill="1" applyBorder="1" applyAlignment="1">
      <alignment horizontal="center" vertical="center"/>
    </xf>
    <xf numFmtId="9" fontId="3" fillId="9" borderId="17" xfId="1" applyFont="1" applyFill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9" fontId="4" fillId="0" borderId="54" xfId="1" applyFont="1" applyBorder="1" applyAlignment="1">
      <alignment horizontal="center" vertical="center"/>
    </xf>
    <xf numFmtId="0" fontId="3" fillId="7" borderId="19" xfId="0" applyNumberFormat="1" applyFont="1" applyFill="1" applyBorder="1" applyAlignment="1">
      <alignment horizontal="left" vertical="center"/>
    </xf>
    <xf numFmtId="0" fontId="3" fillId="7" borderId="20" xfId="0" applyNumberFormat="1" applyFont="1" applyFill="1" applyBorder="1" applyAlignment="1">
      <alignment horizontal="left" vertical="center"/>
    </xf>
    <xf numFmtId="0" fontId="3" fillId="7" borderId="21" xfId="0" applyNumberFormat="1" applyFont="1" applyFill="1" applyBorder="1" applyAlignment="1">
      <alignment horizontal="left" vertical="center"/>
    </xf>
    <xf numFmtId="9" fontId="4" fillId="0" borderId="1" xfId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0" fontId="4" fillId="15" borderId="15" xfId="0" applyFont="1" applyFill="1" applyBorder="1" applyAlignment="1">
      <alignment horizontal="left" vertical="center" wrapText="1"/>
    </xf>
    <xf numFmtId="0" fontId="4" fillId="15" borderId="56" xfId="0" applyFont="1" applyFill="1" applyBorder="1" applyAlignment="1">
      <alignment horizontal="left" vertical="center" wrapText="1"/>
    </xf>
    <xf numFmtId="0" fontId="6" fillId="14" borderId="36" xfId="0" applyFont="1" applyFill="1" applyBorder="1" applyAlignment="1">
      <alignment horizontal="center" vertical="center" wrapText="1"/>
    </xf>
    <xf numFmtId="0" fontId="6" fillId="14" borderId="37" xfId="0" applyFont="1" applyFill="1" applyBorder="1" applyAlignment="1">
      <alignment horizontal="center" vertical="center" wrapText="1"/>
    </xf>
    <xf numFmtId="0" fontId="6" fillId="14" borderId="38" xfId="0" applyFont="1" applyFill="1" applyBorder="1" applyAlignment="1">
      <alignment horizontal="center" vertical="center" wrapText="1"/>
    </xf>
    <xf numFmtId="0" fontId="6" fillId="14" borderId="34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39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9" fontId="4" fillId="0" borderId="4" xfId="1" applyFont="1" applyBorder="1" applyAlignment="1">
      <alignment horizontal="center" vertical="center"/>
    </xf>
    <xf numFmtId="9" fontId="4" fillId="0" borderId="14" xfId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8" borderId="10" xfId="0" applyNumberFormat="1" applyFont="1" applyFill="1" applyBorder="1" applyAlignment="1">
      <alignment horizontal="left" vertical="center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4" fontId="3" fillId="11" borderId="29" xfId="0" applyNumberFormat="1" applyFont="1" applyFill="1" applyBorder="1" applyAlignment="1">
      <alignment horizontal="center" wrapText="1"/>
    </xf>
    <xf numFmtId="14" fontId="3" fillId="11" borderId="14" xfId="0" applyNumberFormat="1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textRotation="90" wrapText="1"/>
    </xf>
    <xf numFmtId="0" fontId="2" fillId="4" borderId="45" xfId="0" applyFont="1" applyFill="1" applyBorder="1" applyAlignment="1">
      <alignment horizontal="center" vertical="center" textRotation="90"/>
    </xf>
    <xf numFmtId="0" fontId="2" fillId="4" borderId="46" xfId="0" applyFont="1" applyFill="1" applyBorder="1" applyAlignment="1">
      <alignment horizontal="center" vertical="center" textRotation="90"/>
    </xf>
    <xf numFmtId="0" fontId="2" fillId="7" borderId="44" xfId="0" applyFont="1" applyFill="1" applyBorder="1" applyAlignment="1">
      <alignment horizontal="center" vertical="center" textRotation="90"/>
    </xf>
    <xf numFmtId="0" fontId="2" fillId="7" borderId="45" xfId="0" applyFont="1" applyFill="1" applyBorder="1" applyAlignment="1">
      <alignment horizontal="center" vertical="center" textRotation="90"/>
    </xf>
    <xf numFmtId="0" fontId="2" fillId="7" borderId="46" xfId="0" applyFont="1" applyFill="1" applyBorder="1" applyAlignment="1">
      <alignment horizontal="center" vertical="center" textRotation="90"/>
    </xf>
    <xf numFmtId="0" fontId="0" fillId="15" borderId="16" xfId="0" applyFill="1" applyBorder="1" applyAlignment="1">
      <alignment horizontal="left"/>
    </xf>
    <xf numFmtId="0" fontId="0" fillId="15" borderId="17" xfId="0" applyFill="1" applyBorder="1" applyAlignment="1">
      <alignment horizontal="left"/>
    </xf>
    <xf numFmtId="0" fontId="0" fillId="15" borderId="18" xfId="0" applyFill="1" applyBorder="1" applyAlignment="1">
      <alignment horizontal="left"/>
    </xf>
    <xf numFmtId="0" fontId="4" fillId="15" borderId="16" xfId="0" applyFont="1" applyFill="1" applyBorder="1" applyAlignment="1">
      <alignment horizontal="left" vertical="top" wrapText="1"/>
    </xf>
    <xf numFmtId="0" fontId="4" fillId="15" borderId="17" xfId="0" applyFont="1" applyFill="1" applyBorder="1" applyAlignment="1">
      <alignment horizontal="left" vertical="top" wrapText="1"/>
    </xf>
    <xf numFmtId="0" fontId="4" fillId="15" borderId="18" xfId="0" applyFont="1" applyFill="1" applyBorder="1" applyAlignment="1">
      <alignment horizontal="left" vertical="top" wrapText="1"/>
    </xf>
    <xf numFmtId="0" fontId="2" fillId="7" borderId="44" xfId="0" applyFont="1" applyFill="1" applyBorder="1" applyAlignment="1">
      <alignment horizontal="center" vertical="center" textRotation="90" wrapText="1"/>
    </xf>
    <xf numFmtId="0" fontId="2" fillId="4" borderId="53" xfId="0" applyFont="1" applyFill="1" applyBorder="1" applyAlignment="1">
      <alignment horizontal="center" vertical="center" textRotation="90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textRotation="90"/>
    </xf>
    <xf numFmtId="0" fontId="2" fillId="11" borderId="5" xfId="0" applyFont="1" applyFill="1" applyBorder="1" applyAlignment="1">
      <alignment horizontal="center"/>
    </xf>
    <xf numFmtId="0" fontId="2" fillId="11" borderId="22" xfId="0" applyFont="1" applyFill="1" applyBorder="1" applyAlignment="1">
      <alignment horizontal="center"/>
    </xf>
    <xf numFmtId="0" fontId="2" fillId="11" borderId="2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22" xfId="0" applyFont="1" applyFill="1" applyBorder="1" applyAlignment="1">
      <alignment horizontal="center" vertical="center" textRotation="90"/>
    </xf>
    <xf numFmtId="0" fontId="2" fillId="4" borderId="23" xfId="0" applyFont="1" applyFill="1" applyBorder="1" applyAlignment="1">
      <alignment horizontal="center" vertical="center" textRotation="90"/>
    </xf>
    <xf numFmtId="0" fontId="2" fillId="7" borderId="47" xfId="0" applyFont="1" applyFill="1" applyBorder="1" applyAlignment="1">
      <alignment horizontal="center" vertical="center" textRotation="90" wrapText="1"/>
    </xf>
    <xf numFmtId="0" fontId="2" fillId="7" borderId="48" xfId="0" applyFont="1" applyFill="1" applyBorder="1" applyAlignment="1">
      <alignment horizontal="center" vertical="center" textRotation="90"/>
    </xf>
    <xf numFmtId="0" fontId="2" fillId="7" borderId="50" xfId="0" applyFont="1" applyFill="1" applyBorder="1" applyAlignment="1">
      <alignment horizontal="center" vertical="center" textRotation="90"/>
    </xf>
    <xf numFmtId="0" fontId="2" fillId="11" borderId="47" xfId="0" applyFont="1" applyFill="1" applyBorder="1" applyAlignment="1">
      <alignment horizontal="center"/>
    </xf>
    <xf numFmtId="0" fontId="2" fillId="11" borderId="48" xfId="0" applyFont="1" applyFill="1" applyBorder="1" applyAlignment="1">
      <alignment horizontal="center"/>
    </xf>
    <xf numFmtId="0" fontId="2" fillId="11" borderId="50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 textRotation="90"/>
    </xf>
    <xf numFmtId="0" fontId="2" fillId="7" borderId="47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 wrapText="1"/>
    </xf>
    <xf numFmtId="0" fontId="0" fillId="15" borderId="16" xfId="0" applyFill="1" applyBorder="1" applyAlignment="1">
      <alignment horizontal="left" vertical="top"/>
    </xf>
    <xf numFmtId="0" fontId="0" fillId="15" borderId="17" xfId="0" applyFill="1" applyBorder="1" applyAlignment="1">
      <alignment horizontal="left" vertical="top"/>
    </xf>
    <xf numFmtId="0" fontId="0" fillId="15" borderId="18" xfId="0" applyFill="1" applyBorder="1" applyAlignment="1">
      <alignment horizontal="left" vertical="top"/>
    </xf>
    <xf numFmtId="0" fontId="2" fillId="4" borderId="36" xfId="0" applyFont="1" applyFill="1" applyBorder="1" applyAlignment="1">
      <alignment horizontal="center" vertical="center" textRotation="90" wrapText="1"/>
    </xf>
    <xf numFmtId="0" fontId="2" fillId="4" borderId="49" xfId="0" applyFont="1" applyFill="1" applyBorder="1" applyAlignment="1">
      <alignment horizontal="center" vertical="center" textRotation="90"/>
    </xf>
    <xf numFmtId="0" fontId="2" fillId="4" borderId="34" xfId="0" applyFont="1" applyFill="1" applyBorder="1" applyAlignment="1">
      <alignment horizontal="center" vertical="center" textRotation="90"/>
    </xf>
    <xf numFmtId="0" fontId="2" fillId="7" borderId="36" xfId="0" applyFont="1" applyFill="1" applyBorder="1" applyAlignment="1">
      <alignment horizontal="center" vertical="center" textRotation="90" wrapText="1"/>
    </xf>
    <xf numFmtId="0" fontId="2" fillId="7" borderId="49" xfId="0" applyFont="1" applyFill="1" applyBorder="1" applyAlignment="1">
      <alignment horizontal="center" vertical="center" textRotation="90"/>
    </xf>
    <xf numFmtId="0" fontId="2" fillId="7" borderId="34" xfId="0" applyFont="1" applyFill="1" applyBorder="1" applyAlignment="1">
      <alignment horizontal="center" vertical="center" textRotation="90"/>
    </xf>
    <xf numFmtId="0" fontId="2" fillId="4" borderId="36" xfId="0" applyFont="1" applyFill="1" applyBorder="1" applyAlignment="1">
      <alignment horizontal="center" vertical="center" textRotation="90"/>
    </xf>
    <xf numFmtId="0" fontId="2" fillId="7" borderId="36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 wrapText="1"/>
    </xf>
    <xf numFmtId="0" fontId="2" fillId="7" borderId="48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 textRotation="90" wrapText="1"/>
    </xf>
    <xf numFmtId="0" fontId="2" fillId="4" borderId="50" xfId="0" applyFont="1" applyFill="1" applyBorder="1" applyAlignment="1">
      <alignment horizontal="center" vertical="center" textRotation="90" wrapText="1"/>
    </xf>
    <xf numFmtId="0" fontId="2" fillId="11" borderId="47" xfId="0" applyFont="1" applyFill="1" applyBorder="1" applyAlignment="1">
      <alignment horizontal="center" wrapText="1"/>
    </xf>
    <xf numFmtId="0" fontId="2" fillId="11" borderId="48" xfId="0" applyFont="1" applyFill="1" applyBorder="1" applyAlignment="1">
      <alignment horizontal="center" wrapText="1"/>
    </xf>
    <xf numFmtId="0" fontId="2" fillId="11" borderId="50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vertical="center" wrapText="1"/>
    </xf>
    <xf numFmtId="0" fontId="8" fillId="5" borderId="10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9" fontId="4" fillId="15" borderId="14" xfId="1" applyFont="1" applyFill="1" applyBorder="1" applyAlignment="1">
      <alignment horizontal="center" vertical="center"/>
    </xf>
    <xf numFmtId="9" fontId="4" fillId="15" borderId="12" xfId="1" applyFont="1" applyFill="1" applyBorder="1" applyAlignment="1">
      <alignment horizontal="center" vertical="center"/>
    </xf>
    <xf numFmtId="3" fontId="4" fillId="15" borderId="13" xfId="0" applyNumberFormat="1" applyFont="1" applyFill="1" applyBorder="1" applyAlignment="1">
      <alignment horizontal="center" vertical="center" wrapText="1"/>
    </xf>
    <xf numFmtId="3" fontId="4" fillId="15" borderId="10" xfId="0" applyNumberFormat="1" applyFont="1" applyFill="1" applyBorder="1" applyAlignment="1">
      <alignment horizontal="center" vertical="center"/>
    </xf>
    <xf numFmtId="3" fontId="4" fillId="15" borderId="4" xfId="0" applyNumberFormat="1" applyFont="1" applyFill="1" applyBorder="1" applyAlignment="1">
      <alignment horizontal="center" vertical="center" wrapText="1"/>
    </xf>
    <xf numFmtId="3" fontId="4" fillId="15" borderId="11" xfId="0" applyNumberFormat="1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vertical="center" wrapText="1"/>
    </xf>
    <xf numFmtId="0" fontId="8" fillId="5" borderId="55" xfId="0" applyNumberFormat="1" applyFont="1" applyFill="1" applyBorder="1" applyAlignment="1">
      <alignment vertical="center"/>
    </xf>
    <xf numFmtId="0" fontId="9" fillId="15" borderId="5" xfId="0" applyFont="1" applyFill="1" applyBorder="1" applyAlignment="1">
      <alignment horizontal="center" vertical="center" wrapText="1"/>
    </xf>
    <xf numFmtId="0" fontId="9" fillId="15" borderId="6" xfId="0" applyFont="1" applyFill="1" applyBorder="1" applyAlignment="1">
      <alignment horizontal="center" vertical="center" wrapText="1"/>
    </xf>
    <xf numFmtId="0" fontId="9" fillId="15" borderId="23" xfId="0" applyNumberFormat="1" applyFont="1" applyFill="1" applyBorder="1" applyAlignment="1">
      <alignment horizontal="center" vertical="center"/>
    </xf>
    <xf numFmtId="0" fontId="9" fillId="15" borderId="24" xfId="0" applyNumberFormat="1" applyFont="1" applyFill="1" applyBorder="1" applyAlignment="1">
      <alignment horizontal="center" vertical="center"/>
    </xf>
    <xf numFmtId="0" fontId="3" fillId="9" borderId="61" xfId="0" applyNumberFormat="1" applyFont="1" applyFill="1" applyBorder="1" applyAlignment="1">
      <alignment horizontal="center" vertical="center"/>
    </xf>
    <xf numFmtId="0" fontId="3" fillId="9" borderId="62" xfId="0" applyNumberFormat="1" applyFont="1" applyFill="1" applyBorder="1" applyAlignment="1">
      <alignment horizontal="center" vertical="center"/>
    </xf>
    <xf numFmtId="0" fontId="4" fillId="15" borderId="51" xfId="0" applyFont="1" applyFill="1" applyBorder="1" applyAlignment="1">
      <alignment horizontal="left" vertical="center" wrapText="1"/>
    </xf>
    <xf numFmtId="0" fontId="0" fillId="15" borderId="19" xfId="0" applyFont="1" applyFill="1" applyBorder="1" applyAlignment="1">
      <alignment horizontal="center"/>
    </xf>
    <xf numFmtId="0" fontId="0" fillId="15" borderId="20" xfId="0" applyFont="1" applyFill="1" applyBorder="1" applyAlignment="1">
      <alignment horizontal="center"/>
    </xf>
    <xf numFmtId="0" fontId="0" fillId="15" borderId="21" xfId="0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0" fillId="15" borderId="11" xfId="0" applyFont="1" applyFill="1" applyBorder="1" applyAlignment="1">
      <alignment horizontal="center"/>
    </xf>
    <xf numFmtId="0" fontId="0" fillId="15" borderId="12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3" fillId="9" borderId="63" xfId="0" applyNumberFormat="1" applyFont="1" applyFill="1" applyBorder="1" applyAlignment="1">
      <alignment horizontal="center" vertical="center"/>
    </xf>
    <xf numFmtId="0" fontId="3" fillId="9" borderId="18" xfId="0" applyNumberFormat="1" applyFont="1" applyFill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9" fontId="4" fillId="0" borderId="41" xfId="1" applyFont="1" applyBorder="1" applyAlignment="1">
      <alignment horizontal="center" vertical="center"/>
    </xf>
    <xf numFmtId="9" fontId="3" fillId="9" borderId="18" xfId="1" applyFont="1" applyFill="1" applyBorder="1" applyAlignment="1">
      <alignment horizontal="center" vertical="center"/>
    </xf>
    <xf numFmtId="0" fontId="4" fillId="15" borderId="52" xfId="0" applyFont="1" applyFill="1" applyBorder="1" applyAlignment="1">
      <alignment horizontal="left" vertical="center" wrapText="1"/>
    </xf>
    <xf numFmtId="9" fontId="4" fillId="15" borderId="5" xfId="1" applyFont="1" applyFill="1" applyBorder="1" applyAlignment="1">
      <alignment horizontal="center" vertical="center"/>
    </xf>
    <xf numFmtId="9" fontId="4" fillId="15" borderId="6" xfId="1" applyFont="1" applyFill="1" applyBorder="1" applyAlignment="1">
      <alignment horizontal="center" vertical="center"/>
    </xf>
    <xf numFmtId="9" fontId="4" fillId="15" borderId="7" xfId="1" applyFont="1" applyFill="1" applyBorder="1" applyAlignment="1">
      <alignment horizontal="center" vertical="center"/>
    </xf>
    <xf numFmtId="0" fontId="0" fillId="15" borderId="24" xfId="0" applyFill="1" applyBorder="1" applyAlignment="1">
      <alignment horizontal="center"/>
    </xf>
    <xf numFmtId="0" fontId="0" fillId="15" borderId="60" xfId="0" applyFill="1" applyBorder="1" applyAlignment="1">
      <alignment horizontal="center"/>
    </xf>
    <xf numFmtId="9" fontId="0" fillId="15" borderId="23" xfId="0" applyNumberForma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4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2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185" t="s">
        <v>52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6" ht="3.75" customHeight="1" thickBot="1" x14ac:dyDescent="0.3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1:16" ht="15" customHeight="1" x14ac:dyDescent="0.25">
      <c r="A3" s="186" t="s">
        <v>54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8"/>
    </row>
    <row r="4" spans="1:16" ht="9" customHeight="1" thickBot="1" x14ac:dyDescent="0.3">
      <c r="A4" s="189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1"/>
    </row>
    <row r="5" spans="1:16" x14ac:dyDescent="0.25">
      <c r="A5" s="198" t="s">
        <v>0</v>
      </c>
      <c r="B5" s="193" t="s">
        <v>14</v>
      </c>
      <c r="C5" s="194"/>
      <c r="D5" s="195"/>
      <c r="E5" s="193" t="s">
        <v>1</v>
      </c>
      <c r="F5" s="194"/>
      <c r="G5" s="195"/>
      <c r="H5" s="193" t="s">
        <v>2</v>
      </c>
      <c r="I5" s="194"/>
      <c r="J5" s="195"/>
      <c r="K5" s="193" t="s">
        <v>3</v>
      </c>
      <c r="L5" s="194"/>
      <c r="M5" s="195"/>
      <c r="N5" s="196" t="s">
        <v>73</v>
      </c>
      <c r="O5" s="196"/>
      <c r="P5" s="197"/>
    </row>
    <row r="6" spans="1:16" ht="26.25" thickBot="1" x14ac:dyDescent="0.3">
      <c r="A6" s="199"/>
      <c r="B6" s="55" t="s">
        <v>48</v>
      </c>
      <c r="C6" s="56" t="s">
        <v>47</v>
      </c>
      <c r="D6" s="57" t="s">
        <v>49</v>
      </c>
      <c r="E6" s="55" t="s">
        <v>48</v>
      </c>
      <c r="F6" s="56" t="s">
        <v>47</v>
      </c>
      <c r="G6" s="57" t="s">
        <v>49</v>
      </c>
      <c r="H6" s="55" t="s">
        <v>48</v>
      </c>
      <c r="I6" s="56" t="s">
        <v>47</v>
      </c>
      <c r="J6" s="57" t="s">
        <v>49</v>
      </c>
      <c r="K6" s="55" t="s">
        <v>48</v>
      </c>
      <c r="L6" s="56" t="s">
        <v>47</v>
      </c>
      <c r="M6" s="57" t="s">
        <v>49</v>
      </c>
      <c r="N6" s="55" t="s">
        <v>48</v>
      </c>
      <c r="O6" s="56" t="s">
        <v>47</v>
      </c>
      <c r="P6" s="57" t="s">
        <v>49</v>
      </c>
    </row>
    <row r="7" spans="1:16" ht="15" customHeight="1" x14ac:dyDescent="0.25">
      <c r="A7" s="8" t="s">
        <v>4</v>
      </c>
      <c r="B7" s="42">
        <v>1285</v>
      </c>
      <c r="C7" s="43">
        <v>10003</v>
      </c>
      <c r="D7" s="47">
        <f>B7/C7</f>
        <v>0.12846146156153154</v>
      </c>
      <c r="E7" s="42">
        <v>1279</v>
      </c>
      <c r="F7" s="43">
        <v>9799</v>
      </c>
      <c r="G7" s="40">
        <f>E7/F7</f>
        <v>0.13052352280844984</v>
      </c>
      <c r="H7" s="48">
        <v>1295</v>
      </c>
      <c r="I7" s="43">
        <v>9689</v>
      </c>
      <c r="J7" s="40">
        <f>H7/I7</f>
        <v>0.13365672412013624</v>
      </c>
      <c r="K7" s="48">
        <v>1351</v>
      </c>
      <c r="L7" s="43">
        <v>9686</v>
      </c>
      <c r="M7" s="47">
        <f>K7/L7</f>
        <v>0.13947966136692133</v>
      </c>
      <c r="N7" s="42">
        <v>1373</v>
      </c>
      <c r="O7" s="43">
        <v>9662</v>
      </c>
      <c r="P7" s="40">
        <f>N7/O7</f>
        <v>0.14210308424756779</v>
      </c>
    </row>
    <row r="8" spans="1:16" x14ac:dyDescent="0.25">
      <c r="A8" s="8" t="s">
        <v>5</v>
      </c>
      <c r="B8" s="44">
        <v>538</v>
      </c>
      <c r="C8" s="29">
        <v>3956</v>
      </c>
      <c r="D8" s="34">
        <f t="shared" ref="D8:D10" si="0">B8/C8</f>
        <v>0.13599595551061677</v>
      </c>
      <c r="E8" s="44">
        <v>562</v>
      </c>
      <c r="F8" s="29">
        <v>3998</v>
      </c>
      <c r="G8" s="9">
        <f t="shared" ref="G8:G9" si="1">E8/F8</f>
        <v>0.14057028514257128</v>
      </c>
      <c r="H8" s="49">
        <v>602</v>
      </c>
      <c r="I8" s="29">
        <v>4090</v>
      </c>
      <c r="J8" s="9">
        <f t="shared" ref="J8:J9" si="2">H8/I8</f>
        <v>0.14718826405867971</v>
      </c>
      <c r="K8" s="49">
        <v>632</v>
      </c>
      <c r="L8" s="29">
        <v>4125</v>
      </c>
      <c r="M8" s="34">
        <f t="shared" ref="M8:M10" si="3">K8/L8</f>
        <v>0.15321212121212122</v>
      </c>
      <c r="N8" s="44">
        <v>655</v>
      </c>
      <c r="O8" s="29">
        <v>4023</v>
      </c>
      <c r="P8" s="9">
        <f t="shared" ref="P8:P10" si="4">N8/O8</f>
        <v>0.16281382053194135</v>
      </c>
    </row>
    <row r="9" spans="1:16" x14ac:dyDescent="0.25">
      <c r="A9" s="8" t="s">
        <v>6</v>
      </c>
      <c r="B9" s="44">
        <v>590</v>
      </c>
      <c r="C9" s="29">
        <v>3049</v>
      </c>
      <c r="D9" s="34">
        <f t="shared" si="0"/>
        <v>0.19350606756313546</v>
      </c>
      <c r="E9" s="44">
        <v>613</v>
      </c>
      <c r="F9" s="29">
        <v>3076</v>
      </c>
      <c r="G9" s="9">
        <f t="shared" si="1"/>
        <v>0.19928478543563069</v>
      </c>
      <c r="H9" s="49">
        <v>612</v>
      </c>
      <c r="I9" s="29">
        <v>3007</v>
      </c>
      <c r="J9" s="9">
        <f t="shared" si="2"/>
        <v>0.20352510808114399</v>
      </c>
      <c r="K9" s="49">
        <v>652</v>
      </c>
      <c r="L9" s="29">
        <v>3018</v>
      </c>
      <c r="M9" s="34">
        <f t="shared" si="3"/>
        <v>0.21603711066931744</v>
      </c>
      <c r="N9" s="44">
        <v>709</v>
      </c>
      <c r="O9" s="29">
        <v>3122</v>
      </c>
      <c r="P9" s="9">
        <f t="shared" si="4"/>
        <v>0.22709801409352978</v>
      </c>
    </row>
    <row r="10" spans="1:16" x14ac:dyDescent="0.25">
      <c r="A10" s="8" t="s">
        <v>7</v>
      </c>
      <c r="B10" s="44">
        <v>89</v>
      </c>
      <c r="C10" s="29">
        <v>650</v>
      </c>
      <c r="D10" s="34">
        <f t="shared" si="0"/>
        <v>0.13692307692307693</v>
      </c>
      <c r="E10" s="44">
        <v>94</v>
      </c>
      <c r="F10" s="29">
        <v>679</v>
      </c>
      <c r="G10" s="9">
        <f>E10/F10</f>
        <v>0.13843888070692195</v>
      </c>
      <c r="H10" s="49">
        <v>92</v>
      </c>
      <c r="I10" s="29">
        <v>697</v>
      </c>
      <c r="J10" s="9">
        <f>H10/I10</f>
        <v>0.13199426111908177</v>
      </c>
      <c r="K10" s="49">
        <v>112</v>
      </c>
      <c r="L10" s="29">
        <v>726</v>
      </c>
      <c r="M10" s="34">
        <f t="shared" si="3"/>
        <v>0.15426997245179064</v>
      </c>
      <c r="N10" s="44">
        <v>123</v>
      </c>
      <c r="O10" s="29">
        <v>779</v>
      </c>
      <c r="P10" s="9">
        <f t="shared" si="4"/>
        <v>0.15789473684210525</v>
      </c>
    </row>
    <row r="11" spans="1:16" x14ac:dyDescent="0.25">
      <c r="A11" s="8" t="s">
        <v>8</v>
      </c>
      <c r="B11" s="44">
        <v>21</v>
      </c>
      <c r="C11" s="29">
        <v>266</v>
      </c>
      <c r="D11" s="34">
        <f>B11/C11</f>
        <v>7.8947368421052627E-2</v>
      </c>
      <c r="E11" s="44">
        <v>22</v>
      </c>
      <c r="F11" s="29">
        <v>266</v>
      </c>
      <c r="G11" s="9">
        <f>E11/F11</f>
        <v>8.2706766917293228E-2</v>
      </c>
      <c r="H11" s="51">
        <v>21</v>
      </c>
      <c r="I11" s="29">
        <v>251</v>
      </c>
      <c r="J11" s="9">
        <f>H11/I11</f>
        <v>8.3665338645418322E-2</v>
      </c>
      <c r="K11" s="51">
        <v>24</v>
      </c>
      <c r="L11" s="29">
        <v>252</v>
      </c>
      <c r="M11" s="34">
        <f>K11/L11</f>
        <v>9.5238095238095233E-2</v>
      </c>
      <c r="N11" s="144">
        <v>20</v>
      </c>
      <c r="O11" s="29">
        <v>233</v>
      </c>
      <c r="P11" s="9">
        <f>N11/O11</f>
        <v>8.5836909871244635E-2</v>
      </c>
    </row>
    <row r="12" spans="1:16" x14ac:dyDescent="0.25">
      <c r="A12" s="8" t="s">
        <v>9</v>
      </c>
      <c r="B12" s="53" t="s">
        <v>41</v>
      </c>
      <c r="C12" s="30">
        <v>48</v>
      </c>
      <c r="D12" s="52" t="s">
        <v>41</v>
      </c>
      <c r="E12" s="53" t="s">
        <v>41</v>
      </c>
      <c r="F12" s="30">
        <v>45</v>
      </c>
      <c r="G12" s="52" t="s">
        <v>41</v>
      </c>
      <c r="H12" s="53" t="s">
        <v>41</v>
      </c>
      <c r="I12" s="30">
        <v>44</v>
      </c>
      <c r="J12" s="52" t="s">
        <v>41</v>
      </c>
      <c r="K12" s="53" t="s">
        <v>41</v>
      </c>
      <c r="L12" s="30">
        <v>35</v>
      </c>
      <c r="M12" s="34" t="s">
        <v>41</v>
      </c>
      <c r="N12" s="53" t="s">
        <v>41</v>
      </c>
      <c r="O12" s="30">
        <v>31</v>
      </c>
      <c r="P12" s="45" t="s">
        <v>41</v>
      </c>
    </row>
    <row r="13" spans="1:16" ht="15.75" thickBot="1" x14ac:dyDescent="0.3">
      <c r="A13" s="8" t="s">
        <v>10</v>
      </c>
      <c r="B13" s="54" t="s">
        <v>41</v>
      </c>
      <c r="C13" s="41">
        <v>12</v>
      </c>
      <c r="D13" s="35" t="s">
        <v>41</v>
      </c>
      <c r="E13" s="54" t="s">
        <v>41</v>
      </c>
      <c r="F13" s="41">
        <v>16</v>
      </c>
      <c r="G13" s="35" t="s">
        <v>41</v>
      </c>
      <c r="H13" s="54" t="s">
        <v>41</v>
      </c>
      <c r="I13" s="41">
        <v>14</v>
      </c>
      <c r="J13" s="35" t="s">
        <v>41</v>
      </c>
      <c r="K13" s="54" t="s">
        <v>41</v>
      </c>
      <c r="L13" s="41">
        <v>19</v>
      </c>
      <c r="M13" s="50" t="s">
        <v>41</v>
      </c>
      <c r="N13" s="54" t="s">
        <v>41</v>
      </c>
      <c r="O13" s="41">
        <v>22</v>
      </c>
      <c r="P13" s="46" t="s">
        <v>41</v>
      </c>
    </row>
    <row r="14" spans="1:16" ht="15.75" thickBot="1" x14ac:dyDescent="0.3">
      <c r="A14" s="12" t="s">
        <v>53</v>
      </c>
      <c r="B14" s="59">
        <v>367292</v>
      </c>
      <c r="C14" s="63">
        <v>2792233</v>
      </c>
      <c r="D14" s="64">
        <f>B14/C14</f>
        <v>0.13154059851022462</v>
      </c>
      <c r="E14" s="59">
        <v>377272</v>
      </c>
      <c r="F14" s="60">
        <v>2817076</v>
      </c>
      <c r="G14" s="64">
        <f>E14/F14</f>
        <v>0.13392325943638014</v>
      </c>
      <c r="H14" s="59">
        <v>385447</v>
      </c>
      <c r="I14" s="61">
        <v>2833115</v>
      </c>
      <c r="J14" s="64">
        <f>H14/I14</f>
        <v>0.13605060154635445</v>
      </c>
      <c r="K14" s="36">
        <v>401627</v>
      </c>
      <c r="L14" s="37">
        <v>2846857</v>
      </c>
      <c r="M14" s="64">
        <f>K14/L14</f>
        <v>0.14107733546152829</v>
      </c>
      <c r="N14" s="38">
        <v>414352</v>
      </c>
      <c r="O14" s="39">
        <v>2858949</v>
      </c>
      <c r="P14" s="58">
        <f>N14/O14</f>
        <v>0.1449315815007543</v>
      </c>
    </row>
    <row r="15" spans="1:16" ht="15.75" thickBot="1" x14ac:dyDescent="0.3">
      <c r="A15" s="10" t="s">
        <v>11</v>
      </c>
      <c r="B15" s="31">
        <v>2527</v>
      </c>
      <c r="C15" s="32">
        <v>17984</v>
      </c>
      <c r="D15" s="11">
        <f>B15/C15</f>
        <v>0.1405137900355872</v>
      </c>
      <c r="E15" s="33">
        <v>2576</v>
      </c>
      <c r="F15" s="32">
        <v>17879</v>
      </c>
      <c r="G15" s="11">
        <f>E15/F15</f>
        <v>0.1440796465126685</v>
      </c>
      <c r="H15" s="33">
        <v>2629</v>
      </c>
      <c r="I15" s="32">
        <v>17792</v>
      </c>
      <c r="J15" s="11">
        <f>H15/I15</f>
        <v>0.14776303956834533</v>
      </c>
      <c r="K15" s="33">
        <v>2777</v>
      </c>
      <c r="L15" s="32">
        <v>17861</v>
      </c>
      <c r="M15" s="11">
        <f>K15/L15</f>
        <v>0.15547841666200102</v>
      </c>
      <c r="N15" s="33">
        <v>2890</v>
      </c>
      <c r="O15" s="32">
        <v>17872</v>
      </c>
      <c r="P15" s="11">
        <f>N15/O15</f>
        <v>0.16170546105640107</v>
      </c>
    </row>
    <row r="16" spans="1:16" ht="15" customHeight="1" x14ac:dyDescent="0.25">
      <c r="A16" s="278" t="s">
        <v>15</v>
      </c>
      <c r="B16" s="283">
        <f>B7-B9</f>
        <v>695</v>
      </c>
      <c r="C16" s="285">
        <f>C7-C9</f>
        <v>6954</v>
      </c>
      <c r="D16" s="281">
        <f>D7-D9</f>
        <v>-6.5044606001603916E-2</v>
      </c>
      <c r="E16" s="283">
        <f>E7-E9</f>
        <v>666</v>
      </c>
      <c r="F16" s="285">
        <f>F7-F9</f>
        <v>6723</v>
      </c>
      <c r="G16" s="281">
        <f>G7-G9</f>
        <v>-6.8761262627180852E-2</v>
      </c>
      <c r="H16" s="283">
        <f>H7-H9</f>
        <v>683</v>
      </c>
      <c r="I16" s="285">
        <f>I7-I9</f>
        <v>6682</v>
      </c>
      <c r="J16" s="281">
        <f>J7-J9</f>
        <v>-6.9868383961007752E-2</v>
      </c>
      <c r="K16" s="283">
        <f>K7-K9</f>
        <v>699</v>
      </c>
      <c r="L16" s="285">
        <f>L7-L9</f>
        <v>6668</v>
      </c>
      <c r="M16" s="281">
        <f>M7-M9</f>
        <v>-7.6557449302396108E-2</v>
      </c>
      <c r="N16" s="283">
        <f>N7-N9</f>
        <v>664</v>
      </c>
      <c r="O16" s="285">
        <f>O7-O9</f>
        <v>6540</v>
      </c>
      <c r="P16" s="281">
        <f>P7-P9</f>
        <v>-8.4994929845961992E-2</v>
      </c>
    </row>
    <row r="17" spans="1:16" ht="15.75" customHeight="1" thickBot="1" x14ac:dyDescent="0.3">
      <c r="A17" s="279" t="s">
        <v>16</v>
      </c>
      <c r="B17" s="284">
        <f>B7-B8</f>
        <v>747</v>
      </c>
      <c r="C17" s="286">
        <f>C7-C8</f>
        <v>6047</v>
      </c>
      <c r="D17" s="282">
        <f>D7-D8</f>
        <v>-7.5344939490852303E-3</v>
      </c>
      <c r="E17" s="284">
        <f>E7-E8</f>
        <v>717</v>
      </c>
      <c r="F17" s="286">
        <f>F7-F8</f>
        <v>5801</v>
      </c>
      <c r="G17" s="282">
        <f>G7-G8</f>
        <v>-1.004676233412144E-2</v>
      </c>
      <c r="H17" s="284">
        <f>H7-H8</f>
        <v>693</v>
      </c>
      <c r="I17" s="286">
        <f>I7-I8</f>
        <v>5599</v>
      </c>
      <c r="J17" s="282">
        <f>J7-J8</f>
        <v>-1.3531539938543474E-2</v>
      </c>
      <c r="K17" s="284">
        <f>K7-K8</f>
        <v>719</v>
      </c>
      <c r="L17" s="286">
        <f>L7-L8</f>
        <v>5561</v>
      </c>
      <c r="M17" s="282">
        <f>M7-M8</f>
        <v>-1.3732459845199885E-2</v>
      </c>
      <c r="N17" s="284">
        <f>N7-N8</f>
        <v>718</v>
      </c>
      <c r="O17" s="286">
        <f>O7-O8</f>
        <v>5639</v>
      </c>
      <c r="P17" s="282">
        <f>P7-P8</f>
        <v>-2.071073628437356E-2</v>
      </c>
    </row>
    <row r="18" spans="1:16" ht="3.75" customHeight="1" thickBot="1" x14ac:dyDescent="0.3">
      <c r="A18" s="280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65" t="s">
        <v>82</v>
      </c>
      <c r="B19" s="166"/>
      <c r="C19" s="166"/>
      <c r="D19" s="166"/>
      <c r="E19" s="166"/>
      <c r="F19" s="166"/>
      <c r="G19" s="166"/>
      <c r="H19" s="166"/>
      <c r="I19" s="166"/>
      <c r="J19" s="167"/>
      <c r="K19" s="65"/>
      <c r="L19" s="65"/>
      <c r="M19" s="65"/>
      <c r="N19" s="65"/>
      <c r="O19" s="65"/>
      <c r="P19" s="65"/>
    </row>
    <row r="20" spans="1:16" ht="6.75" customHeight="1" thickBot="1" x14ac:dyDescent="0.3">
      <c r="A20" s="168"/>
      <c r="B20" s="169"/>
      <c r="C20" s="169"/>
      <c r="D20" s="169"/>
      <c r="E20" s="169"/>
      <c r="F20" s="169"/>
      <c r="G20" s="169"/>
      <c r="H20" s="169"/>
      <c r="I20" s="169"/>
      <c r="J20" s="170"/>
      <c r="K20" s="65"/>
      <c r="L20" s="65"/>
      <c r="M20" s="65"/>
      <c r="N20" s="65"/>
      <c r="O20" s="65"/>
      <c r="P20" s="65"/>
    </row>
    <row r="21" spans="1:16" ht="15" customHeight="1" x14ac:dyDescent="0.25">
      <c r="A21" s="171" t="s">
        <v>51</v>
      </c>
      <c r="B21" s="200" t="s">
        <v>50</v>
      </c>
      <c r="C21" s="201"/>
      <c r="D21" s="201"/>
      <c r="E21" s="201"/>
      <c r="F21" s="201"/>
      <c r="G21" s="201"/>
      <c r="H21" s="201"/>
      <c r="I21" s="201"/>
      <c r="J21" s="202"/>
    </row>
    <row r="22" spans="1:16" x14ac:dyDescent="0.25">
      <c r="A22" s="172"/>
      <c r="B22" s="203"/>
      <c r="C22" s="204"/>
      <c r="D22" s="204"/>
      <c r="E22" s="204"/>
      <c r="F22" s="204"/>
      <c r="G22" s="204"/>
      <c r="H22" s="204"/>
      <c r="I22" s="204"/>
      <c r="J22" s="205"/>
    </row>
    <row r="23" spans="1:16" ht="15" customHeight="1" thickBot="1" x14ac:dyDescent="0.3">
      <c r="A23" s="173"/>
      <c r="B23" s="206"/>
      <c r="C23" s="207"/>
      <c r="D23" s="207"/>
      <c r="E23" s="207"/>
      <c r="F23" s="207"/>
      <c r="G23" s="207"/>
      <c r="H23" s="207"/>
      <c r="I23" s="207"/>
      <c r="J23" s="208"/>
    </row>
    <row r="24" spans="1:16" ht="34.5" customHeight="1" thickBot="1" x14ac:dyDescent="0.3">
      <c r="A24" s="94" t="s">
        <v>0</v>
      </c>
      <c r="B24" s="174" t="s">
        <v>48</v>
      </c>
      <c r="C24" s="175"/>
      <c r="D24" s="176"/>
      <c r="E24" s="174" t="s">
        <v>47</v>
      </c>
      <c r="F24" s="175"/>
      <c r="G24" s="176"/>
      <c r="H24" s="174" t="s">
        <v>49</v>
      </c>
      <c r="I24" s="175"/>
      <c r="J24" s="176"/>
    </row>
    <row r="25" spans="1:16" ht="15" customHeight="1" x14ac:dyDescent="0.25">
      <c r="A25" s="76" t="s">
        <v>4</v>
      </c>
      <c r="B25" s="180">
        <v>1285</v>
      </c>
      <c r="C25" s="179"/>
      <c r="D25" s="303"/>
      <c r="E25" s="180">
        <v>9056</v>
      </c>
      <c r="F25" s="179"/>
      <c r="G25" s="303"/>
      <c r="H25" s="308">
        <f>B25/E25</f>
        <v>0.14189487632508835</v>
      </c>
      <c r="I25" s="177"/>
      <c r="J25" s="178"/>
    </row>
    <row r="26" spans="1:16" ht="15" customHeight="1" x14ac:dyDescent="0.25">
      <c r="A26" s="62" t="s">
        <v>5</v>
      </c>
      <c r="B26" s="148">
        <v>680</v>
      </c>
      <c r="C26" s="149"/>
      <c r="D26" s="304"/>
      <c r="E26" s="148">
        <v>4329</v>
      </c>
      <c r="F26" s="149"/>
      <c r="G26" s="304"/>
      <c r="H26" s="309">
        <f t="shared" ref="H26:H32" si="5">B26/E26</f>
        <v>0.15708015708015707</v>
      </c>
      <c r="I26" s="161"/>
      <c r="J26" s="162"/>
    </row>
    <row r="27" spans="1:16" ht="15" customHeight="1" x14ac:dyDescent="0.25">
      <c r="A27" s="62" t="s">
        <v>6</v>
      </c>
      <c r="B27" s="148">
        <v>691</v>
      </c>
      <c r="C27" s="149"/>
      <c r="D27" s="304"/>
      <c r="E27" s="148">
        <v>3130</v>
      </c>
      <c r="F27" s="149"/>
      <c r="G27" s="304"/>
      <c r="H27" s="309">
        <f t="shared" si="5"/>
        <v>0.2207667731629393</v>
      </c>
      <c r="I27" s="161"/>
      <c r="J27" s="162"/>
    </row>
    <row r="28" spans="1:16" ht="15" customHeight="1" x14ac:dyDescent="0.25">
      <c r="A28" s="62" t="s">
        <v>7</v>
      </c>
      <c r="B28" s="148">
        <v>122</v>
      </c>
      <c r="C28" s="149"/>
      <c r="D28" s="304"/>
      <c r="E28" s="148">
        <v>718</v>
      </c>
      <c r="F28" s="149"/>
      <c r="G28" s="304"/>
      <c r="H28" s="309">
        <f t="shared" si="5"/>
        <v>0.16991643454038996</v>
      </c>
      <c r="I28" s="161"/>
      <c r="J28" s="162"/>
    </row>
    <row r="29" spans="1:16" ht="15" customHeight="1" x14ac:dyDescent="0.25">
      <c r="A29" s="62" t="s">
        <v>8</v>
      </c>
      <c r="B29" s="148">
        <v>27</v>
      </c>
      <c r="C29" s="149"/>
      <c r="D29" s="304"/>
      <c r="E29" s="148">
        <v>317</v>
      </c>
      <c r="F29" s="149"/>
      <c r="G29" s="304"/>
      <c r="H29" s="309">
        <f>B29/E29</f>
        <v>8.5173501577287064E-2</v>
      </c>
      <c r="I29" s="161"/>
      <c r="J29" s="162"/>
    </row>
    <row r="30" spans="1:16" ht="15" customHeight="1" x14ac:dyDescent="0.25">
      <c r="A30" s="62" t="s">
        <v>9</v>
      </c>
      <c r="B30" s="148" t="s">
        <v>81</v>
      </c>
      <c r="C30" s="149"/>
      <c r="D30" s="304"/>
      <c r="E30" s="148">
        <v>26</v>
      </c>
      <c r="F30" s="149"/>
      <c r="G30" s="304"/>
      <c r="H30" s="309" t="s">
        <v>41</v>
      </c>
      <c r="I30" s="161"/>
      <c r="J30" s="162"/>
    </row>
    <row r="31" spans="1:16" ht="15" customHeight="1" thickBot="1" x14ac:dyDescent="0.3">
      <c r="A31" s="302" t="s">
        <v>10</v>
      </c>
      <c r="B31" s="150"/>
      <c r="C31" s="151"/>
      <c r="D31" s="305"/>
      <c r="E31" s="150"/>
      <c r="F31" s="151"/>
      <c r="G31" s="305"/>
      <c r="H31" s="310"/>
      <c r="I31" s="156"/>
      <c r="J31" s="157"/>
    </row>
    <row r="32" spans="1:16" ht="15" customHeight="1" thickBot="1" x14ac:dyDescent="0.3">
      <c r="A32" s="10" t="s">
        <v>11</v>
      </c>
      <c r="B32" s="293">
        <v>2807</v>
      </c>
      <c r="C32" s="294"/>
      <c r="D32" s="306"/>
      <c r="E32" s="152">
        <f>SUM(E25:G31)</f>
        <v>17576</v>
      </c>
      <c r="F32" s="153"/>
      <c r="G32" s="307"/>
      <c r="H32" s="154">
        <f t="shared" si="5"/>
        <v>0.15970641784251252</v>
      </c>
      <c r="I32" s="155"/>
      <c r="J32" s="311"/>
    </row>
    <row r="33" spans="1:16" ht="15" customHeight="1" x14ac:dyDescent="0.25">
      <c r="A33" s="287" t="s">
        <v>15</v>
      </c>
      <c r="B33" s="296">
        <f>B25-B27</f>
        <v>594</v>
      </c>
      <c r="C33" s="297"/>
      <c r="D33" s="298"/>
      <c r="E33" s="289">
        <f>E25-E27</f>
        <v>5926</v>
      </c>
      <c r="F33" s="290"/>
      <c r="G33" s="290"/>
      <c r="H33" s="313">
        <f>H25-H27</f>
        <v>-7.8871896837850952E-2</v>
      </c>
      <c r="I33" s="314"/>
      <c r="J33" s="315"/>
    </row>
    <row r="34" spans="1:16" ht="15" customHeight="1" thickBot="1" x14ac:dyDescent="0.3">
      <c r="A34" s="288" t="s">
        <v>16</v>
      </c>
      <c r="B34" s="299">
        <f>B25-B26</f>
        <v>605</v>
      </c>
      <c r="C34" s="300"/>
      <c r="D34" s="301"/>
      <c r="E34" s="291">
        <f>E25-E26</f>
        <v>4727</v>
      </c>
      <c r="F34" s="292"/>
      <c r="G34" s="292"/>
      <c r="H34" s="318">
        <f>H25-H26</f>
        <v>-1.5185280755068725E-2</v>
      </c>
      <c r="I34" s="316"/>
      <c r="J34" s="317"/>
    </row>
    <row r="35" spans="1:16" ht="14.25" customHeight="1" thickBot="1" x14ac:dyDescent="0.3">
      <c r="A35" s="163" t="s">
        <v>72</v>
      </c>
      <c r="B35" s="295"/>
      <c r="C35" s="295"/>
      <c r="D35" s="295"/>
      <c r="E35" s="164"/>
      <c r="F35" s="164"/>
      <c r="G35" s="164"/>
      <c r="H35" s="295"/>
      <c r="I35" s="295"/>
      <c r="J35" s="312"/>
      <c r="K35" s="4"/>
      <c r="L35" s="4"/>
      <c r="M35" s="5"/>
      <c r="N35" s="6"/>
      <c r="O35" s="6"/>
      <c r="P35" s="7"/>
    </row>
    <row r="36" spans="1:16" ht="4.5" customHeight="1" thickBot="1" x14ac:dyDescent="0.3">
      <c r="A36" s="2"/>
      <c r="B36" s="1"/>
      <c r="C36" s="1"/>
      <c r="D36" s="3"/>
      <c r="E36" s="4"/>
      <c r="F36" s="4"/>
      <c r="G36" s="5"/>
      <c r="H36" s="1"/>
      <c r="I36" s="1"/>
      <c r="J36" s="3"/>
      <c r="K36" s="4"/>
      <c r="L36" s="4"/>
      <c r="M36" s="5"/>
      <c r="N36" s="6"/>
      <c r="O36" s="6"/>
      <c r="P36" s="7"/>
    </row>
    <row r="37" spans="1:16" x14ac:dyDescent="0.25">
      <c r="A37" s="158" t="s">
        <v>12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60"/>
      <c r="N37" s="66"/>
      <c r="O37" s="66"/>
      <c r="P37" s="66"/>
    </row>
    <row r="38" spans="1:16" x14ac:dyDescent="0.25">
      <c r="A38" s="145" t="s">
        <v>55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7"/>
      <c r="N38" s="67"/>
      <c r="O38" s="67"/>
      <c r="P38" s="67"/>
    </row>
    <row r="39" spans="1:16" x14ac:dyDescent="0.25">
      <c r="A39" s="145" t="s">
        <v>56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7"/>
      <c r="N39" s="67"/>
      <c r="O39" s="67"/>
      <c r="P39" s="67"/>
    </row>
    <row r="40" spans="1:16" ht="15.75" thickBot="1" x14ac:dyDescent="0.3">
      <c r="A40" s="181" t="s">
        <v>13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3"/>
      <c r="N40" s="67"/>
      <c r="O40" s="67"/>
      <c r="P40" s="67"/>
    </row>
    <row r="41" spans="1:16" ht="4.5" customHeight="1" x14ac:dyDescent="0.25">
      <c r="O41" s="6"/>
      <c r="P41" s="7"/>
    </row>
    <row r="42" spans="1:16" x14ac:dyDescent="0.25">
      <c r="A42" s="184" t="s">
        <v>42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68"/>
      <c r="O42" s="68"/>
      <c r="P42" s="68"/>
    </row>
  </sheetData>
  <mergeCells count="51">
    <mergeCell ref="A40:M40"/>
    <mergeCell ref="A42:M42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B21:J23"/>
    <mergeCell ref="A19:J20"/>
    <mergeCell ref="A21:A23"/>
    <mergeCell ref="H24:J24"/>
    <mergeCell ref="H25:J25"/>
    <mergeCell ref="E24:G24"/>
    <mergeCell ref="E25:G25"/>
    <mergeCell ref="B24:D24"/>
    <mergeCell ref="B25:D25"/>
    <mergeCell ref="B26:D26"/>
    <mergeCell ref="B27:D27"/>
    <mergeCell ref="B28:D28"/>
    <mergeCell ref="A37:M37"/>
    <mergeCell ref="A38:M38"/>
    <mergeCell ref="E26:G26"/>
    <mergeCell ref="E27:G27"/>
    <mergeCell ref="E28:G28"/>
    <mergeCell ref="E29:G29"/>
    <mergeCell ref="E30:G30"/>
    <mergeCell ref="H26:J26"/>
    <mergeCell ref="H27:J27"/>
    <mergeCell ref="H28:J28"/>
    <mergeCell ref="H29:J29"/>
    <mergeCell ref="H30:J30"/>
    <mergeCell ref="A35:J35"/>
    <mergeCell ref="A39:M39"/>
    <mergeCell ref="B29:D29"/>
    <mergeCell ref="B30:D30"/>
    <mergeCell ref="B31:D31"/>
    <mergeCell ref="B32:D32"/>
    <mergeCell ref="E31:G31"/>
    <mergeCell ref="H32:J32"/>
    <mergeCell ref="H33:J33"/>
    <mergeCell ref="H34:J34"/>
    <mergeCell ref="E32:G32"/>
    <mergeCell ref="E33:G33"/>
    <mergeCell ref="E34:G34"/>
    <mergeCell ref="H31:J31"/>
    <mergeCell ref="B34:D34"/>
    <mergeCell ref="B33:D33"/>
  </mergeCells>
  <conditionalFormatting sqref="H7:M9 L11 I11:J11 H10:L10 M10:M12">
    <cfRule type="expression" dxfId="410" priority="158">
      <formula>MOD(ROW(),2)=0</formula>
    </cfRule>
  </conditionalFormatting>
  <conditionalFormatting sqref="A5">
    <cfRule type="expression" dxfId="409" priority="155">
      <formula>MOD(ROW(),2)=0</formula>
    </cfRule>
  </conditionalFormatting>
  <conditionalFormatting sqref="A7:A13">
    <cfRule type="expression" dxfId="408" priority="154">
      <formula>MOD(ROW(),2)=0</formula>
    </cfRule>
  </conditionalFormatting>
  <conditionalFormatting sqref="B6:G11 C12:D13 F12:G13">
    <cfRule type="expression" dxfId="407" priority="135">
      <formula>MOD(ROW(),2)=0</formula>
    </cfRule>
  </conditionalFormatting>
  <conditionalFormatting sqref="O11:P11 N7:P10">
    <cfRule type="expression" dxfId="406" priority="99">
      <formula>MOD(ROW(),2)=0</formula>
    </cfRule>
  </conditionalFormatting>
  <conditionalFormatting sqref="I12">
    <cfRule type="expression" dxfId="405" priority="96">
      <formula>MOD(ROW(),2)=0</formula>
    </cfRule>
  </conditionalFormatting>
  <conditionalFormatting sqref="I13">
    <cfRule type="expression" dxfId="404" priority="94">
      <formula>MOD(ROW(),2)=0</formula>
    </cfRule>
  </conditionalFormatting>
  <conditionalFormatting sqref="L13:M13 L12">
    <cfRule type="expression" dxfId="403" priority="92">
      <formula>MOD(ROW(),2)=0</formula>
    </cfRule>
  </conditionalFormatting>
  <conditionalFormatting sqref="O12:P13">
    <cfRule type="expression" dxfId="402" priority="91">
      <formula>MOD(ROW(),2)=0</formula>
    </cfRule>
  </conditionalFormatting>
  <conditionalFormatting sqref="H11">
    <cfRule type="expression" dxfId="401" priority="62">
      <formula>MOD(ROW(),2)=0</formula>
    </cfRule>
  </conditionalFormatting>
  <conditionalFormatting sqref="K11">
    <cfRule type="expression" dxfId="400" priority="61">
      <formula>MOD(ROW(),2)=0</formula>
    </cfRule>
  </conditionalFormatting>
  <conditionalFormatting sqref="N11:N13">
    <cfRule type="expression" dxfId="399" priority="60">
      <formula>MOD(ROW(),2)=0</formula>
    </cfRule>
  </conditionalFormatting>
  <conditionalFormatting sqref="H6:J6">
    <cfRule type="expression" dxfId="398" priority="53">
      <formula>MOD(ROW(),2)=0</formula>
    </cfRule>
  </conditionalFormatting>
  <conditionalFormatting sqref="K6:M6">
    <cfRule type="expression" dxfId="397" priority="52">
      <formula>MOD(ROW(),2)=0</formula>
    </cfRule>
  </conditionalFormatting>
  <conditionalFormatting sqref="N6:P6">
    <cfRule type="expression" dxfId="396" priority="51">
      <formula>MOD(ROW(),2)=0</formula>
    </cfRule>
  </conditionalFormatting>
  <conditionalFormatting sqref="B25:B31">
    <cfRule type="expression" dxfId="395" priority="50">
      <formula>MOD(ROW(),2)=0</formula>
    </cfRule>
  </conditionalFormatting>
  <conditionalFormatting sqref="A25:A31">
    <cfRule type="expression" dxfId="394" priority="49">
      <formula>MOD(ROW(),2)=0</formula>
    </cfRule>
  </conditionalFormatting>
  <conditionalFormatting sqref="A24">
    <cfRule type="expression" dxfId="393" priority="48">
      <formula>MOD(ROW(),2)=0</formula>
    </cfRule>
  </conditionalFormatting>
  <conditionalFormatting sqref="B24">
    <cfRule type="expression" dxfId="392" priority="32">
      <formula>MOD(ROW(),2)=0</formula>
    </cfRule>
  </conditionalFormatting>
  <conditionalFormatting sqref="K12:K13">
    <cfRule type="expression" dxfId="391" priority="29">
      <formula>MOD(ROW(),2)=0</formula>
    </cfRule>
  </conditionalFormatting>
  <conditionalFormatting sqref="H12:H13">
    <cfRule type="expression" dxfId="390" priority="28">
      <formula>MOD(ROW(),2)=0</formula>
    </cfRule>
  </conditionalFormatting>
  <conditionalFormatting sqref="E12:E13">
    <cfRule type="expression" dxfId="389" priority="27">
      <formula>MOD(ROW(),2)=0</formula>
    </cfRule>
  </conditionalFormatting>
  <conditionalFormatting sqref="B12:B13">
    <cfRule type="expression" dxfId="388" priority="26">
      <formula>MOD(ROW(),2)=0</formula>
    </cfRule>
  </conditionalFormatting>
  <conditionalFormatting sqref="J12:J13">
    <cfRule type="expression" dxfId="387" priority="25">
      <formula>MOD(ROW(),2)=0</formula>
    </cfRule>
  </conditionalFormatting>
  <conditionalFormatting sqref="E25:E31">
    <cfRule type="expression" dxfId="386" priority="17">
      <formula>MOD(ROW(),2)=0</formula>
    </cfRule>
  </conditionalFormatting>
  <conditionalFormatting sqref="E24">
    <cfRule type="expression" dxfId="385" priority="15">
      <formula>MOD(ROW(),2)=0</formula>
    </cfRule>
  </conditionalFormatting>
  <conditionalFormatting sqref="H25:H31">
    <cfRule type="expression" dxfId="384" priority="5">
      <formula>MOD(ROW(),2)=0</formula>
    </cfRule>
  </conditionalFormatting>
  <conditionalFormatting sqref="H33">
    <cfRule type="expression" dxfId="383" priority="4">
      <formula>MOD(ROW(),2)=0</formula>
    </cfRule>
  </conditionalFormatting>
  <conditionalFormatting sqref="H24">
    <cfRule type="expression" dxfId="382" priority="3">
      <formula>MOD(ROW(),2)=0</formula>
    </cfRule>
  </conditionalFormatting>
  <printOptions horizontalCentered="1"/>
  <pageMargins left="0" right="0" top="0" bottom="0" header="0.3" footer="0.3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O225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5" customWidth="1"/>
    <col min="5" max="5" width="15.7109375" style="13" customWidth="1"/>
    <col min="6" max="14" width="8" style="13" customWidth="1"/>
  </cols>
  <sheetData>
    <row r="1" spans="1:15" ht="15" customHeight="1" x14ac:dyDescent="0.25">
      <c r="A1" s="233" t="s">
        <v>17</v>
      </c>
      <c r="B1" s="171" t="s">
        <v>57</v>
      </c>
      <c r="C1" s="223" t="s">
        <v>83</v>
      </c>
      <c r="D1" s="224"/>
      <c r="E1" s="225"/>
      <c r="F1"/>
      <c r="G1"/>
      <c r="H1"/>
      <c r="I1"/>
      <c r="J1"/>
      <c r="K1"/>
      <c r="L1"/>
      <c r="M1"/>
      <c r="N1"/>
      <c r="O1" s="69"/>
    </row>
    <row r="2" spans="1:15" x14ac:dyDescent="0.25">
      <c r="A2" s="234"/>
      <c r="B2" s="172"/>
      <c r="C2" s="226"/>
      <c r="D2" s="227"/>
      <c r="E2" s="228"/>
      <c r="F2"/>
      <c r="G2"/>
      <c r="H2"/>
      <c r="I2"/>
      <c r="J2"/>
      <c r="K2"/>
      <c r="L2"/>
      <c r="M2"/>
      <c r="N2"/>
      <c r="O2" s="69"/>
    </row>
    <row r="3" spans="1:15" ht="15.75" thickBot="1" x14ac:dyDescent="0.3">
      <c r="A3" s="234"/>
      <c r="B3" s="173"/>
      <c r="C3" s="229"/>
      <c r="D3" s="230"/>
      <c r="E3" s="231"/>
      <c r="F3"/>
      <c r="G3"/>
      <c r="H3"/>
      <c r="I3"/>
      <c r="J3"/>
      <c r="K3"/>
      <c r="L3"/>
      <c r="M3"/>
      <c r="N3"/>
      <c r="O3" s="69"/>
    </row>
    <row r="4" spans="1:15" ht="15.75" thickBot="1" x14ac:dyDescent="0.3">
      <c r="A4" s="235"/>
      <c r="B4" s="106" t="s">
        <v>0</v>
      </c>
      <c r="C4" s="131" t="s">
        <v>60</v>
      </c>
      <c r="D4" s="132" t="s">
        <v>58</v>
      </c>
      <c r="E4" s="133" t="s">
        <v>49</v>
      </c>
      <c r="F4"/>
      <c r="G4"/>
      <c r="H4"/>
      <c r="I4"/>
      <c r="J4"/>
      <c r="K4"/>
      <c r="L4"/>
      <c r="M4"/>
      <c r="N4"/>
      <c r="O4" s="69"/>
    </row>
    <row r="5" spans="1:15" x14ac:dyDescent="0.25">
      <c r="A5" s="212" t="s">
        <v>18</v>
      </c>
      <c r="B5" s="88" t="s">
        <v>4</v>
      </c>
      <c r="C5" s="85">
        <v>28</v>
      </c>
      <c r="D5" s="20">
        <v>274</v>
      </c>
      <c r="E5" s="21">
        <f>C5/D5</f>
        <v>0.10218978102189781</v>
      </c>
      <c r="F5"/>
      <c r="G5"/>
      <c r="H5"/>
      <c r="I5"/>
      <c r="J5"/>
      <c r="K5"/>
      <c r="L5"/>
      <c r="M5"/>
      <c r="N5"/>
      <c r="O5" s="69"/>
    </row>
    <row r="6" spans="1:15" x14ac:dyDescent="0.25">
      <c r="A6" s="213"/>
      <c r="B6" s="71" t="s">
        <v>5</v>
      </c>
      <c r="C6" s="114">
        <v>17</v>
      </c>
      <c r="D6" s="115">
        <v>113</v>
      </c>
      <c r="E6" s="22">
        <f t="shared" ref="E6:E7" si="0">C6/D6</f>
        <v>0.15044247787610621</v>
      </c>
      <c r="F6"/>
      <c r="G6"/>
      <c r="H6"/>
      <c r="I6"/>
      <c r="J6"/>
      <c r="K6"/>
      <c r="L6"/>
      <c r="M6"/>
      <c r="N6"/>
      <c r="O6" s="69"/>
    </row>
    <row r="7" spans="1:15" x14ac:dyDescent="0.25">
      <c r="A7" s="213"/>
      <c r="B7" s="71" t="s">
        <v>6</v>
      </c>
      <c r="C7" s="114">
        <v>24</v>
      </c>
      <c r="D7" s="115">
        <v>87</v>
      </c>
      <c r="E7" s="22">
        <f t="shared" si="0"/>
        <v>0.27586206896551724</v>
      </c>
      <c r="F7"/>
      <c r="G7"/>
      <c r="H7"/>
      <c r="I7"/>
      <c r="J7"/>
      <c r="K7"/>
      <c r="L7"/>
      <c r="M7"/>
      <c r="N7"/>
      <c r="O7" s="69"/>
    </row>
    <row r="8" spans="1:15" x14ac:dyDescent="0.25">
      <c r="A8" s="213"/>
      <c r="B8" s="71" t="s">
        <v>7</v>
      </c>
      <c r="C8" s="114" t="s">
        <v>81</v>
      </c>
      <c r="D8" s="115">
        <v>29</v>
      </c>
      <c r="E8" s="22" t="s">
        <v>41</v>
      </c>
      <c r="F8"/>
      <c r="G8"/>
      <c r="H8"/>
      <c r="I8"/>
      <c r="J8"/>
      <c r="K8"/>
      <c r="L8"/>
      <c r="M8"/>
      <c r="N8"/>
      <c r="O8" s="69"/>
    </row>
    <row r="9" spans="1:15" x14ac:dyDescent="0.25">
      <c r="A9" s="213"/>
      <c r="B9" s="71" t="s">
        <v>8</v>
      </c>
      <c r="C9" s="114" t="s">
        <v>81</v>
      </c>
      <c r="D9" s="115">
        <v>12</v>
      </c>
      <c r="E9" s="22" t="s">
        <v>41</v>
      </c>
      <c r="F9"/>
      <c r="G9"/>
      <c r="H9"/>
      <c r="I9"/>
      <c r="J9"/>
      <c r="K9"/>
      <c r="L9"/>
      <c r="M9"/>
      <c r="N9"/>
      <c r="O9" s="69"/>
    </row>
    <row r="10" spans="1:15" x14ac:dyDescent="0.25">
      <c r="A10" s="213"/>
      <c r="B10" s="71" t="s">
        <v>9</v>
      </c>
      <c r="C10" s="114"/>
      <c r="D10" s="115"/>
      <c r="E10" s="22"/>
      <c r="F10"/>
      <c r="G10"/>
      <c r="H10"/>
      <c r="I10"/>
      <c r="J10"/>
      <c r="K10"/>
      <c r="L10"/>
      <c r="M10"/>
      <c r="N10"/>
      <c r="O10" s="69"/>
    </row>
    <row r="11" spans="1:15" x14ac:dyDescent="0.25">
      <c r="A11" s="213"/>
      <c r="B11" s="71" t="s">
        <v>10</v>
      </c>
      <c r="C11" s="114"/>
      <c r="D11" s="115"/>
      <c r="E11" s="22"/>
      <c r="F11"/>
      <c r="G11"/>
      <c r="H11"/>
      <c r="I11"/>
      <c r="J11"/>
      <c r="K11"/>
      <c r="L11"/>
      <c r="M11"/>
      <c r="N11"/>
      <c r="O11" s="69"/>
    </row>
    <row r="12" spans="1:15" x14ac:dyDescent="0.25">
      <c r="A12" s="213"/>
      <c r="B12" s="72" t="s">
        <v>20</v>
      </c>
      <c r="C12" s="18">
        <f t="shared" ref="C12:E12" si="1">C$210</f>
        <v>1260</v>
      </c>
      <c r="D12" s="16">
        <f t="shared" si="1"/>
        <v>7803</v>
      </c>
      <c r="E12" s="23">
        <f t="shared" si="1"/>
        <v>0.16147635524798154</v>
      </c>
      <c r="F12"/>
      <c r="G12"/>
      <c r="H12"/>
      <c r="I12"/>
      <c r="J12"/>
      <c r="K12"/>
      <c r="L12"/>
      <c r="M12"/>
      <c r="N12"/>
      <c r="O12" s="69"/>
    </row>
    <row r="13" spans="1:15" x14ac:dyDescent="0.25">
      <c r="A13" s="213"/>
      <c r="B13" s="73" t="s">
        <v>11</v>
      </c>
      <c r="C13" s="19">
        <f t="shared" ref="C13:E13" si="2">C$211</f>
        <v>2807</v>
      </c>
      <c r="D13" s="17">
        <f t="shared" si="2"/>
        <v>17576</v>
      </c>
      <c r="E13" s="24">
        <f t="shared" si="2"/>
        <v>0.15970641784251252</v>
      </c>
      <c r="F13"/>
      <c r="G13"/>
      <c r="H13"/>
      <c r="I13"/>
      <c r="J13"/>
      <c r="K13"/>
      <c r="L13"/>
      <c r="M13"/>
      <c r="N13"/>
      <c r="O13" s="69"/>
    </row>
    <row r="14" spans="1:15" x14ac:dyDescent="0.25">
      <c r="A14" s="213"/>
      <c r="B14" s="74" t="s">
        <v>15</v>
      </c>
      <c r="C14" s="135">
        <f>C5-C7</f>
        <v>4</v>
      </c>
      <c r="D14" s="115">
        <f t="shared" ref="D14" si="3">D5-D7</f>
        <v>187</v>
      </c>
      <c r="E14" s="25">
        <v>0.14000000000000001</v>
      </c>
      <c r="F14"/>
      <c r="G14"/>
      <c r="H14"/>
      <c r="I14"/>
      <c r="J14"/>
      <c r="K14"/>
      <c r="L14"/>
      <c r="M14"/>
      <c r="N14"/>
      <c r="O14" s="69"/>
    </row>
    <row r="15" spans="1:15" ht="15.75" thickBot="1" x14ac:dyDescent="0.3">
      <c r="A15" s="214"/>
      <c r="B15" s="75" t="s">
        <v>16</v>
      </c>
      <c r="C15" s="14">
        <f>C5-C6</f>
        <v>11</v>
      </c>
      <c r="D15" s="15">
        <f>D5-D6</f>
        <v>161</v>
      </c>
      <c r="E15" s="26">
        <f>E5-E6</f>
        <v>-4.8252696854208396E-2</v>
      </c>
      <c r="F15"/>
      <c r="G15"/>
      <c r="H15"/>
      <c r="I15"/>
      <c r="J15"/>
      <c r="K15"/>
      <c r="L15"/>
      <c r="M15"/>
      <c r="N15"/>
      <c r="O15" s="69"/>
    </row>
    <row r="16" spans="1:15" x14ac:dyDescent="0.25">
      <c r="A16" s="232" t="s">
        <v>19</v>
      </c>
      <c r="B16" s="70" t="s">
        <v>4</v>
      </c>
      <c r="C16" s="120">
        <v>54</v>
      </c>
      <c r="D16" s="119">
        <v>288</v>
      </c>
      <c r="E16" s="121">
        <f>C16/D16</f>
        <v>0.1875</v>
      </c>
      <c r="F16"/>
      <c r="G16"/>
      <c r="H16"/>
      <c r="I16"/>
      <c r="J16"/>
      <c r="K16"/>
      <c r="L16"/>
      <c r="M16"/>
      <c r="N16"/>
      <c r="O16" s="69"/>
    </row>
    <row r="17" spans="1:15" x14ac:dyDescent="0.25">
      <c r="A17" s="210"/>
      <c r="B17" s="71" t="s">
        <v>5</v>
      </c>
      <c r="C17" s="87">
        <v>40</v>
      </c>
      <c r="D17" s="86">
        <v>189</v>
      </c>
      <c r="E17" s="22">
        <f t="shared" ref="E17:E18" si="4">C17/D17</f>
        <v>0.21164021164021163</v>
      </c>
      <c r="F17"/>
      <c r="G17"/>
      <c r="H17"/>
      <c r="I17"/>
      <c r="J17"/>
      <c r="K17"/>
      <c r="L17"/>
      <c r="M17"/>
      <c r="N17"/>
      <c r="O17" s="69"/>
    </row>
    <row r="18" spans="1:15" x14ac:dyDescent="0.25">
      <c r="A18" s="210"/>
      <c r="B18" s="71" t="s">
        <v>6</v>
      </c>
      <c r="C18" s="87">
        <v>33</v>
      </c>
      <c r="D18" s="86">
        <v>144</v>
      </c>
      <c r="E18" s="22">
        <f t="shared" si="4"/>
        <v>0.22916666666666666</v>
      </c>
      <c r="F18"/>
      <c r="G18"/>
      <c r="H18"/>
      <c r="I18"/>
      <c r="J18"/>
      <c r="K18"/>
      <c r="L18"/>
      <c r="M18"/>
      <c r="N18"/>
      <c r="O18" s="69"/>
    </row>
    <row r="19" spans="1:15" x14ac:dyDescent="0.25">
      <c r="A19" s="210"/>
      <c r="B19" s="71" t="s">
        <v>7</v>
      </c>
      <c r="C19" s="87" t="s">
        <v>81</v>
      </c>
      <c r="D19" s="86">
        <v>36</v>
      </c>
      <c r="E19" s="22" t="s">
        <v>41</v>
      </c>
      <c r="F19"/>
      <c r="G19"/>
      <c r="H19"/>
      <c r="I19"/>
      <c r="J19"/>
      <c r="K19"/>
      <c r="L19"/>
      <c r="M19"/>
      <c r="N19"/>
      <c r="O19" s="69"/>
    </row>
    <row r="20" spans="1:15" x14ac:dyDescent="0.25">
      <c r="A20" s="210"/>
      <c r="B20" s="71" t="s">
        <v>8</v>
      </c>
      <c r="C20" s="87" t="s">
        <v>81</v>
      </c>
      <c r="D20" s="86">
        <v>13</v>
      </c>
      <c r="E20" s="22" t="s">
        <v>41</v>
      </c>
      <c r="F20"/>
      <c r="G20"/>
      <c r="H20"/>
      <c r="I20"/>
      <c r="J20"/>
      <c r="K20"/>
      <c r="L20"/>
      <c r="M20"/>
      <c r="N20"/>
      <c r="O20" s="69"/>
    </row>
    <row r="21" spans="1:15" x14ac:dyDescent="0.25">
      <c r="A21" s="210"/>
      <c r="B21" s="71" t="s">
        <v>9</v>
      </c>
      <c r="C21" s="87"/>
      <c r="D21" s="86" t="s">
        <v>81</v>
      </c>
      <c r="E21" s="22"/>
      <c r="F21"/>
      <c r="G21"/>
      <c r="H21"/>
      <c r="I21"/>
      <c r="J21"/>
      <c r="K21"/>
      <c r="L21"/>
      <c r="M21"/>
      <c r="N21"/>
      <c r="O21" s="69"/>
    </row>
    <row r="22" spans="1:15" x14ac:dyDescent="0.25">
      <c r="A22" s="210"/>
      <c r="B22" s="71" t="s">
        <v>10</v>
      </c>
      <c r="C22" s="87"/>
      <c r="D22" s="86"/>
      <c r="E22" s="22"/>
      <c r="F22"/>
      <c r="G22"/>
      <c r="H22"/>
      <c r="I22"/>
      <c r="J22"/>
      <c r="K22"/>
      <c r="L22"/>
      <c r="M22"/>
      <c r="N22"/>
      <c r="O22" s="69"/>
    </row>
    <row r="23" spans="1:15" x14ac:dyDescent="0.25">
      <c r="A23" s="210"/>
      <c r="B23" s="72" t="s">
        <v>20</v>
      </c>
      <c r="C23" s="18">
        <f t="shared" ref="C23:E23" si="5">C$210</f>
        <v>1260</v>
      </c>
      <c r="D23" s="16">
        <f t="shared" si="5"/>
        <v>7803</v>
      </c>
      <c r="E23" s="23">
        <f t="shared" si="5"/>
        <v>0.16147635524798154</v>
      </c>
      <c r="F23"/>
      <c r="G23"/>
      <c r="H23"/>
      <c r="I23"/>
      <c r="J23"/>
      <c r="K23"/>
      <c r="L23"/>
      <c r="M23"/>
      <c r="N23"/>
      <c r="O23" s="69"/>
    </row>
    <row r="24" spans="1:15" x14ac:dyDescent="0.25">
      <c r="A24" s="210"/>
      <c r="B24" s="73" t="s">
        <v>11</v>
      </c>
      <c r="C24" s="19">
        <f t="shared" ref="C24:E24" si="6">C$211</f>
        <v>2807</v>
      </c>
      <c r="D24" s="17">
        <f t="shared" si="6"/>
        <v>17576</v>
      </c>
      <c r="E24" s="24">
        <f t="shared" si="6"/>
        <v>0.15970641784251252</v>
      </c>
      <c r="F24"/>
      <c r="G24"/>
      <c r="H24"/>
      <c r="I24"/>
      <c r="J24"/>
      <c r="K24"/>
      <c r="L24"/>
      <c r="M24"/>
      <c r="N24"/>
      <c r="O24" s="69"/>
    </row>
    <row r="25" spans="1:15" x14ac:dyDescent="0.25">
      <c r="A25" s="210"/>
      <c r="B25" s="74" t="s">
        <v>15</v>
      </c>
      <c r="C25" s="87">
        <f>C16-C18</f>
        <v>21</v>
      </c>
      <c r="D25" s="86">
        <f>D16-D18</f>
        <v>144</v>
      </c>
      <c r="E25" s="25">
        <f>E16-E18</f>
        <v>-4.1666666666666657E-2</v>
      </c>
      <c r="F25"/>
      <c r="G25"/>
      <c r="H25"/>
      <c r="I25"/>
      <c r="J25"/>
      <c r="K25"/>
      <c r="L25"/>
      <c r="M25"/>
      <c r="N25"/>
      <c r="O25" s="69"/>
    </row>
    <row r="26" spans="1:15" ht="15.75" thickBot="1" x14ac:dyDescent="0.3">
      <c r="A26" s="211"/>
      <c r="B26" s="75" t="s">
        <v>16</v>
      </c>
      <c r="C26" s="14">
        <f>C16-C17</f>
        <v>14</v>
      </c>
      <c r="D26" s="15">
        <f>D16-D17</f>
        <v>99</v>
      </c>
      <c r="E26" s="26">
        <f>E16-E17</f>
        <v>-2.4140211640211628E-2</v>
      </c>
      <c r="F26"/>
      <c r="G26"/>
      <c r="H26"/>
      <c r="I26"/>
      <c r="J26"/>
      <c r="K26"/>
      <c r="L26"/>
      <c r="M26"/>
      <c r="N26"/>
      <c r="O26" s="69"/>
    </row>
    <row r="27" spans="1:15" x14ac:dyDescent="0.25">
      <c r="A27" s="212" t="s">
        <v>21</v>
      </c>
      <c r="B27" s="70" t="s">
        <v>4</v>
      </c>
      <c r="C27" s="85">
        <v>16</v>
      </c>
      <c r="D27" s="20">
        <v>80</v>
      </c>
      <c r="E27" s="21">
        <f>C27/D27</f>
        <v>0.2</v>
      </c>
      <c r="F27"/>
      <c r="G27"/>
      <c r="H27"/>
      <c r="I27"/>
      <c r="J27"/>
      <c r="K27"/>
      <c r="L27"/>
      <c r="M27"/>
      <c r="N27"/>
      <c r="O27" s="69"/>
    </row>
    <row r="28" spans="1:15" x14ac:dyDescent="0.25">
      <c r="A28" s="213"/>
      <c r="B28" s="71" t="s">
        <v>5</v>
      </c>
      <c r="C28" s="127">
        <v>19</v>
      </c>
      <c r="D28" s="128">
        <v>102</v>
      </c>
      <c r="E28" s="22">
        <f t="shared" ref="E28:E29" si="7">C28/D28</f>
        <v>0.18627450980392157</v>
      </c>
      <c r="F28"/>
      <c r="G28"/>
      <c r="H28"/>
      <c r="I28"/>
      <c r="J28"/>
      <c r="K28"/>
      <c r="L28"/>
      <c r="M28"/>
      <c r="N28"/>
      <c r="O28" s="69"/>
    </row>
    <row r="29" spans="1:15" x14ac:dyDescent="0.25">
      <c r="A29" s="213"/>
      <c r="B29" s="71" t="s">
        <v>6</v>
      </c>
      <c r="C29" s="127">
        <v>52</v>
      </c>
      <c r="D29" s="128">
        <v>243</v>
      </c>
      <c r="E29" s="22">
        <f t="shared" si="7"/>
        <v>0.2139917695473251</v>
      </c>
      <c r="F29"/>
      <c r="G29"/>
      <c r="H29"/>
      <c r="I29"/>
      <c r="J29"/>
      <c r="K29"/>
      <c r="L29"/>
      <c r="M29"/>
      <c r="N29"/>
      <c r="O29" s="69"/>
    </row>
    <row r="30" spans="1:15" x14ac:dyDescent="0.25">
      <c r="A30" s="213"/>
      <c r="B30" s="71" t="s">
        <v>7</v>
      </c>
      <c r="C30" s="127" t="s">
        <v>81</v>
      </c>
      <c r="D30" s="128">
        <v>30</v>
      </c>
      <c r="E30" s="22" t="s">
        <v>41</v>
      </c>
      <c r="F30"/>
      <c r="G30"/>
      <c r="H30"/>
      <c r="I30"/>
      <c r="J30"/>
      <c r="K30"/>
      <c r="L30"/>
      <c r="M30"/>
      <c r="N30"/>
      <c r="O30" s="69"/>
    </row>
    <row r="31" spans="1:15" x14ac:dyDescent="0.25">
      <c r="A31" s="213"/>
      <c r="B31" s="71" t="s">
        <v>8</v>
      </c>
      <c r="C31" s="127"/>
      <c r="D31" s="128" t="s">
        <v>81</v>
      </c>
      <c r="E31" s="22"/>
      <c r="F31"/>
      <c r="G31"/>
      <c r="H31"/>
      <c r="I31"/>
      <c r="J31"/>
      <c r="K31"/>
      <c r="L31"/>
      <c r="M31"/>
      <c r="N31"/>
      <c r="O31" s="69"/>
    </row>
    <row r="32" spans="1:15" x14ac:dyDescent="0.25">
      <c r="A32" s="213"/>
      <c r="B32" s="71" t="s">
        <v>9</v>
      </c>
      <c r="C32" s="127"/>
      <c r="D32" s="128"/>
      <c r="E32" s="22"/>
      <c r="F32"/>
      <c r="G32"/>
      <c r="H32"/>
      <c r="I32"/>
      <c r="J32"/>
      <c r="K32"/>
      <c r="L32"/>
      <c r="M32"/>
      <c r="N32"/>
      <c r="O32" s="69"/>
    </row>
    <row r="33" spans="1:15" x14ac:dyDescent="0.25">
      <c r="A33" s="213"/>
      <c r="B33" s="71" t="s">
        <v>10</v>
      </c>
      <c r="C33" s="127"/>
      <c r="D33" s="128"/>
      <c r="E33" s="22"/>
      <c r="F33"/>
      <c r="G33"/>
      <c r="H33"/>
      <c r="I33"/>
      <c r="J33"/>
      <c r="K33"/>
      <c r="L33"/>
      <c r="M33"/>
      <c r="N33"/>
      <c r="O33" s="69"/>
    </row>
    <row r="34" spans="1:15" x14ac:dyDescent="0.25">
      <c r="A34" s="213"/>
      <c r="B34" s="72" t="s">
        <v>20</v>
      </c>
      <c r="C34" s="18">
        <f t="shared" ref="C34:E34" si="8">C$210</f>
        <v>1260</v>
      </c>
      <c r="D34" s="16">
        <f t="shared" si="8"/>
        <v>7803</v>
      </c>
      <c r="E34" s="23">
        <f t="shared" si="8"/>
        <v>0.16147635524798154</v>
      </c>
      <c r="F34"/>
      <c r="G34"/>
      <c r="H34"/>
      <c r="I34"/>
      <c r="J34"/>
      <c r="K34"/>
      <c r="L34"/>
      <c r="M34"/>
      <c r="N34"/>
      <c r="O34" s="69"/>
    </row>
    <row r="35" spans="1:15" x14ac:dyDescent="0.25">
      <c r="A35" s="213"/>
      <c r="B35" s="73" t="s">
        <v>11</v>
      </c>
      <c r="C35" s="19">
        <f t="shared" ref="C35:E35" si="9">C$211</f>
        <v>2807</v>
      </c>
      <c r="D35" s="17">
        <f t="shared" si="9"/>
        <v>17576</v>
      </c>
      <c r="E35" s="24">
        <f t="shared" si="9"/>
        <v>0.15970641784251252</v>
      </c>
      <c r="F35"/>
      <c r="G35"/>
      <c r="H35"/>
      <c r="I35"/>
      <c r="J35"/>
      <c r="K35"/>
      <c r="L35"/>
      <c r="M35"/>
      <c r="N35"/>
      <c r="O35" s="69"/>
    </row>
    <row r="36" spans="1:15" x14ac:dyDescent="0.25">
      <c r="A36" s="213"/>
      <c r="B36" s="74" t="s">
        <v>15</v>
      </c>
      <c r="C36" s="127">
        <f t="shared" ref="C36:D36" si="10">C27-C29</f>
        <v>-36</v>
      </c>
      <c r="D36" s="128">
        <f t="shared" si="10"/>
        <v>-163</v>
      </c>
      <c r="E36" s="25">
        <f>E27-E29</f>
        <v>-1.3991769547325089E-2</v>
      </c>
      <c r="F36"/>
      <c r="G36"/>
      <c r="H36"/>
      <c r="I36"/>
      <c r="J36"/>
      <c r="K36"/>
      <c r="L36"/>
      <c r="M36"/>
      <c r="N36"/>
      <c r="O36" s="69"/>
    </row>
    <row r="37" spans="1:15" ht="15.75" thickBot="1" x14ac:dyDescent="0.3">
      <c r="A37" s="214"/>
      <c r="B37" s="75" t="s">
        <v>16</v>
      </c>
      <c r="C37" s="14">
        <f>C27-C28</f>
        <v>-3</v>
      </c>
      <c r="D37" s="15">
        <f>D27-D28</f>
        <v>-22</v>
      </c>
      <c r="E37" s="26">
        <f>E27-E28</f>
        <v>1.3725490196078438E-2</v>
      </c>
      <c r="F37"/>
      <c r="G37"/>
      <c r="H37"/>
      <c r="I37"/>
      <c r="J37"/>
      <c r="K37"/>
      <c r="L37"/>
      <c r="M37"/>
      <c r="N37"/>
      <c r="O37" s="69"/>
    </row>
    <row r="38" spans="1:15" x14ac:dyDescent="0.25">
      <c r="A38" s="232" t="s">
        <v>22</v>
      </c>
      <c r="B38" s="70" t="s">
        <v>4</v>
      </c>
      <c r="C38" s="85" t="s">
        <v>81</v>
      </c>
      <c r="D38" s="20">
        <v>36</v>
      </c>
      <c r="E38" s="21" t="s">
        <v>41</v>
      </c>
      <c r="F38"/>
      <c r="G38"/>
      <c r="H38"/>
      <c r="I38"/>
      <c r="J38"/>
      <c r="K38"/>
      <c r="L38"/>
      <c r="M38"/>
      <c r="N38"/>
      <c r="O38" s="69"/>
    </row>
    <row r="39" spans="1:15" x14ac:dyDescent="0.25">
      <c r="A39" s="210"/>
      <c r="B39" s="71" t="s">
        <v>5</v>
      </c>
      <c r="C39" s="114">
        <v>96</v>
      </c>
      <c r="D39" s="115">
        <v>515</v>
      </c>
      <c r="E39" s="22">
        <f t="shared" ref="E39" si="11">C39/D39</f>
        <v>0.18640776699029127</v>
      </c>
      <c r="F39"/>
      <c r="G39"/>
      <c r="H39"/>
      <c r="I39"/>
      <c r="J39"/>
      <c r="K39"/>
      <c r="L39"/>
      <c r="M39"/>
      <c r="N39"/>
      <c r="O39" s="69"/>
    </row>
    <row r="40" spans="1:15" x14ac:dyDescent="0.25">
      <c r="A40" s="210"/>
      <c r="B40" s="71" t="s">
        <v>6</v>
      </c>
      <c r="C40" s="114" t="s">
        <v>81</v>
      </c>
      <c r="D40" s="115">
        <v>19</v>
      </c>
      <c r="E40" s="22" t="s">
        <v>41</v>
      </c>
      <c r="F40"/>
      <c r="G40"/>
      <c r="H40"/>
      <c r="I40"/>
      <c r="J40"/>
      <c r="K40"/>
      <c r="L40"/>
      <c r="M40"/>
      <c r="N40"/>
      <c r="O40" s="69"/>
    </row>
    <row r="41" spans="1:15" x14ac:dyDescent="0.25">
      <c r="A41" s="210"/>
      <c r="B41" s="71" t="s">
        <v>7</v>
      </c>
      <c r="C41" s="114"/>
      <c r="D41" s="115" t="s">
        <v>81</v>
      </c>
      <c r="E41" s="22"/>
      <c r="F41"/>
      <c r="G41"/>
      <c r="H41"/>
      <c r="I41"/>
      <c r="J41"/>
      <c r="K41"/>
      <c r="L41"/>
      <c r="M41"/>
      <c r="N41"/>
      <c r="O41" s="69"/>
    </row>
    <row r="42" spans="1:15" x14ac:dyDescent="0.25">
      <c r="A42" s="210"/>
      <c r="B42" s="71" t="s">
        <v>8</v>
      </c>
      <c r="C42" s="114"/>
      <c r="D42" s="115"/>
      <c r="E42" s="22"/>
      <c r="F42"/>
      <c r="G42"/>
      <c r="H42"/>
      <c r="I42"/>
      <c r="J42"/>
      <c r="K42"/>
      <c r="L42"/>
      <c r="M42"/>
      <c r="N42"/>
      <c r="O42" s="69"/>
    </row>
    <row r="43" spans="1:15" x14ac:dyDescent="0.25">
      <c r="A43" s="210"/>
      <c r="B43" s="71" t="s">
        <v>9</v>
      </c>
      <c r="C43" s="114"/>
      <c r="D43" s="115"/>
      <c r="E43" s="22"/>
      <c r="F43"/>
      <c r="G43"/>
      <c r="H43"/>
      <c r="I43"/>
      <c r="J43"/>
      <c r="K43"/>
      <c r="L43"/>
      <c r="M43"/>
      <c r="N43"/>
      <c r="O43" s="69"/>
    </row>
    <row r="44" spans="1:15" x14ac:dyDescent="0.25">
      <c r="A44" s="210"/>
      <c r="B44" s="71" t="s">
        <v>10</v>
      </c>
      <c r="C44" s="114"/>
      <c r="D44" s="115"/>
      <c r="E44" s="22"/>
      <c r="F44"/>
      <c r="G44"/>
      <c r="H44"/>
      <c r="I44"/>
      <c r="J44"/>
      <c r="K44"/>
      <c r="L44"/>
      <c r="M44"/>
      <c r="N44"/>
      <c r="O44" s="69"/>
    </row>
    <row r="45" spans="1:15" x14ac:dyDescent="0.25">
      <c r="A45" s="210"/>
      <c r="B45" s="72" t="s">
        <v>20</v>
      </c>
      <c r="C45" s="18">
        <f t="shared" ref="C45:E45" si="12">C$210</f>
        <v>1260</v>
      </c>
      <c r="D45" s="16">
        <f t="shared" si="12"/>
        <v>7803</v>
      </c>
      <c r="E45" s="23">
        <f t="shared" si="12"/>
        <v>0.16147635524798154</v>
      </c>
      <c r="F45"/>
      <c r="G45"/>
      <c r="H45"/>
      <c r="I45"/>
      <c r="J45"/>
      <c r="K45"/>
      <c r="L45"/>
      <c r="M45"/>
      <c r="N45"/>
      <c r="O45" s="69"/>
    </row>
    <row r="46" spans="1:15" x14ac:dyDescent="0.25">
      <c r="A46" s="210"/>
      <c r="B46" s="73" t="s">
        <v>11</v>
      </c>
      <c r="C46" s="19">
        <f t="shared" ref="C46:E46" si="13">C$211</f>
        <v>2807</v>
      </c>
      <c r="D46" s="17">
        <f t="shared" si="13"/>
        <v>17576</v>
      </c>
      <c r="E46" s="24">
        <f t="shared" si="13"/>
        <v>0.15970641784251252</v>
      </c>
      <c r="F46"/>
      <c r="G46"/>
      <c r="H46"/>
      <c r="I46"/>
      <c r="J46"/>
      <c r="K46"/>
      <c r="L46"/>
      <c r="M46"/>
      <c r="N46"/>
      <c r="O46" s="69"/>
    </row>
    <row r="47" spans="1:15" x14ac:dyDescent="0.25">
      <c r="A47" s="210"/>
      <c r="B47" s="74" t="s">
        <v>15</v>
      </c>
      <c r="C47" s="122" t="s">
        <v>41</v>
      </c>
      <c r="D47" s="115">
        <f>D38-D40</f>
        <v>17</v>
      </c>
      <c r="E47" s="22" t="s">
        <v>41</v>
      </c>
      <c r="F47"/>
      <c r="G47"/>
      <c r="H47"/>
      <c r="I47"/>
      <c r="J47"/>
      <c r="K47"/>
      <c r="L47"/>
      <c r="M47"/>
      <c r="N47"/>
      <c r="O47" s="69"/>
    </row>
    <row r="48" spans="1:15" ht="15.75" thickBot="1" x14ac:dyDescent="0.3">
      <c r="A48" s="211"/>
      <c r="B48" s="75" t="s">
        <v>16</v>
      </c>
      <c r="C48" s="123" t="s">
        <v>41</v>
      </c>
      <c r="D48" s="15">
        <f>D38-D39</f>
        <v>-479</v>
      </c>
      <c r="E48" s="124" t="s">
        <v>41</v>
      </c>
      <c r="F48"/>
      <c r="G48"/>
      <c r="H48"/>
      <c r="I48"/>
      <c r="J48"/>
      <c r="K48"/>
      <c r="L48"/>
      <c r="M48"/>
      <c r="N48"/>
      <c r="O48" s="69"/>
    </row>
    <row r="49" spans="1:15" x14ac:dyDescent="0.25">
      <c r="A49" s="212" t="s">
        <v>23</v>
      </c>
      <c r="B49" s="76" t="s">
        <v>4</v>
      </c>
      <c r="C49" s="120">
        <v>46</v>
      </c>
      <c r="D49" s="119">
        <v>309</v>
      </c>
      <c r="E49" s="121">
        <f>C49/D49</f>
        <v>0.14886731391585761</v>
      </c>
      <c r="F49"/>
      <c r="G49"/>
      <c r="H49"/>
      <c r="I49"/>
      <c r="J49"/>
      <c r="K49"/>
      <c r="L49"/>
      <c r="M49"/>
      <c r="N49"/>
      <c r="O49" s="69"/>
    </row>
    <row r="50" spans="1:15" x14ac:dyDescent="0.25">
      <c r="A50" s="213"/>
      <c r="B50" s="62" t="s">
        <v>5</v>
      </c>
      <c r="C50" s="87">
        <v>21</v>
      </c>
      <c r="D50" s="86">
        <v>96</v>
      </c>
      <c r="E50" s="22">
        <f t="shared" ref="E50:E51" si="14">C50/D50</f>
        <v>0.21875</v>
      </c>
      <c r="F50"/>
      <c r="G50"/>
      <c r="H50"/>
      <c r="I50"/>
      <c r="J50"/>
      <c r="K50"/>
      <c r="L50"/>
      <c r="M50"/>
      <c r="N50"/>
      <c r="O50" s="69"/>
    </row>
    <row r="51" spans="1:15" x14ac:dyDescent="0.25">
      <c r="A51" s="213"/>
      <c r="B51" s="62" t="s">
        <v>6</v>
      </c>
      <c r="C51" s="87">
        <v>19</v>
      </c>
      <c r="D51" s="86">
        <v>86</v>
      </c>
      <c r="E51" s="22">
        <f t="shared" si="14"/>
        <v>0.22093023255813954</v>
      </c>
      <c r="F51"/>
      <c r="G51"/>
      <c r="H51"/>
      <c r="I51"/>
      <c r="J51"/>
      <c r="K51"/>
      <c r="L51"/>
      <c r="M51"/>
      <c r="N51"/>
      <c r="O51" s="69"/>
    </row>
    <row r="52" spans="1:15" x14ac:dyDescent="0.25">
      <c r="A52" s="213"/>
      <c r="B52" s="62" t="s">
        <v>7</v>
      </c>
      <c r="C52" s="87" t="s">
        <v>81</v>
      </c>
      <c r="D52" s="86">
        <v>17</v>
      </c>
      <c r="E52" s="22" t="s">
        <v>41</v>
      </c>
      <c r="F52"/>
      <c r="G52"/>
      <c r="H52"/>
      <c r="I52"/>
      <c r="J52"/>
      <c r="K52"/>
      <c r="L52"/>
      <c r="M52"/>
      <c r="N52"/>
      <c r="O52" s="69"/>
    </row>
    <row r="53" spans="1:15" x14ac:dyDescent="0.25">
      <c r="A53" s="213"/>
      <c r="B53" s="62" t="s">
        <v>8</v>
      </c>
      <c r="C53" s="87" t="s">
        <v>81</v>
      </c>
      <c r="D53" s="86">
        <v>18</v>
      </c>
      <c r="E53" s="22" t="s">
        <v>41</v>
      </c>
      <c r="F53"/>
      <c r="G53"/>
      <c r="H53"/>
      <c r="I53"/>
      <c r="J53"/>
      <c r="K53"/>
      <c r="L53"/>
      <c r="M53"/>
      <c r="N53"/>
      <c r="O53" s="69"/>
    </row>
    <row r="54" spans="1:15" x14ac:dyDescent="0.25">
      <c r="A54" s="213"/>
      <c r="B54" s="62" t="s">
        <v>9</v>
      </c>
      <c r="C54" s="87"/>
      <c r="D54" s="86" t="s">
        <v>81</v>
      </c>
      <c r="E54" s="22"/>
      <c r="F54"/>
      <c r="G54"/>
      <c r="H54"/>
      <c r="I54"/>
      <c r="J54"/>
      <c r="K54"/>
      <c r="L54"/>
      <c r="M54"/>
      <c r="N54"/>
      <c r="O54" s="69"/>
    </row>
    <row r="55" spans="1:15" x14ac:dyDescent="0.25">
      <c r="A55" s="213"/>
      <c r="B55" s="62" t="s">
        <v>10</v>
      </c>
      <c r="C55" s="87"/>
      <c r="D55" s="86"/>
      <c r="E55" s="22"/>
      <c r="F55"/>
      <c r="G55"/>
      <c r="H55"/>
      <c r="I55"/>
      <c r="J55"/>
      <c r="K55"/>
      <c r="L55"/>
      <c r="M55"/>
      <c r="N55"/>
      <c r="O55" s="69"/>
    </row>
    <row r="56" spans="1:15" x14ac:dyDescent="0.25">
      <c r="A56" s="213"/>
      <c r="B56" s="77" t="s">
        <v>20</v>
      </c>
      <c r="C56" s="18">
        <f t="shared" ref="C56:E56" si="15">C$210</f>
        <v>1260</v>
      </c>
      <c r="D56" s="16">
        <f t="shared" si="15"/>
        <v>7803</v>
      </c>
      <c r="E56" s="23">
        <f t="shared" si="15"/>
        <v>0.16147635524798154</v>
      </c>
      <c r="F56"/>
      <c r="G56"/>
      <c r="H56"/>
      <c r="I56"/>
      <c r="J56"/>
      <c r="K56"/>
      <c r="L56"/>
      <c r="M56"/>
      <c r="N56"/>
      <c r="O56" s="69"/>
    </row>
    <row r="57" spans="1:15" x14ac:dyDescent="0.25">
      <c r="A57" s="213"/>
      <c r="B57" s="78" t="s">
        <v>11</v>
      </c>
      <c r="C57" s="19">
        <f t="shared" ref="C57:E57" si="16">C$211</f>
        <v>2807</v>
      </c>
      <c r="D57" s="17">
        <f t="shared" si="16"/>
        <v>17576</v>
      </c>
      <c r="E57" s="24">
        <f t="shared" si="16"/>
        <v>0.15970641784251252</v>
      </c>
      <c r="F57"/>
      <c r="G57"/>
      <c r="H57"/>
      <c r="I57"/>
      <c r="J57"/>
      <c r="K57"/>
      <c r="L57"/>
      <c r="M57"/>
      <c r="N57"/>
      <c r="O57" s="69"/>
    </row>
    <row r="58" spans="1:15" x14ac:dyDescent="0.25">
      <c r="A58" s="213"/>
      <c r="B58" s="79" t="s">
        <v>15</v>
      </c>
      <c r="C58" s="87">
        <f t="shared" ref="C58:D58" si="17">C49-C51</f>
        <v>27</v>
      </c>
      <c r="D58" s="86">
        <f t="shared" si="17"/>
        <v>223</v>
      </c>
      <c r="E58" s="25">
        <f>E49-E51</f>
        <v>-7.2062918642281926E-2</v>
      </c>
      <c r="F58"/>
      <c r="G58"/>
      <c r="H58"/>
      <c r="I58"/>
      <c r="J58"/>
      <c r="K58"/>
      <c r="L58"/>
      <c r="M58"/>
      <c r="N58"/>
      <c r="O58" s="69"/>
    </row>
    <row r="59" spans="1:15" ht="15.75" thickBot="1" x14ac:dyDescent="0.3">
      <c r="A59" s="214"/>
      <c r="B59" s="80" t="s">
        <v>16</v>
      </c>
      <c r="C59" s="112">
        <f>C49-C50</f>
        <v>25</v>
      </c>
      <c r="D59" s="113">
        <f>D49-D50</f>
        <v>213</v>
      </c>
      <c r="E59" s="99">
        <f>E49-E50</f>
        <v>-6.9882686084142387E-2</v>
      </c>
      <c r="F59"/>
      <c r="G59"/>
      <c r="H59"/>
      <c r="I59"/>
      <c r="J59"/>
      <c r="K59"/>
      <c r="L59"/>
      <c r="M59"/>
      <c r="N59"/>
      <c r="O59" s="69"/>
    </row>
    <row r="60" spans="1:15" x14ac:dyDescent="0.25">
      <c r="A60" s="236" t="s">
        <v>62</v>
      </c>
      <c r="B60" s="76" t="s">
        <v>4</v>
      </c>
      <c r="C60" s="85">
        <v>40</v>
      </c>
      <c r="D60" s="20">
        <v>463</v>
      </c>
      <c r="E60" s="21">
        <f>C60/D60</f>
        <v>8.6393088552915762E-2</v>
      </c>
      <c r="F60"/>
      <c r="G60"/>
      <c r="H60"/>
      <c r="I60"/>
      <c r="J60"/>
      <c r="K60"/>
      <c r="L60"/>
      <c r="M60"/>
      <c r="N60"/>
      <c r="O60" s="69"/>
    </row>
    <row r="61" spans="1:15" x14ac:dyDescent="0.25">
      <c r="A61" s="237"/>
      <c r="B61" s="62" t="s">
        <v>5</v>
      </c>
      <c r="C61" s="110" t="s">
        <v>81</v>
      </c>
      <c r="D61" s="111">
        <v>49</v>
      </c>
      <c r="E61" s="22" t="s">
        <v>41</v>
      </c>
      <c r="F61"/>
      <c r="G61"/>
      <c r="H61"/>
      <c r="I61"/>
      <c r="J61"/>
      <c r="K61"/>
      <c r="L61"/>
      <c r="M61"/>
      <c r="N61"/>
      <c r="O61" s="69"/>
    </row>
    <row r="62" spans="1:15" x14ac:dyDescent="0.25">
      <c r="A62" s="237"/>
      <c r="B62" s="62" t="s">
        <v>6</v>
      </c>
      <c r="C62" s="110" t="s">
        <v>81</v>
      </c>
      <c r="D62" s="111">
        <v>34</v>
      </c>
      <c r="E62" s="22" t="s">
        <v>41</v>
      </c>
      <c r="F62"/>
      <c r="G62"/>
      <c r="H62"/>
      <c r="I62"/>
      <c r="J62"/>
      <c r="K62"/>
      <c r="L62"/>
      <c r="M62"/>
      <c r="N62"/>
      <c r="O62" s="69"/>
    </row>
    <row r="63" spans="1:15" x14ac:dyDescent="0.25">
      <c r="A63" s="237"/>
      <c r="B63" s="62" t="s">
        <v>7</v>
      </c>
      <c r="C63" s="110" t="s">
        <v>81</v>
      </c>
      <c r="D63" s="111">
        <v>10</v>
      </c>
      <c r="E63" s="22" t="s">
        <v>41</v>
      </c>
      <c r="F63"/>
      <c r="G63"/>
      <c r="H63"/>
      <c r="I63"/>
      <c r="J63"/>
      <c r="K63"/>
      <c r="L63"/>
      <c r="M63"/>
      <c r="N63"/>
      <c r="O63" s="69"/>
    </row>
    <row r="64" spans="1:15" x14ac:dyDescent="0.25">
      <c r="A64" s="237"/>
      <c r="B64" s="62" t="s">
        <v>8</v>
      </c>
      <c r="C64" s="110" t="s">
        <v>81</v>
      </c>
      <c r="D64" s="111" t="s">
        <v>81</v>
      </c>
      <c r="E64" s="22" t="s">
        <v>41</v>
      </c>
      <c r="F64"/>
      <c r="G64"/>
      <c r="H64"/>
      <c r="I64"/>
      <c r="J64"/>
      <c r="K64"/>
      <c r="L64"/>
      <c r="M64"/>
      <c r="N64"/>
      <c r="O64" s="69"/>
    </row>
    <row r="65" spans="1:15" x14ac:dyDescent="0.25">
      <c r="A65" s="237"/>
      <c r="B65" s="62" t="s">
        <v>9</v>
      </c>
      <c r="C65" s="110"/>
      <c r="D65" s="111"/>
      <c r="E65" s="22"/>
      <c r="F65"/>
      <c r="G65"/>
      <c r="H65"/>
      <c r="I65"/>
      <c r="J65"/>
      <c r="K65"/>
      <c r="L65"/>
      <c r="M65"/>
      <c r="N65"/>
      <c r="O65" s="69"/>
    </row>
    <row r="66" spans="1:15" x14ac:dyDescent="0.25">
      <c r="A66" s="237"/>
      <c r="B66" s="62" t="s">
        <v>10</v>
      </c>
      <c r="C66" s="110"/>
      <c r="D66" s="111"/>
      <c r="E66" s="22"/>
      <c r="F66"/>
      <c r="G66"/>
      <c r="H66"/>
      <c r="I66"/>
      <c r="J66"/>
      <c r="K66"/>
      <c r="L66"/>
      <c r="M66"/>
      <c r="N66"/>
      <c r="O66" s="69"/>
    </row>
    <row r="67" spans="1:15" x14ac:dyDescent="0.25">
      <c r="A67" s="237"/>
      <c r="B67" s="77" t="s">
        <v>20</v>
      </c>
      <c r="C67" s="18">
        <f t="shared" ref="C67:E67" si="18">C$210</f>
        <v>1260</v>
      </c>
      <c r="D67" s="16">
        <f t="shared" si="18"/>
        <v>7803</v>
      </c>
      <c r="E67" s="23">
        <f t="shared" si="18"/>
        <v>0.16147635524798154</v>
      </c>
      <c r="F67"/>
      <c r="G67"/>
      <c r="H67"/>
      <c r="I67"/>
      <c r="J67"/>
      <c r="K67"/>
      <c r="L67"/>
      <c r="M67"/>
      <c r="N67"/>
      <c r="O67" s="69"/>
    </row>
    <row r="68" spans="1:15" x14ac:dyDescent="0.25">
      <c r="A68" s="237"/>
      <c r="B68" s="78" t="s">
        <v>11</v>
      </c>
      <c r="C68" s="19">
        <f t="shared" ref="C68:E68" si="19">C$211</f>
        <v>2807</v>
      </c>
      <c r="D68" s="17">
        <f t="shared" si="19"/>
        <v>17576</v>
      </c>
      <c r="E68" s="24">
        <f t="shared" si="19"/>
        <v>0.15970641784251252</v>
      </c>
      <c r="F68"/>
      <c r="G68"/>
      <c r="H68"/>
      <c r="I68"/>
      <c r="J68"/>
      <c r="K68"/>
      <c r="L68"/>
      <c r="M68"/>
      <c r="N68"/>
      <c r="O68" s="69"/>
    </row>
    <row r="69" spans="1:15" x14ac:dyDescent="0.25">
      <c r="A69" s="237"/>
      <c r="B69" s="79" t="s">
        <v>15</v>
      </c>
      <c r="C69" s="122" t="s">
        <v>41</v>
      </c>
      <c r="D69" s="111">
        <f>D60-D62</f>
        <v>429</v>
      </c>
      <c r="E69" s="22" t="s">
        <v>41</v>
      </c>
      <c r="F69"/>
      <c r="G69"/>
      <c r="H69"/>
      <c r="I69"/>
      <c r="J69"/>
      <c r="K69"/>
      <c r="L69"/>
      <c r="M69"/>
      <c r="N69"/>
      <c r="O69" s="69"/>
    </row>
    <row r="70" spans="1:15" ht="15.75" thickBot="1" x14ac:dyDescent="0.3">
      <c r="A70" s="238"/>
      <c r="B70" s="80" t="s">
        <v>16</v>
      </c>
      <c r="C70" s="123" t="s">
        <v>41</v>
      </c>
      <c r="D70" s="15">
        <f>D60-D61</f>
        <v>414</v>
      </c>
      <c r="E70" s="124" t="s">
        <v>41</v>
      </c>
      <c r="F70"/>
      <c r="G70"/>
      <c r="H70"/>
      <c r="I70"/>
      <c r="J70"/>
      <c r="K70"/>
      <c r="L70"/>
      <c r="M70"/>
      <c r="N70"/>
      <c r="O70" s="69"/>
    </row>
    <row r="71" spans="1:15" ht="15" customHeight="1" x14ac:dyDescent="0.25">
      <c r="A71" s="212" t="s">
        <v>24</v>
      </c>
      <c r="B71" s="76" t="s">
        <v>4</v>
      </c>
      <c r="C71" s="109">
        <v>33</v>
      </c>
      <c r="D71" s="108">
        <v>169</v>
      </c>
      <c r="E71" s="121">
        <f>C71/D71</f>
        <v>0.19526627218934911</v>
      </c>
      <c r="F71"/>
      <c r="G71"/>
      <c r="H71"/>
      <c r="I71"/>
      <c r="J71"/>
      <c r="K71"/>
      <c r="L71"/>
      <c r="M71"/>
      <c r="N71"/>
      <c r="O71" s="69"/>
    </row>
    <row r="72" spans="1:15" x14ac:dyDescent="0.25">
      <c r="A72" s="213"/>
      <c r="B72" s="62" t="s">
        <v>5</v>
      </c>
      <c r="C72" s="87">
        <v>20</v>
      </c>
      <c r="D72" s="86">
        <v>121</v>
      </c>
      <c r="E72" s="22">
        <f t="shared" ref="E72:E73" si="20">C72/D72</f>
        <v>0.16528925619834711</v>
      </c>
      <c r="F72"/>
      <c r="G72"/>
      <c r="H72"/>
      <c r="I72"/>
      <c r="J72"/>
      <c r="K72"/>
      <c r="L72"/>
      <c r="M72"/>
      <c r="N72"/>
      <c r="O72" s="69"/>
    </row>
    <row r="73" spans="1:15" x14ac:dyDescent="0.25">
      <c r="A73" s="213"/>
      <c r="B73" s="62" t="s">
        <v>6</v>
      </c>
      <c r="C73" s="87">
        <v>14</v>
      </c>
      <c r="D73" s="86">
        <v>115</v>
      </c>
      <c r="E73" s="22">
        <f t="shared" si="20"/>
        <v>0.12173913043478261</v>
      </c>
      <c r="F73"/>
      <c r="G73"/>
      <c r="H73"/>
      <c r="I73"/>
      <c r="J73"/>
      <c r="K73"/>
      <c r="L73"/>
      <c r="M73"/>
      <c r="N73"/>
      <c r="O73" s="69"/>
    </row>
    <row r="74" spans="1:15" x14ac:dyDescent="0.25">
      <c r="A74" s="213"/>
      <c r="B74" s="62" t="s">
        <v>7</v>
      </c>
      <c r="C74" s="87" t="s">
        <v>81</v>
      </c>
      <c r="D74" s="86">
        <v>34</v>
      </c>
      <c r="E74" s="22" t="s">
        <v>41</v>
      </c>
      <c r="F74"/>
      <c r="G74"/>
      <c r="H74"/>
      <c r="I74"/>
      <c r="J74"/>
      <c r="K74"/>
      <c r="L74"/>
      <c r="M74"/>
      <c r="N74"/>
      <c r="O74" s="69"/>
    </row>
    <row r="75" spans="1:15" x14ac:dyDescent="0.25">
      <c r="A75" s="213"/>
      <c r="B75" s="62" t="s">
        <v>8</v>
      </c>
      <c r="C75" s="87" t="s">
        <v>81</v>
      </c>
      <c r="D75" s="86" t="s">
        <v>81</v>
      </c>
      <c r="E75" s="22" t="s">
        <v>41</v>
      </c>
      <c r="F75"/>
      <c r="G75"/>
      <c r="H75"/>
      <c r="I75"/>
      <c r="J75"/>
      <c r="K75"/>
      <c r="L75"/>
      <c r="M75"/>
      <c r="N75"/>
      <c r="O75" s="69"/>
    </row>
    <row r="76" spans="1:15" x14ac:dyDescent="0.25">
      <c r="A76" s="213"/>
      <c r="B76" s="62" t="s">
        <v>9</v>
      </c>
      <c r="C76" s="87"/>
      <c r="D76" s="86" t="s">
        <v>81</v>
      </c>
      <c r="E76" s="22"/>
      <c r="F76"/>
      <c r="G76"/>
      <c r="H76"/>
      <c r="I76"/>
      <c r="J76"/>
      <c r="K76"/>
      <c r="L76"/>
      <c r="M76"/>
      <c r="N76"/>
      <c r="O76" s="69"/>
    </row>
    <row r="77" spans="1:15" x14ac:dyDescent="0.25">
      <c r="A77" s="213"/>
      <c r="B77" s="62" t="s">
        <v>10</v>
      </c>
      <c r="C77" s="87"/>
      <c r="D77" s="86"/>
      <c r="E77" s="22"/>
      <c r="F77"/>
      <c r="G77"/>
      <c r="H77"/>
      <c r="I77"/>
      <c r="J77"/>
      <c r="K77"/>
      <c r="L77"/>
      <c r="M77"/>
      <c r="N77"/>
      <c r="O77" s="69"/>
    </row>
    <row r="78" spans="1:15" x14ac:dyDescent="0.25">
      <c r="A78" s="213"/>
      <c r="B78" s="77" t="s">
        <v>20</v>
      </c>
      <c r="C78" s="18">
        <f t="shared" ref="C78:E78" si="21">C$210</f>
        <v>1260</v>
      </c>
      <c r="D78" s="16">
        <f t="shared" si="21"/>
        <v>7803</v>
      </c>
      <c r="E78" s="23">
        <f t="shared" si="21"/>
        <v>0.16147635524798154</v>
      </c>
      <c r="F78"/>
      <c r="G78"/>
      <c r="H78"/>
      <c r="I78"/>
      <c r="J78"/>
      <c r="K78"/>
      <c r="L78"/>
      <c r="M78"/>
      <c r="N78"/>
      <c r="O78" s="69"/>
    </row>
    <row r="79" spans="1:15" x14ac:dyDescent="0.25">
      <c r="A79" s="213"/>
      <c r="B79" s="78" t="s">
        <v>11</v>
      </c>
      <c r="C79" s="19">
        <f t="shared" ref="C79:E79" si="22">C$211</f>
        <v>2807</v>
      </c>
      <c r="D79" s="17">
        <f t="shared" si="22"/>
        <v>17576</v>
      </c>
      <c r="E79" s="24">
        <f t="shared" si="22"/>
        <v>0.15970641784251252</v>
      </c>
      <c r="F79"/>
      <c r="G79"/>
      <c r="H79"/>
      <c r="I79"/>
      <c r="J79"/>
      <c r="K79"/>
      <c r="L79"/>
      <c r="M79"/>
      <c r="N79"/>
      <c r="O79" s="69"/>
    </row>
    <row r="80" spans="1:15" x14ac:dyDescent="0.25">
      <c r="A80" s="213"/>
      <c r="B80" s="79" t="s">
        <v>15</v>
      </c>
      <c r="C80" s="87">
        <f>C71-C73</f>
        <v>19</v>
      </c>
      <c r="D80" s="86">
        <f>D71-D73</f>
        <v>54</v>
      </c>
      <c r="E80" s="25">
        <f>E71-E73</f>
        <v>7.3527141754566497E-2</v>
      </c>
      <c r="F80"/>
      <c r="G80"/>
      <c r="H80"/>
      <c r="I80"/>
      <c r="J80"/>
      <c r="K80"/>
      <c r="L80"/>
      <c r="M80"/>
      <c r="N80"/>
      <c r="O80" s="69"/>
    </row>
    <row r="81" spans="1:15" ht="15" customHeight="1" thickBot="1" x14ac:dyDescent="0.3">
      <c r="A81" s="214"/>
      <c r="B81" s="80" t="s">
        <v>16</v>
      </c>
      <c r="C81" s="129">
        <f>C71-C72</f>
        <v>13</v>
      </c>
      <c r="D81" s="130">
        <f>D71-D72</f>
        <v>48</v>
      </c>
      <c r="E81" s="99">
        <f>E71-E72</f>
        <v>2.9977015991001998E-2</v>
      </c>
      <c r="F81"/>
      <c r="G81"/>
      <c r="H81"/>
      <c r="I81"/>
      <c r="J81"/>
      <c r="K81"/>
      <c r="L81"/>
      <c r="M81"/>
      <c r="N81"/>
      <c r="O81" s="69"/>
    </row>
    <row r="82" spans="1:15" ht="15" customHeight="1" x14ac:dyDescent="0.25">
      <c r="A82" s="209" t="s">
        <v>75</v>
      </c>
      <c r="B82" s="76" t="s">
        <v>4</v>
      </c>
      <c r="C82" s="85"/>
      <c r="D82" s="20"/>
      <c r="E82" s="21"/>
      <c r="F82"/>
      <c r="G82"/>
      <c r="H82"/>
      <c r="I82"/>
      <c r="J82"/>
      <c r="K82"/>
      <c r="L82"/>
      <c r="M82"/>
      <c r="N82"/>
      <c r="O82" s="69"/>
    </row>
    <row r="83" spans="1:15" x14ac:dyDescent="0.25">
      <c r="A83" s="210"/>
      <c r="B83" s="62" t="s">
        <v>5</v>
      </c>
      <c r="C83" s="127"/>
      <c r="D83" s="128"/>
      <c r="E83" s="22"/>
      <c r="F83"/>
      <c r="G83"/>
      <c r="H83"/>
      <c r="I83"/>
      <c r="J83"/>
      <c r="K83"/>
      <c r="L83"/>
      <c r="M83"/>
      <c r="N83"/>
      <c r="O83" s="69"/>
    </row>
    <row r="84" spans="1:15" x14ac:dyDescent="0.25">
      <c r="A84" s="210"/>
      <c r="B84" s="62" t="s">
        <v>6</v>
      </c>
      <c r="C84" s="127"/>
      <c r="D84" s="128"/>
      <c r="E84" s="22"/>
      <c r="F84"/>
      <c r="G84"/>
      <c r="H84"/>
      <c r="I84"/>
      <c r="J84"/>
      <c r="K84"/>
      <c r="L84"/>
      <c r="M84"/>
      <c r="N84"/>
      <c r="O84" s="69"/>
    </row>
    <row r="85" spans="1:15" x14ac:dyDescent="0.25">
      <c r="A85" s="210"/>
      <c r="B85" s="62" t="s">
        <v>7</v>
      </c>
      <c r="C85" s="127"/>
      <c r="D85" s="128"/>
      <c r="E85" s="22"/>
      <c r="F85"/>
      <c r="G85"/>
      <c r="H85"/>
      <c r="I85"/>
      <c r="J85"/>
      <c r="K85"/>
      <c r="L85"/>
      <c r="M85"/>
      <c r="N85"/>
      <c r="O85" s="69"/>
    </row>
    <row r="86" spans="1:15" x14ac:dyDescent="0.25">
      <c r="A86" s="210"/>
      <c r="B86" s="62" t="s">
        <v>8</v>
      </c>
      <c r="C86" s="127"/>
      <c r="D86" s="128"/>
      <c r="E86" s="22"/>
      <c r="F86"/>
      <c r="G86"/>
      <c r="H86"/>
      <c r="I86"/>
      <c r="J86"/>
      <c r="K86"/>
      <c r="L86"/>
      <c r="M86"/>
      <c r="N86"/>
      <c r="O86" s="69"/>
    </row>
    <row r="87" spans="1:15" x14ac:dyDescent="0.25">
      <c r="A87" s="210"/>
      <c r="B87" s="62" t="s">
        <v>9</v>
      </c>
      <c r="C87" s="127"/>
      <c r="D87" s="128"/>
      <c r="E87" s="22"/>
      <c r="F87"/>
      <c r="G87"/>
      <c r="H87"/>
      <c r="I87"/>
      <c r="J87"/>
      <c r="K87"/>
      <c r="L87"/>
      <c r="M87"/>
      <c r="N87"/>
      <c r="O87" s="69"/>
    </row>
    <row r="88" spans="1:15" x14ac:dyDescent="0.25">
      <c r="A88" s="210"/>
      <c r="B88" s="62" t="s">
        <v>10</v>
      </c>
      <c r="C88" s="127"/>
      <c r="D88" s="128"/>
      <c r="E88" s="22"/>
      <c r="F88"/>
      <c r="G88"/>
      <c r="H88"/>
      <c r="I88"/>
      <c r="J88"/>
      <c r="K88"/>
      <c r="L88"/>
      <c r="M88"/>
      <c r="N88"/>
      <c r="O88" s="69"/>
    </row>
    <row r="89" spans="1:15" x14ac:dyDescent="0.25">
      <c r="A89" s="210"/>
      <c r="B89" s="77" t="s">
        <v>20</v>
      </c>
      <c r="C89" s="18">
        <f t="shared" ref="C89:E89" si="23">C$210</f>
        <v>1260</v>
      </c>
      <c r="D89" s="16">
        <f t="shared" si="23"/>
        <v>7803</v>
      </c>
      <c r="E89" s="23">
        <f t="shared" si="23"/>
        <v>0.16147635524798154</v>
      </c>
      <c r="F89"/>
      <c r="G89"/>
      <c r="H89"/>
      <c r="I89"/>
      <c r="J89"/>
      <c r="K89"/>
      <c r="L89"/>
      <c r="M89"/>
      <c r="N89"/>
      <c r="O89" s="69"/>
    </row>
    <row r="90" spans="1:15" x14ac:dyDescent="0.25">
      <c r="A90" s="210"/>
      <c r="B90" s="78" t="s">
        <v>11</v>
      </c>
      <c r="C90" s="19">
        <f t="shared" ref="C90:E90" si="24">C$211</f>
        <v>2807</v>
      </c>
      <c r="D90" s="17">
        <f t="shared" si="24"/>
        <v>17576</v>
      </c>
      <c r="E90" s="24">
        <f t="shared" si="24"/>
        <v>0.15970641784251252</v>
      </c>
      <c r="F90"/>
      <c r="G90"/>
      <c r="H90"/>
      <c r="I90"/>
      <c r="J90"/>
      <c r="K90"/>
      <c r="L90"/>
      <c r="M90"/>
      <c r="N90"/>
      <c r="O90" s="69"/>
    </row>
    <row r="91" spans="1:15" x14ac:dyDescent="0.25">
      <c r="A91" s="210"/>
      <c r="B91" s="79" t="s">
        <v>15</v>
      </c>
      <c r="C91" s="127"/>
      <c r="D91" s="128"/>
      <c r="E91" s="25"/>
      <c r="F91"/>
      <c r="G91"/>
      <c r="H91"/>
      <c r="I91"/>
      <c r="J91"/>
      <c r="K91"/>
      <c r="L91"/>
      <c r="M91"/>
      <c r="N91"/>
      <c r="O91" s="69"/>
    </row>
    <row r="92" spans="1:15" ht="15.75" thickBot="1" x14ac:dyDescent="0.3">
      <c r="A92" s="211"/>
      <c r="B92" s="80" t="s">
        <v>16</v>
      </c>
      <c r="C92" s="14"/>
      <c r="D92" s="136"/>
      <c r="E92" s="26"/>
      <c r="F92"/>
      <c r="G92"/>
      <c r="H92"/>
      <c r="I92"/>
      <c r="J92"/>
      <c r="K92"/>
      <c r="L92"/>
      <c r="M92"/>
      <c r="N92"/>
      <c r="O92" s="69"/>
    </row>
    <row r="93" spans="1:15" ht="15" customHeight="1" x14ac:dyDescent="0.25">
      <c r="A93" s="212" t="s">
        <v>25</v>
      </c>
      <c r="B93" s="76" t="s">
        <v>4</v>
      </c>
      <c r="C93" s="126">
        <v>39</v>
      </c>
      <c r="D93" s="125">
        <v>318</v>
      </c>
      <c r="E93" s="121">
        <f>C93/D93</f>
        <v>0.12264150943396226</v>
      </c>
      <c r="F93"/>
      <c r="G93"/>
      <c r="H93"/>
      <c r="I93"/>
      <c r="J93"/>
      <c r="K93"/>
      <c r="L93"/>
      <c r="M93"/>
      <c r="N93"/>
      <c r="O93" s="69"/>
    </row>
    <row r="94" spans="1:15" x14ac:dyDescent="0.25">
      <c r="A94" s="213"/>
      <c r="B94" s="62" t="s">
        <v>5</v>
      </c>
      <c r="C94" s="87">
        <v>21</v>
      </c>
      <c r="D94" s="86">
        <v>96</v>
      </c>
      <c r="E94" s="22">
        <f t="shared" ref="E94:E95" si="25">C94/D94</f>
        <v>0.21875</v>
      </c>
      <c r="F94"/>
      <c r="G94"/>
      <c r="H94"/>
      <c r="I94"/>
      <c r="J94"/>
      <c r="K94"/>
      <c r="L94"/>
      <c r="M94"/>
      <c r="N94"/>
      <c r="O94" s="69"/>
    </row>
    <row r="95" spans="1:15" x14ac:dyDescent="0.25">
      <c r="A95" s="213"/>
      <c r="B95" s="62" t="s">
        <v>6</v>
      </c>
      <c r="C95" s="87">
        <v>11</v>
      </c>
      <c r="D95" s="86">
        <v>76</v>
      </c>
      <c r="E95" s="22">
        <f t="shared" si="25"/>
        <v>0.14473684210526316</v>
      </c>
      <c r="F95"/>
      <c r="G95"/>
      <c r="H95"/>
      <c r="I95"/>
      <c r="J95"/>
      <c r="K95"/>
      <c r="L95"/>
      <c r="M95"/>
      <c r="N95"/>
      <c r="O95" s="69"/>
    </row>
    <row r="96" spans="1:15" x14ac:dyDescent="0.25">
      <c r="A96" s="213"/>
      <c r="B96" s="62" t="s">
        <v>7</v>
      </c>
      <c r="C96" s="87" t="s">
        <v>81</v>
      </c>
      <c r="D96" s="86">
        <v>21</v>
      </c>
      <c r="E96" s="22" t="s">
        <v>41</v>
      </c>
      <c r="F96"/>
      <c r="G96"/>
      <c r="H96"/>
      <c r="I96"/>
      <c r="J96"/>
      <c r="K96"/>
      <c r="L96"/>
      <c r="M96"/>
      <c r="N96"/>
      <c r="O96" s="69"/>
    </row>
    <row r="97" spans="1:15" x14ac:dyDescent="0.25">
      <c r="A97" s="213"/>
      <c r="B97" s="62" t="s">
        <v>8</v>
      </c>
      <c r="C97" s="87" t="s">
        <v>81</v>
      </c>
      <c r="D97" s="86">
        <v>12</v>
      </c>
      <c r="E97" s="22" t="s">
        <v>41</v>
      </c>
      <c r="F97"/>
      <c r="G97"/>
      <c r="H97"/>
      <c r="I97"/>
      <c r="J97"/>
      <c r="K97"/>
      <c r="L97"/>
      <c r="M97"/>
      <c r="N97"/>
      <c r="O97" s="69"/>
    </row>
    <row r="98" spans="1:15" x14ac:dyDescent="0.25">
      <c r="A98" s="213"/>
      <c r="B98" s="62" t="s">
        <v>9</v>
      </c>
      <c r="C98" s="87"/>
      <c r="D98" s="86" t="s">
        <v>81</v>
      </c>
      <c r="E98" s="22"/>
      <c r="F98"/>
      <c r="G98"/>
      <c r="H98"/>
      <c r="I98"/>
      <c r="J98"/>
      <c r="K98"/>
      <c r="L98"/>
      <c r="M98"/>
      <c r="N98"/>
      <c r="O98" s="69"/>
    </row>
    <row r="99" spans="1:15" x14ac:dyDescent="0.25">
      <c r="A99" s="213"/>
      <c r="B99" s="62" t="s">
        <v>10</v>
      </c>
      <c r="C99" s="87"/>
      <c r="D99" s="86"/>
      <c r="E99" s="22"/>
      <c r="F99"/>
      <c r="G99"/>
      <c r="H99"/>
      <c r="I99"/>
      <c r="J99"/>
      <c r="K99"/>
      <c r="L99"/>
      <c r="M99"/>
      <c r="N99"/>
      <c r="O99" s="69"/>
    </row>
    <row r="100" spans="1:15" x14ac:dyDescent="0.25">
      <c r="A100" s="213"/>
      <c r="B100" s="77" t="s">
        <v>20</v>
      </c>
      <c r="C100" s="18">
        <f t="shared" ref="C100:E100" si="26">C$210</f>
        <v>1260</v>
      </c>
      <c r="D100" s="16">
        <f t="shared" si="26"/>
        <v>7803</v>
      </c>
      <c r="E100" s="23">
        <f t="shared" si="26"/>
        <v>0.16147635524798154</v>
      </c>
      <c r="F100"/>
      <c r="G100"/>
      <c r="H100"/>
      <c r="I100"/>
      <c r="J100"/>
      <c r="K100"/>
      <c r="L100"/>
      <c r="M100"/>
      <c r="N100"/>
      <c r="O100" s="69"/>
    </row>
    <row r="101" spans="1:15" x14ac:dyDescent="0.25">
      <c r="A101" s="213"/>
      <c r="B101" s="78" t="s">
        <v>11</v>
      </c>
      <c r="C101" s="19">
        <f t="shared" ref="C101:E101" si="27">C$211</f>
        <v>2807</v>
      </c>
      <c r="D101" s="17">
        <f t="shared" si="27"/>
        <v>17576</v>
      </c>
      <c r="E101" s="24">
        <f t="shared" si="27"/>
        <v>0.15970641784251252</v>
      </c>
      <c r="F101"/>
      <c r="G101"/>
      <c r="H101"/>
      <c r="I101"/>
      <c r="J101"/>
      <c r="K101"/>
      <c r="L101"/>
      <c r="M101"/>
      <c r="N101"/>
      <c r="O101" s="69"/>
    </row>
    <row r="102" spans="1:15" x14ac:dyDescent="0.25">
      <c r="A102" s="213"/>
      <c r="B102" s="79" t="s">
        <v>15</v>
      </c>
      <c r="C102" s="87">
        <f t="shared" ref="C102:E102" si="28">C93-C95</f>
        <v>28</v>
      </c>
      <c r="D102" s="86">
        <f t="shared" si="28"/>
        <v>242</v>
      </c>
      <c r="E102" s="25">
        <f t="shared" si="28"/>
        <v>-2.2095332671300899E-2</v>
      </c>
      <c r="F102"/>
      <c r="G102"/>
      <c r="H102"/>
      <c r="I102"/>
      <c r="J102"/>
      <c r="K102"/>
      <c r="L102"/>
      <c r="M102"/>
      <c r="N102"/>
      <c r="O102" s="69"/>
    </row>
    <row r="103" spans="1:15" ht="15.75" thickBot="1" x14ac:dyDescent="0.3">
      <c r="A103" s="214"/>
      <c r="B103" s="80" t="s">
        <v>16</v>
      </c>
      <c r="C103" s="14">
        <f>C93-C94</f>
        <v>18</v>
      </c>
      <c r="D103" s="15">
        <f>D93-D94</f>
        <v>222</v>
      </c>
      <c r="E103" s="26">
        <f>E93-E94</f>
        <v>-9.6108490566037735E-2</v>
      </c>
      <c r="F103"/>
      <c r="G103"/>
      <c r="H103"/>
      <c r="I103"/>
      <c r="J103"/>
      <c r="K103"/>
      <c r="L103"/>
      <c r="M103"/>
      <c r="N103"/>
      <c r="O103" s="69"/>
    </row>
    <row r="104" spans="1:15" ht="15" customHeight="1" x14ac:dyDescent="0.25">
      <c r="A104" s="209" t="s">
        <v>63</v>
      </c>
      <c r="B104" s="76" t="s">
        <v>4</v>
      </c>
      <c r="C104" s="85">
        <v>30</v>
      </c>
      <c r="D104" s="20">
        <v>242</v>
      </c>
      <c r="E104" s="21">
        <f>C104/D104</f>
        <v>0.12396694214876033</v>
      </c>
      <c r="F104"/>
      <c r="G104"/>
      <c r="H104"/>
      <c r="I104"/>
      <c r="J104"/>
      <c r="K104"/>
      <c r="L104"/>
      <c r="M104"/>
      <c r="N104"/>
      <c r="O104" s="69"/>
    </row>
    <row r="105" spans="1:15" x14ac:dyDescent="0.25">
      <c r="A105" s="210"/>
      <c r="B105" s="62" t="s">
        <v>5</v>
      </c>
      <c r="C105" s="87">
        <v>11</v>
      </c>
      <c r="D105" s="86">
        <v>69</v>
      </c>
      <c r="E105" s="22">
        <f t="shared" ref="E105" si="29">C105/D105</f>
        <v>0.15942028985507245</v>
      </c>
      <c r="F105"/>
      <c r="G105"/>
      <c r="H105"/>
      <c r="I105"/>
      <c r="J105"/>
      <c r="K105"/>
      <c r="L105"/>
      <c r="M105"/>
      <c r="N105"/>
      <c r="O105" s="69"/>
    </row>
    <row r="106" spans="1:15" x14ac:dyDescent="0.25">
      <c r="A106" s="210"/>
      <c r="B106" s="62" t="s">
        <v>6</v>
      </c>
      <c r="C106" s="87" t="s">
        <v>81</v>
      </c>
      <c r="D106" s="86">
        <v>40</v>
      </c>
      <c r="E106" s="22" t="s">
        <v>41</v>
      </c>
      <c r="F106"/>
      <c r="G106"/>
      <c r="H106"/>
      <c r="I106"/>
      <c r="J106"/>
      <c r="K106"/>
      <c r="L106"/>
      <c r="M106"/>
      <c r="N106"/>
      <c r="O106" s="69"/>
    </row>
    <row r="107" spans="1:15" x14ac:dyDescent="0.25">
      <c r="A107" s="210"/>
      <c r="B107" s="62" t="s">
        <v>7</v>
      </c>
      <c r="C107" s="87"/>
      <c r="D107" s="86" t="s">
        <v>81</v>
      </c>
      <c r="E107" s="22"/>
      <c r="F107"/>
      <c r="G107"/>
      <c r="H107"/>
      <c r="I107"/>
      <c r="J107"/>
      <c r="K107"/>
      <c r="L107"/>
      <c r="M107"/>
      <c r="N107"/>
      <c r="O107" s="69"/>
    </row>
    <row r="108" spans="1:15" x14ac:dyDescent="0.25">
      <c r="A108" s="210"/>
      <c r="B108" s="62" t="s">
        <v>8</v>
      </c>
      <c r="C108" s="87"/>
      <c r="D108" s="86" t="s">
        <v>81</v>
      </c>
      <c r="E108" s="22"/>
      <c r="F108"/>
      <c r="G108"/>
      <c r="H108"/>
      <c r="I108"/>
      <c r="J108"/>
      <c r="K108"/>
      <c r="L108"/>
      <c r="M108"/>
      <c r="N108"/>
      <c r="O108" s="69"/>
    </row>
    <row r="109" spans="1:15" x14ac:dyDescent="0.25">
      <c r="A109" s="210"/>
      <c r="B109" s="62" t="s">
        <v>9</v>
      </c>
      <c r="C109" s="87"/>
      <c r="D109" s="86"/>
      <c r="E109" s="22"/>
      <c r="F109"/>
      <c r="G109"/>
      <c r="H109"/>
      <c r="I109"/>
      <c r="J109"/>
      <c r="K109"/>
      <c r="L109"/>
      <c r="M109"/>
      <c r="N109"/>
      <c r="O109" s="69"/>
    </row>
    <row r="110" spans="1:15" x14ac:dyDescent="0.25">
      <c r="A110" s="210"/>
      <c r="B110" s="62" t="s">
        <v>10</v>
      </c>
      <c r="C110" s="87"/>
      <c r="D110" s="86"/>
      <c r="E110" s="22"/>
      <c r="F110"/>
      <c r="G110"/>
      <c r="H110"/>
      <c r="I110"/>
      <c r="J110"/>
      <c r="K110"/>
      <c r="L110"/>
      <c r="M110"/>
      <c r="N110"/>
      <c r="O110" s="69"/>
    </row>
    <row r="111" spans="1:15" x14ac:dyDescent="0.25">
      <c r="A111" s="210"/>
      <c r="B111" s="77" t="s">
        <v>20</v>
      </c>
      <c r="C111" s="18">
        <f t="shared" ref="C111:E111" si="30">C$210</f>
        <v>1260</v>
      </c>
      <c r="D111" s="16">
        <f t="shared" si="30"/>
        <v>7803</v>
      </c>
      <c r="E111" s="23">
        <f t="shared" si="30"/>
        <v>0.16147635524798154</v>
      </c>
      <c r="F111"/>
      <c r="G111"/>
      <c r="H111"/>
      <c r="I111"/>
      <c r="J111"/>
      <c r="K111"/>
      <c r="L111"/>
      <c r="M111"/>
      <c r="N111"/>
      <c r="O111" s="69"/>
    </row>
    <row r="112" spans="1:15" x14ac:dyDescent="0.25">
      <c r="A112" s="210"/>
      <c r="B112" s="78" t="s">
        <v>11</v>
      </c>
      <c r="C112" s="19">
        <f t="shared" ref="C112:E112" si="31">C$211</f>
        <v>2807</v>
      </c>
      <c r="D112" s="17">
        <f t="shared" si="31"/>
        <v>17576</v>
      </c>
      <c r="E112" s="24">
        <f t="shared" si="31"/>
        <v>0.15970641784251252</v>
      </c>
      <c r="F112"/>
      <c r="G112"/>
      <c r="H112"/>
      <c r="I112"/>
      <c r="J112"/>
      <c r="K112"/>
      <c r="L112"/>
      <c r="M112"/>
      <c r="N112"/>
      <c r="O112" s="69"/>
    </row>
    <row r="113" spans="1:15" x14ac:dyDescent="0.25">
      <c r="A113" s="210"/>
      <c r="B113" s="79" t="s">
        <v>15</v>
      </c>
      <c r="C113" s="22" t="s">
        <v>41</v>
      </c>
      <c r="D113" s="86">
        <f>D104-D106</f>
        <v>202</v>
      </c>
      <c r="E113" s="22" t="s">
        <v>41</v>
      </c>
      <c r="F113"/>
      <c r="G113"/>
      <c r="H113"/>
      <c r="I113"/>
      <c r="J113"/>
      <c r="K113"/>
      <c r="L113"/>
      <c r="M113"/>
      <c r="N113"/>
      <c r="O113" s="69"/>
    </row>
    <row r="114" spans="1:15" ht="15.75" thickBot="1" x14ac:dyDescent="0.3">
      <c r="A114" s="211"/>
      <c r="B114" s="80" t="s">
        <v>16</v>
      </c>
      <c r="C114" s="14">
        <f>C104-C105</f>
        <v>19</v>
      </c>
      <c r="D114" s="15">
        <f>D104-D105</f>
        <v>173</v>
      </c>
      <c r="E114" s="26">
        <f>E104-E105</f>
        <v>-3.5453347706312116E-2</v>
      </c>
      <c r="F114"/>
      <c r="G114"/>
      <c r="H114"/>
      <c r="I114"/>
      <c r="J114"/>
      <c r="K114"/>
      <c r="L114"/>
      <c r="M114"/>
      <c r="N114"/>
      <c r="O114" s="69"/>
    </row>
    <row r="115" spans="1:15" ht="15" customHeight="1" x14ac:dyDescent="0.25">
      <c r="A115" s="212" t="s">
        <v>26</v>
      </c>
      <c r="B115" s="76" t="s">
        <v>4</v>
      </c>
      <c r="C115" s="85">
        <v>44</v>
      </c>
      <c r="D115" s="20">
        <v>305</v>
      </c>
      <c r="E115" s="21">
        <f>C115/D115</f>
        <v>0.14426229508196722</v>
      </c>
      <c r="F115"/>
      <c r="G115"/>
      <c r="H115"/>
      <c r="I115"/>
      <c r="J115"/>
      <c r="K115"/>
      <c r="L115"/>
      <c r="M115"/>
      <c r="N115"/>
      <c r="O115" s="69"/>
    </row>
    <row r="116" spans="1:15" x14ac:dyDescent="0.25">
      <c r="A116" s="213"/>
      <c r="B116" s="62" t="s">
        <v>5</v>
      </c>
      <c r="C116" s="87">
        <v>16</v>
      </c>
      <c r="D116" s="86">
        <v>80</v>
      </c>
      <c r="E116" s="22">
        <f t="shared" ref="E116:E117" si="32">C116/D116</f>
        <v>0.2</v>
      </c>
      <c r="F116"/>
      <c r="G116"/>
      <c r="H116"/>
      <c r="I116"/>
      <c r="J116"/>
      <c r="K116"/>
      <c r="L116"/>
      <c r="M116"/>
      <c r="N116"/>
      <c r="O116" s="69"/>
    </row>
    <row r="117" spans="1:15" x14ac:dyDescent="0.25">
      <c r="A117" s="213"/>
      <c r="B117" s="62" t="s">
        <v>6</v>
      </c>
      <c r="C117" s="87">
        <v>26</v>
      </c>
      <c r="D117" s="86">
        <v>92</v>
      </c>
      <c r="E117" s="22">
        <f t="shared" si="32"/>
        <v>0.28260869565217389</v>
      </c>
      <c r="F117"/>
      <c r="G117"/>
      <c r="H117"/>
      <c r="I117"/>
      <c r="J117"/>
      <c r="K117"/>
      <c r="L117"/>
      <c r="M117"/>
      <c r="N117"/>
      <c r="O117" s="69"/>
    </row>
    <row r="118" spans="1:15" x14ac:dyDescent="0.25">
      <c r="A118" s="213"/>
      <c r="B118" s="62" t="s">
        <v>7</v>
      </c>
      <c r="C118" s="87" t="s">
        <v>81</v>
      </c>
      <c r="D118" s="86">
        <v>34</v>
      </c>
      <c r="E118" s="22" t="s">
        <v>41</v>
      </c>
      <c r="F118"/>
      <c r="G118"/>
      <c r="H118"/>
      <c r="I118"/>
      <c r="J118"/>
      <c r="K118"/>
      <c r="L118"/>
      <c r="M118"/>
      <c r="N118"/>
      <c r="O118" s="69"/>
    </row>
    <row r="119" spans="1:15" x14ac:dyDescent="0.25">
      <c r="A119" s="213"/>
      <c r="B119" s="62" t="s">
        <v>8</v>
      </c>
      <c r="C119" s="87" t="s">
        <v>81</v>
      </c>
      <c r="D119" s="86">
        <v>13</v>
      </c>
      <c r="E119" s="22" t="s">
        <v>41</v>
      </c>
      <c r="F119"/>
      <c r="G119"/>
      <c r="H119"/>
      <c r="I119"/>
      <c r="J119"/>
      <c r="K119"/>
      <c r="L119"/>
      <c r="M119"/>
      <c r="N119"/>
      <c r="O119" s="69"/>
    </row>
    <row r="120" spans="1:15" x14ac:dyDescent="0.25">
      <c r="A120" s="213"/>
      <c r="B120" s="62" t="s">
        <v>9</v>
      </c>
      <c r="C120" s="87"/>
      <c r="D120" s="86"/>
      <c r="E120" s="22"/>
      <c r="F120"/>
      <c r="G120"/>
      <c r="H120"/>
      <c r="I120"/>
      <c r="J120"/>
      <c r="K120"/>
      <c r="L120"/>
      <c r="M120"/>
      <c r="N120"/>
      <c r="O120" s="69"/>
    </row>
    <row r="121" spans="1:15" x14ac:dyDescent="0.25">
      <c r="A121" s="213"/>
      <c r="B121" s="62" t="s">
        <v>10</v>
      </c>
      <c r="C121" s="87"/>
      <c r="D121" s="86"/>
      <c r="E121" s="22"/>
      <c r="F121"/>
      <c r="G121"/>
      <c r="H121"/>
      <c r="I121"/>
      <c r="J121"/>
      <c r="K121"/>
      <c r="L121"/>
      <c r="M121"/>
      <c r="N121"/>
      <c r="O121" s="69"/>
    </row>
    <row r="122" spans="1:15" x14ac:dyDescent="0.25">
      <c r="A122" s="213"/>
      <c r="B122" s="77" t="s">
        <v>20</v>
      </c>
      <c r="C122" s="18">
        <f t="shared" ref="C122:E122" si="33">C$210</f>
        <v>1260</v>
      </c>
      <c r="D122" s="16">
        <f t="shared" si="33"/>
        <v>7803</v>
      </c>
      <c r="E122" s="23">
        <f t="shared" si="33"/>
        <v>0.16147635524798154</v>
      </c>
      <c r="F122"/>
      <c r="G122"/>
      <c r="H122"/>
      <c r="I122"/>
      <c r="J122"/>
      <c r="K122"/>
      <c r="L122"/>
      <c r="M122"/>
      <c r="N122"/>
      <c r="O122" s="69"/>
    </row>
    <row r="123" spans="1:15" x14ac:dyDescent="0.25">
      <c r="A123" s="213"/>
      <c r="B123" s="78" t="s">
        <v>11</v>
      </c>
      <c r="C123" s="19">
        <f t="shared" ref="C123:E123" si="34">C$211</f>
        <v>2807</v>
      </c>
      <c r="D123" s="17">
        <f t="shared" si="34"/>
        <v>17576</v>
      </c>
      <c r="E123" s="24">
        <f t="shared" si="34"/>
        <v>0.15970641784251252</v>
      </c>
      <c r="F123"/>
      <c r="G123"/>
      <c r="H123"/>
      <c r="I123"/>
      <c r="J123"/>
      <c r="K123"/>
      <c r="L123"/>
      <c r="M123"/>
      <c r="N123"/>
      <c r="O123" s="69"/>
    </row>
    <row r="124" spans="1:15" x14ac:dyDescent="0.25">
      <c r="A124" s="213"/>
      <c r="B124" s="79" t="s">
        <v>15</v>
      </c>
      <c r="C124" s="87">
        <f>C115-C117</f>
        <v>18</v>
      </c>
      <c r="D124" s="86">
        <f>D115-D117</f>
        <v>213</v>
      </c>
      <c r="E124" s="25">
        <f t="shared" ref="E124" si="35">E115-E117</f>
        <v>-0.13834640057020667</v>
      </c>
      <c r="F124"/>
      <c r="G124"/>
      <c r="H124"/>
      <c r="I124"/>
      <c r="J124"/>
      <c r="K124"/>
      <c r="L124"/>
      <c r="M124"/>
      <c r="N124"/>
      <c r="O124" s="69"/>
    </row>
    <row r="125" spans="1:15" ht="15.75" thickBot="1" x14ac:dyDescent="0.3">
      <c r="A125" s="214"/>
      <c r="B125" s="80" t="s">
        <v>16</v>
      </c>
      <c r="C125" s="116">
        <f>C115-C116</f>
        <v>28</v>
      </c>
      <c r="D125" s="117">
        <f>D115-D116</f>
        <v>225</v>
      </c>
      <c r="E125" s="99">
        <f>E116-E117</f>
        <v>-8.260869565217388E-2</v>
      </c>
      <c r="F125"/>
      <c r="G125"/>
      <c r="H125"/>
      <c r="I125"/>
      <c r="J125"/>
      <c r="K125"/>
      <c r="L125"/>
      <c r="M125"/>
      <c r="N125"/>
      <c r="O125" s="69"/>
    </row>
    <row r="126" spans="1:15" ht="15" customHeight="1" x14ac:dyDescent="0.25">
      <c r="A126" s="209" t="s">
        <v>27</v>
      </c>
      <c r="B126" s="76" t="s">
        <v>4</v>
      </c>
      <c r="C126" s="85">
        <v>46</v>
      </c>
      <c r="D126" s="20">
        <v>222</v>
      </c>
      <c r="E126" s="21">
        <f>C126/D126</f>
        <v>0.2072072072072072</v>
      </c>
      <c r="F126"/>
      <c r="G126"/>
      <c r="H126"/>
      <c r="I126"/>
      <c r="J126"/>
      <c r="K126"/>
      <c r="L126"/>
      <c r="M126"/>
      <c r="N126"/>
      <c r="O126" s="69"/>
    </row>
    <row r="127" spans="1:15" x14ac:dyDescent="0.25">
      <c r="A127" s="210"/>
      <c r="B127" s="62" t="s">
        <v>5</v>
      </c>
      <c r="C127" s="114" t="s">
        <v>81</v>
      </c>
      <c r="D127" s="115">
        <v>54</v>
      </c>
      <c r="E127" s="22" t="s">
        <v>41</v>
      </c>
      <c r="F127"/>
      <c r="G127"/>
      <c r="H127"/>
      <c r="I127"/>
      <c r="J127"/>
      <c r="K127"/>
      <c r="L127"/>
      <c r="M127"/>
      <c r="N127"/>
      <c r="O127" s="69"/>
    </row>
    <row r="128" spans="1:15" x14ac:dyDescent="0.25">
      <c r="A128" s="210"/>
      <c r="B128" s="62" t="s">
        <v>6</v>
      </c>
      <c r="C128" s="114">
        <v>22</v>
      </c>
      <c r="D128" s="115">
        <v>79</v>
      </c>
      <c r="E128" s="22">
        <f t="shared" ref="E128" si="36">C128/D128</f>
        <v>0.27848101265822783</v>
      </c>
      <c r="F128"/>
      <c r="G128"/>
      <c r="H128"/>
      <c r="I128"/>
      <c r="J128"/>
      <c r="K128"/>
      <c r="L128"/>
      <c r="M128"/>
      <c r="N128"/>
      <c r="O128" s="69"/>
    </row>
    <row r="129" spans="1:15" x14ac:dyDescent="0.25">
      <c r="A129" s="210"/>
      <c r="B129" s="62" t="s">
        <v>7</v>
      </c>
      <c r="C129" s="114" t="s">
        <v>81</v>
      </c>
      <c r="D129" s="115" t="s">
        <v>81</v>
      </c>
      <c r="E129" s="22" t="s">
        <v>41</v>
      </c>
      <c r="F129"/>
      <c r="G129"/>
      <c r="H129"/>
      <c r="I129"/>
      <c r="J129"/>
      <c r="K129"/>
      <c r="L129"/>
      <c r="M129"/>
      <c r="N129"/>
      <c r="O129" s="69"/>
    </row>
    <row r="130" spans="1:15" x14ac:dyDescent="0.25">
      <c r="A130" s="210"/>
      <c r="B130" s="62" t="s">
        <v>8</v>
      </c>
      <c r="C130" s="114"/>
      <c r="D130" s="115" t="s">
        <v>81</v>
      </c>
      <c r="E130" s="22"/>
      <c r="F130"/>
      <c r="G130"/>
      <c r="H130"/>
      <c r="I130"/>
      <c r="J130"/>
      <c r="K130"/>
      <c r="L130"/>
      <c r="M130"/>
      <c r="N130"/>
      <c r="O130" s="69"/>
    </row>
    <row r="131" spans="1:15" x14ac:dyDescent="0.25">
      <c r="A131" s="210"/>
      <c r="B131" s="62" t="s">
        <v>9</v>
      </c>
      <c r="C131" s="114"/>
      <c r="D131" s="115"/>
      <c r="E131" s="22"/>
      <c r="F131"/>
      <c r="G131"/>
      <c r="H131"/>
      <c r="I131"/>
      <c r="J131"/>
      <c r="K131"/>
      <c r="L131"/>
      <c r="M131"/>
      <c r="N131"/>
      <c r="O131" s="69"/>
    </row>
    <row r="132" spans="1:15" x14ac:dyDescent="0.25">
      <c r="A132" s="210"/>
      <c r="B132" s="62" t="s">
        <v>10</v>
      </c>
      <c r="C132" s="114"/>
      <c r="D132" s="115"/>
      <c r="E132" s="22"/>
      <c r="F132"/>
      <c r="G132"/>
      <c r="H132"/>
      <c r="I132"/>
      <c r="J132"/>
      <c r="K132"/>
      <c r="L132"/>
      <c r="M132"/>
      <c r="N132"/>
      <c r="O132" s="69"/>
    </row>
    <row r="133" spans="1:15" x14ac:dyDescent="0.25">
      <c r="A133" s="210"/>
      <c r="B133" s="77" t="s">
        <v>20</v>
      </c>
      <c r="C133" s="18">
        <f t="shared" ref="C133:E133" si="37">C$210</f>
        <v>1260</v>
      </c>
      <c r="D133" s="16">
        <f t="shared" si="37"/>
        <v>7803</v>
      </c>
      <c r="E133" s="23">
        <f t="shared" si="37"/>
        <v>0.16147635524798154</v>
      </c>
      <c r="F133"/>
      <c r="G133"/>
      <c r="H133"/>
      <c r="I133"/>
      <c r="J133"/>
      <c r="K133"/>
      <c r="L133"/>
      <c r="M133"/>
      <c r="N133"/>
      <c r="O133" s="69"/>
    </row>
    <row r="134" spans="1:15" x14ac:dyDescent="0.25">
      <c r="A134" s="210"/>
      <c r="B134" s="78" t="s">
        <v>11</v>
      </c>
      <c r="C134" s="19">
        <f t="shared" ref="C134:E134" si="38">C$211</f>
        <v>2807</v>
      </c>
      <c r="D134" s="17">
        <f t="shared" si="38"/>
        <v>17576</v>
      </c>
      <c r="E134" s="24">
        <f t="shared" si="38"/>
        <v>0.15970641784251252</v>
      </c>
      <c r="F134"/>
      <c r="G134"/>
      <c r="H134"/>
      <c r="I134"/>
      <c r="J134"/>
      <c r="K134"/>
      <c r="L134"/>
      <c r="M134"/>
      <c r="N134"/>
      <c r="O134" s="69"/>
    </row>
    <row r="135" spans="1:15" x14ac:dyDescent="0.25">
      <c r="A135" s="210"/>
      <c r="B135" s="79" t="s">
        <v>15</v>
      </c>
      <c r="C135" s="114">
        <f t="shared" ref="C135:D135" si="39">C126-C128</f>
        <v>24</v>
      </c>
      <c r="D135" s="115">
        <f t="shared" si="39"/>
        <v>143</v>
      </c>
      <c r="E135" s="25">
        <f>E126-E128</f>
        <v>-7.1273805451020633E-2</v>
      </c>
      <c r="F135"/>
      <c r="G135"/>
      <c r="H135"/>
      <c r="I135"/>
      <c r="J135"/>
      <c r="K135"/>
      <c r="L135"/>
      <c r="M135"/>
      <c r="N135"/>
      <c r="O135" s="69"/>
    </row>
    <row r="136" spans="1:15" ht="15.75" thickBot="1" x14ac:dyDescent="0.3">
      <c r="A136" s="211"/>
      <c r="B136" s="80" t="s">
        <v>16</v>
      </c>
      <c r="C136" s="123" t="s">
        <v>41</v>
      </c>
      <c r="D136" s="15">
        <f>D126-D127</f>
        <v>168</v>
      </c>
      <c r="E136" s="124" t="s">
        <v>41</v>
      </c>
      <c r="F136"/>
      <c r="G136"/>
      <c r="H136"/>
      <c r="I136"/>
      <c r="J136"/>
      <c r="K136"/>
      <c r="L136"/>
      <c r="M136"/>
      <c r="N136"/>
      <c r="O136" s="69"/>
    </row>
    <row r="137" spans="1:15" ht="15" customHeight="1" x14ac:dyDescent="0.25">
      <c r="A137" s="212" t="s">
        <v>28</v>
      </c>
      <c r="B137" s="76" t="s">
        <v>4</v>
      </c>
      <c r="C137" s="85">
        <v>40</v>
      </c>
      <c r="D137" s="20">
        <v>335</v>
      </c>
      <c r="E137" s="21">
        <f>C137/D137</f>
        <v>0.11940298507462686</v>
      </c>
      <c r="F137"/>
      <c r="G137"/>
      <c r="H137"/>
      <c r="I137"/>
      <c r="J137"/>
      <c r="K137"/>
      <c r="L137"/>
      <c r="M137"/>
      <c r="N137"/>
      <c r="O137" s="69"/>
    </row>
    <row r="138" spans="1:15" x14ac:dyDescent="0.25">
      <c r="A138" s="213"/>
      <c r="B138" s="62" t="s">
        <v>5</v>
      </c>
      <c r="C138" s="114" t="s">
        <v>81</v>
      </c>
      <c r="D138" s="115">
        <v>60</v>
      </c>
      <c r="E138" s="22" t="s">
        <v>41</v>
      </c>
      <c r="F138"/>
      <c r="G138"/>
      <c r="H138"/>
      <c r="I138"/>
      <c r="J138"/>
      <c r="K138"/>
      <c r="L138"/>
      <c r="M138"/>
      <c r="N138"/>
      <c r="O138" s="69"/>
    </row>
    <row r="139" spans="1:15" x14ac:dyDescent="0.25">
      <c r="A139" s="213"/>
      <c r="B139" s="62" t="s">
        <v>6</v>
      </c>
      <c r="C139" s="114">
        <v>17</v>
      </c>
      <c r="D139" s="115">
        <v>107</v>
      </c>
      <c r="E139" s="22">
        <f t="shared" ref="E139" si="40">C139/D139</f>
        <v>0.15887850467289719</v>
      </c>
      <c r="F139"/>
      <c r="G139"/>
      <c r="H139"/>
      <c r="I139"/>
      <c r="J139"/>
      <c r="K139"/>
      <c r="L139"/>
      <c r="M139"/>
      <c r="N139"/>
      <c r="O139" s="69"/>
    </row>
    <row r="140" spans="1:15" x14ac:dyDescent="0.25">
      <c r="A140" s="213"/>
      <c r="B140" s="62" t="s">
        <v>7</v>
      </c>
      <c r="C140" s="114" t="s">
        <v>81</v>
      </c>
      <c r="D140" s="115">
        <v>17</v>
      </c>
      <c r="E140" s="22" t="s">
        <v>41</v>
      </c>
      <c r="F140"/>
      <c r="G140"/>
      <c r="H140"/>
      <c r="I140"/>
      <c r="J140"/>
      <c r="K140"/>
      <c r="L140"/>
      <c r="M140"/>
      <c r="N140"/>
      <c r="O140" s="69"/>
    </row>
    <row r="141" spans="1:15" x14ac:dyDescent="0.25">
      <c r="A141" s="213"/>
      <c r="B141" s="62" t="s">
        <v>8</v>
      </c>
      <c r="C141" s="114"/>
      <c r="D141" s="115">
        <v>13</v>
      </c>
      <c r="E141" s="22"/>
      <c r="F141"/>
      <c r="G141"/>
      <c r="H141"/>
      <c r="I141"/>
      <c r="J141"/>
      <c r="K141"/>
      <c r="L141"/>
      <c r="M141"/>
      <c r="N141"/>
      <c r="O141" s="69"/>
    </row>
    <row r="142" spans="1:15" x14ac:dyDescent="0.25">
      <c r="A142" s="213"/>
      <c r="B142" s="62" t="s">
        <v>9</v>
      </c>
      <c r="C142" s="114"/>
      <c r="D142" s="115"/>
      <c r="E142" s="22"/>
      <c r="F142"/>
      <c r="G142"/>
      <c r="H142"/>
      <c r="I142"/>
      <c r="J142"/>
      <c r="K142"/>
      <c r="L142"/>
      <c r="M142"/>
      <c r="N142"/>
      <c r="O142" s="69"/>
    </row>
    <row r="143" spans="1:15" x14ac:dyDescent="0.25">
      <c r="A143" s="213"/>
      <c r="B143" s="62" t="s">
        <v>10</v>
      </c>
      <c r="C143" s="114"/>
      <c r="D143" s="115"/>
      <c r="E143" s="22"/>
      <c r="F143"/>
      <c r="G143"/>
      <c r="H143"/>
      <c r="I143"/>
      <c r="J143"/>
      <c r="K143"/>
      <c r="L143"/>
      <c r="M143"/>
      <c r="N143"/>
      <c r="O143" s="69"/>
    </row>
    <row r="144" spans="1:15" x14ac:dyDescent="0.25">
      <c r="A144" s="213"/>
      <c r="B144" s="77" t="s">
        <v>20</v>
      </c>
      <c r="C144" s="18">
        <f t="shared" ref="C144:E144" si="41">C$210</f>
        <v>1260</v>
      </c>
      <c r="D144" s="16">
        <f t="shared" si="41"/>
        <v>7803</v>
      </c>
      <c r="E144" s="23">
        <f t="shared" si="41"/>
        <v>0.16147635524798154</v>
      </c>
      <c r="F144"/>
      <c r="G144"/>
      <c r="H144"/>
      <c r="I144"/>
      <c r="J144"/>
      <c r="K144"/>
      <c r="L144"/>
      <c r="M144"/>
      <c r="N144"/>
      <c r="O144" s="69"/>
    </row>
    <row r="145" spans="1:15" x14ac:dyDescent="0.25">
      <c r="A145" s="213"/>
      <c r="B145" s="78" t="s">
        <v>11</v>
      </c>
      <c r="C145" s="19">
        <f t="shared" ref="C145:E145" si="42">C$211</f>
        <v>2807</v>
      </c>
      <c r="D145" s="17">
        <f t="shared" si="42"/>
        <v>17576</v>
      </c>
      <c r="E145" s="24">
        <f t="shared" si="42"/>
        <v>0.15970641784251252</v>
      </c>
      <c r="F145"/>
      <c r="G145"/>
      <c r="H145"/>
      <c r="I145"/>
      <c r="J145"/>
      <c r="K145"/>
      <c r="L145"/>
      <c r="M145"/>
      <c r="N145"/>
      <c r="O145" s="69"/>
    </row>
    <row r="146" spans="1:15" x14ac:dyDescent="0.25">
      <c r="A146" s="213"/>
      <c r="B146" s="79" t="s">
        <v>15</v>
      </c>
      <c r="C146" s="114">
        <f>C137-C139</f>
        <v>23</v>
      </c>
      <c r="D146" s="115">
        <f>D137-D139</f>
        <v>228</v>
      </c>
      <c r="E146" s="25">
        <f>E137-E139</f>
        <v>-3.9475519598270323E-2</v>
      </c>
      <c r="F146"/>
      <c r="G146"/>
      <c r="H146"/>
      <c r="I146"/>
      <c r="J146"/>
      <c r="K146"/>
      <c r="L146"/>
      <c r="M146"/>
      <c r="N146"/>
      <c r="O146" s="69"/>
    </row>
    <row r="147" spans="1:15" ht="15.75" thickBot="1" x14ac:dyDescent="0.3">
      <c r="A147" s="214"/>
      <c r="B147" s="80" t="s">
        <v>16</v>
      </c>
      <c r="C147" s="123" t="s">
        <v>41</v>
      </c>
      <c r="D147" s="15">
        <f>D137-D138</f>
        <v>275</v>
      </c>
      <c r="E147" s="124" t="s">
        <v>41</v>
      </c>
      <c r="F147"/>
      <c r="G147"/>
      <c r="H147"/>
      <c r="I147"/>
      <c r="J147"/>
      <c r="K147"/>
      <c r="L147"/>
      <c r="M147"/>
      <c r="N147"/>
      <c r="O147" s="69"/>
    </row>
    <row r="148" spans="1:15" ht="15" customHeight="1" x14ac:dyDescent="0.25">
      <c r="A148" s="209" t="s">
        <v>29</v>
      </c>
      <c r="B148" s="76" t="s">
        <v>4</v>
      </c>
      <c r="C148" s="120">
        <v>27</v>
      </c>
      <c r="D148" s="119">
        <v>159</v>
      </c>
      <c r="E148" s="121">
        <f>C148/D148</f>
        <v>0.16981132075471697</v>
      </c>
      <c r="F148"/>
      <c r="G148"/>
      <c r="H148"/>
      <c r="I148"/>
      <c r="J148"/>
      <c r="K148"/>
      <c r="L148"/>
      <c r="M148"/>
      <c r="N148"/>
      <c r="O148" s="69"/>
    </row>
    <row r="149" spans="1:15" x14ac:dyDescent="0.25">
      <c r="A149" s="210"/>
      <c r="B149" s="62" t="s">
        <v>5</v>
      </c>
      <c r="C149" s="87">
        <v>10</v>
      </c>
      <c r="D149" s="86">
        <v>51</v>
      </c>
      <c r="E149" s="22">
        <f t="shared" ref="E149:E150" si="43">C149/D149</f>
        <v>0.19607843137254902</v>
      </c>
      <c r="F149"/>
      <c r="G149"/>
      <c r="H149"/>
      <c r="I149"/>
      <c r="J149"/>
      <c r="K149"/>
      <c r="L149"/>
      <c r="M149"/>
      <c r="N149"/>
      <c r="O149" s="69"/>
    </row>
    <row r="150" spans="1:15" x14ac:dyDescent="0.25">
      <c r="A150" s="210"/>
      <c r="B150" s="62" t="s">
        <v>6</v>
      </c>
      <c r="C150" s="87">
        <v>20</v>
      </c>
      <c r="D150" s="86">
        <v>97</v>
      </c>
      <c r="E150" s="22">
        <f t="shared" si="43"/>
        <v>0.20618556701030927</v>
      </c>
      <c r="F150"/>
      <c r="G150"/>
      <c r="H150"/>
      <c r="I150"/>
      <c r="J150"/>
      <c r="K150"/>
      <c r="L150"/>
      <c r="M150"/>
      <c r="N150"/>
      <c r="O150" s="69"/>
    </row>
    <row r="151" spans="1:15" x14ac:dyDescent="0.25">
      <c r="A151" s="210"/>
      <c r="B151" s="62" t="s">
        <v>7</v>
      </c>
      <c r="C151" s="87" t="s">
        <v>81</v>
      </c>
      <c r="D151" s="86">
        <v>15</v>
      </c>
      <c r="E151" s="22" t="s">
        <v>41</v>
      </c>
      <c r="F151"/>
      <c r="G151"/>
      <c r="H151"/>
      <c r="I151"/>
      <c r="J151"/>
      <c r="K151"/>
      <c r="L151"/>
      <c r="M151"/>
      <c r="N151"/>
      <c r="O151" s="69"/>
    </row>
    <row r="152" spans="1:15" x14ac:dyDescent="0.25">
      <c r="A152" s="210"/>
      <c r="B152" s="62" t="s">
        <v>8</v>
      </c>
      <c r="C152" s="87"/>
      <c r="D152" s="86" t="s">
        <v>81</v>
      </c>
      <c r="E152" s="22"/>
      <c r="F152"/>
      <c r="G152"/>
      <c r="H152"/>
      <c r="I152"/>
      <c r="J152"/>
      <c r="K152"/>
      <c r="L152"/>
      <c r="M152"/>
      <c r="N152"/>
      <c r="O152" s="69"/>
    </row>
    <row r="153" spans="1:15" x14ac:dyDescent="0.25">
      <c r="A153" s="210"/>
      <c r="B153" s="62" t="s">
        <v>9</v>
      </c>
      <c r="C153" s="87"/>
      <c r="D153" s="86" t="s">
        <v>81</v>
      </c>
      <c r="E153" s="22"/>
      <c r="F153"/>
      <c r="G153"/>
      <c r="H153"/>
      <c r="I153"/>
      <c r="J153"/>
      <c r="K153"/>
      <c r="L153"/>
      <c r="M153"/>
      <c r="N153"/>
      <c r="O153" s="69"/>
    </row>
    <row r="154" spans="1:15" x14ac:dyDescent="0.25">
      <c r="A154" s="210"/>
      <c r="B154" s="62" t="s">
        <v>10</v>
      </c>
      <c r="C154" s="87"/>
      <c r="D154" s="86"/>
      <c r="E154" s="22"/>
      <c r="F154"/>
      <c r="G154"/>
      <c r="H154"/>
      <c r="I154"/>
      <c r="J154"/>
      <c r="K154"/>
      <c r="L154"/>
      <c r="M154"/>
      <c r="N154"/>
      <c r="O154" s="69"/>
    </row>
    <row r="155" spans="1:15" x14ac:dyDescent="0.25">
      <c r="A155" s="210"/>
      <c r="B155" s="77" t="s">
        <v>20</v>
      </c>
      <c r="C155" s="18">
        <f t="shared" ref="C155:E155" si="44">C$210</f>
        <v>1260</v>
      </c>
      <c r="D155" s="16">
        <f t="shared" si="44"/>
        <v>7803</v>
      </c>
      <c r="E155" s="23">
        <f t="shared" si="44"/>
        <v>0.16147635524798154</v>
      </c>
      <c r="F155"/>
      <c r="G155"/>
      <c r="H155"/>
      <c r="I155"/>
      <c r="J155"/>
      <c r="K155"/>
      <c r="L155"/>
      <c r="M155"/>
      <c r="N155"/>
      <c r="O155" s="69"/>
    </row>
    <row r="156" spans="1:15" x14ac:dyDescent="0.25">
      <c r="A156" s="210"/>
      <c r="B156" s="78" t="s">
        <v>11</v>
      </c>
      <c r="C156" s="19">
        <f t="shared" ref="C156:E156" si="45">C$211</f>
        <v>2807</v>
      </c>
      <c r="D156" s="17">
        <f t="shared" si="45"/>
        <v>17576</v>
      </c>
      <c r="E156" s="24">
        <f t="shared" si="45"/>
        <v>0.15970641784251252</v>
      </c>
      <c r="F156"/>
      <c r="G156"/>
      <c r="H156"/>
      <c r="I156"/>
      <c r="J156"/>
      <c r="K156"/>
      <c r="L156"/>
      <c r="M156"/>
      <c r="N156"/>
      <c r="O156" s="69"/>
    </row>
    <row r="157" spans="1:15" x14ac:dyDescent="0.25">
      <c r="A157" s="210"/>
      <c r="B157" s="79" t="s">
        <v>15</v>
      </c>
      <c r="C157" s="87">
        <f t="shared" ref="C157:D157" si="46">C148-C150</f>
        <v>7</v>
      </c>
      <c r="D157" s="86">
        <f t="shared" si="46"/>
        <v>62</v>
      </c>
      <c r="E157" s="25">
        <f>E148-E150</f>
        <v>-3.6374246255592296E-2</v>
      </c>
      <c r="F157"/>
      <c r="G157"/>
      <c r="H157"/>
      <c r="I157"/>
      <c r="J157"/>
      <c r="K157"/>
      <c r="L157"/>
      <c r="M157"/>
      <c r="N157"/>
      <c r="O157" s="69"/>
    </row>
    <row r="158" spans="1:15" ht="15.75" thickBot="1" x14ac:dyDescent="0.3">
      <c r="A158" s="211"/>
      <c r="B158" s="80" t="s">
        <v>16</v>
      </c>
      <c r="C158" s="14">
        <f>C148-C149</f>
        <v>17</v>
      </c>
      <c r="D158" s="15">
        <f>D148-D149</f>
        <v>108</v>
      </c>
      <c r="E158" s="26">
        <f>E148-E149</f>
        <v>-2.6267110617832046E-2</v>
      </c>
      <c r="F158"/>
      <c r="G158"/>
      <c r="H158"/>
      <c r="I158"/>
      <c r="J158"/>
      <c r="K158"/>
      <c r="L158"/>
      <c r="M158"/>
      <c r="N158"/>
      <c r="O158" s="69"/>
    </row>
    <row r="159" spans="1:15" ht="15" customHeight="1" x14ac:dyDescent="0.25">
      <c r="A159" s="221" t="s">
        <v>65</v>
      </c>
      <c r="B159" s="76" t="s">
        <v>4</v>
      </c>
      <c r="C159" s="85"/>
      <c r="D159" s="20" t="s">
        <v>81</v>
      </c>
      <c r="E159" s="22"/>
      <c r="F159"/>
      <c r="G159"/>
      <c r="H159"/>
      <c r="I159"/>
      <c r="J159"/>
      <c r="K159"/>
      <c r="L159"/>
      <c r="M159"/>
      <c r="N159"/>
      <c r="O159" s="69"/>
    </row>
    <row r="160" spans="1:15" x14ac:dyDescent="0.25">
      <c r="A160" s="213"/>
      <c r="B160" s="62" t="s">
        <v>5</v>
      </c>
      <c r="C160" s="87" t="s">
        <v>81</v>
      </c>
      <c r="D160" s="86">
        <v>51</v>
      </c>
      <c r="E160" s="22" t="s">
        <v>41</v>
      </c>
      <c r="F160"/>
      <c r="G160"/>
      <c r="H160"/>
      <c r="I160"/>
      <c r="J160"/>
      <c r="K160"/>
      <c r="L160"/>
      <c r="M160"/>
      <c r="N160"/>
      <c r="O160" s="69"/>
    </row>
    <row r="161" spans="1:15" x14ac:dyDescent="0.25">
      <c r="A161" s="213"/>
      <c r="B161" s="62" t="s">
        <v>6</v>
      </c>
      <c r="C161" s="87" t="s">
        <v>81</v>
      </c>
      <c r="D161" s="86">
        <v>60</v>
      </c>
      <c r="E161" s="22" t="s">
        <v>41</v>
      </c>
      <c r="F161"/>
      <c r="G161"/>
      <c r="H161"/>
      <c r="I161"/>
      <c r="J161"/>
      <c r="K161"/>
      <c r="L161"/>
      <c r="M161"/>
      <c r="N161"/>
      <c r="O161" s="69"/>
    </row>
    <row r="162" spans="1:15" x14ac:dyDescent="0.25">
      <c r="A162" s="213"/>
      <c r="B162" s="62" t="s">
        <v>7</v>
      </c>
      <c r="C162" s="87"/>
      <c r="D162" s="86" t="s">
        <v>81</v>
      </c>
      <c r="E162" s="22"/>
      <c r="F162"/>
      <c r="G162"/>
      <c r="H162"/>
      <c r="I162"/>
      <c r="J162"/>
      <c r="K162"/>
      <c r="L162"/>
      <c r="M162"/>
      <c r="N162"/>
      <c r="O162" s="69"/>
    </row>
    <row r="163" spans="1:15" x14ac:dyDescent="0.25">
      <c r="A163" s="213"/>
      <c r="B163" s="62" t="s">
        <v>8</v>
      </c>
      <c r="C163" s="87"/>
      <c r="D163" s="86" t="s">
        <v>81</v>
      </c>
      <c r="E163" s="22"/>
      <c r="F163"/>
      <c r="G163"/>
      <c r="H163"/>
      <c r="I163"/>
      <c r="J163"/>
      <c r="K163"/>
      <c r="L163"/>
      <c r="M163"/>
      <c r="N163"/>
      <c r="O163" s="69"/>
    </row>
    <row r="164" spans="1:15" x14ac:dyDescent="0.25">
      <c r="A164" s="213"/>
      <c r="B164" s="62" t="s">
        <v>9</v>
      </c>
      <c r="C164" s="87"/>
      <c r="D164" s="86"/>
      <c r="E164" s="22"/>
      <c r="F164"/>
      <c r="G164"/>
      <c r="H164"/>
      <c r="I164"/>
      <c r="J164"/>
      <c r="K164"/>
      <c r="L164"/>
      <c r="M164"/>
      <c r="N164"/>
      <c r="O164" s="69"/>
    </row>
    <row r="165" spans="1:15" x14ac:dyDescent="0.25">
      <c r="A165" s="213"/>
      <c r="B165" s="62" t="s">
        <v>10</v>
      </c>
      <c r="C165" s="87"/>
      <c r="D165" s="86"/>
      <c r="E165" s="22"/>
      <c r="F165"/>
      <c r="G165"/>
      <c r="H165"/>
      <c r="I165"/>
      <c r="J165"/>
      <c r="K165"/>
      <c r="L165"/>
      <c r="M165"/>
      <c r="N165"/>
      <c r="O165" s="69"/>
    </row>
    <row r="166" spans="1:15" x14ac:dyDescent="0.25">
      <c r="A166" s="213"/>
      <c r="B166" s="77" t="s">
        <v>20</v>
      </c>
      <c r="C166" s="18">
        <f t="shared" ref="C166:E166" si="47">C$210</f>
        <v>1260</v>
      </c>
      <c r="D166" s="16">
        <f t="shared" si="47"/>
        <v>7803</v>
      </c>
      <c r="E166" s="23">
        <f t="shared" si="47"/>
        <v>0.16147635524798154</v>
      </c>
      <c r="F166"/>
      <c r="G166"/>
      <c r="H166"/>
      <c r="I166"/>
      <c r="J166"/>
      <c r="K166"/>
      <c r="L166"/>
      <c r="M166"/>
      <c r="N166"/>
      <c r="O166" s="69"/>
    </row>
    <row r="167" spans="1:15" x14ac:dyDescent="0.25">
      <c r="A167" s="213"/>
      <c r="B167" s="78" t="s">
        <v>11</v>
      </c>
      <c r="C167" s="19">
        <f t="shared" ref="C167:E167" si="48">C$211</f>
        <v>2807</v>
      </c>
      <c r="D167" s="17">
        <f t="shared" si="48"/>
        <v>17576</v>
      </c>
      <c r="E167" s="24">
        <f t="shared" si="48"/>
        <v>0.15970641784251252</v>
      </c>
      <c r="F167"/>
      <c r="G167"/>
      <c r="H167"/>
      <c r="I167"/>
      <c r="J167"/>
      <c r="K167"/>
      <c r="L167"/>
      <c r="M167"/>
      <c r="N167"/>
      <c r="O167" s="69"/>
    </row>
    <row r="168" spans="1:15" x14ac:dyDescent="0.25">
      <c r="A168" s="213"/>
      <c r="B168" s="79" t="s">
        <v>15</v>
      </c>
      <c r="C168" s="87"/>
      <c r="D168" s="86"/>
      <c r="E168" s="25"/>
      <c r="F168"/>
      <c r="G168"/>
      <c r="H168"/>
      <c r="I168"/>
      <c r="J168"/>
      <c r="K168"/>
      <c r="L168"/>
      <c r="M168"/>
      <c r="N168"/>
      <c r="O168" s="69"/>
    </row>
    <row r="169" spans="1:15" ht="15.75" thickBot="1" x14ac:dyDescent="0.3">
      <c r="A169" s="214"/>
      <c r="B169" s="80" t="s">
        <v>16</v>
      </c>
      <c r="C169" s="14"/>
      <c r="D169" s="15"/>
      <c r="E169" s="26"/>
      <c r="F169"/>
      <c r="G169"/>
      <c r="H169"/>
      <c r="I169"/>
      <c r="J169"/>
      <c r="K169"/>
      <c r="L169"/>
      <c r="M169"/>
      <c r="N169"/>
      <c r="O169" s="69"/>
    </row>
    <row r="170" spans="1:15" ht="15" customHeight="1" x14ac:dyDescent="0.25">
      <c r="A170" s="209" t="s">
        <v>30</v>
      </c>
      <c r="B170" s="76" t="s">
        <v>4</v>
      </c>
      <c r="C170" s="85">
        <v>56</v>
      </c>
      <c r="D170" s="20">
        <v>444</v>
      </c>
      <c r="E170" s="21">
        <f>C170/D170</f>
        <v>0.12612612612612611</v>
      </c>
    </row>
    <row r="171" spans="1:15" ht="15" customHeight="1" x14ac:dyDescent="0.25">
      <c r="A171" s="210"/>
      <c r="B171" s="62" t="s">
        <v>5</v>
      </c>
      <c r="C171" s="87" t="s">
        <v>81</v>
      </c>
      <c r="D171" s="86">
        <v>117</v>
      </c>
      <c r="E171" s="22" t="s">
        <v>41</v>
      </c>
      <c r="F171" s="68"/>
      <c r="G171" s="68"/>
      <c r="H171" s="68"/>
      <c r="I171" s="68"/>
      <c r="J171" s="68"/>
      <c r="K171" s="68"/>
      <c r="L171" s="68"/>
      <c r="M171" s="68"/>
    </row>
    <row r="172" spans="1:15" x14ac:dyDescent="0.25">
      <c r="A172" s="210"/>
      <c r="B172" s="62" t="s">
        <v>6</v>
      </c>
      <c r="C172" s="87" t="s">
        <v>81</v>
      </c>
      <c r="D172" s="86">
        <v>79</v>
      </c>
      <c r="E172" s="22" t="s">
        <v>41</v>
      </c>
    </row>
    <row r="173" spans="1:15" x14ac:dyDescent="0.25">
      <c r="A173" s="210"/>
      <c r="B173" s="62" t="s">
        <v>7</v>
      </c>
      <c r="C173" s="87" t="s">
        <v>81</v>
      </c>
      <c r="D173" s="86">
        <v>29</v>
      </c>
      <c r="E173" s="22" t="s">
        <v>41</v>
      </c>
    </row>
    <row r="174" spans="1:15" x14ac:dyDescent="0.25">
      <c r="A174" s="210"/>
      <c r="B174" s="62" t="s">
        <v>8</v>
      </c>
      <c r="C174" s="87"/>
      <c r="D174" s="86" t="s">
        <v>81</v>
      </c>
      <c r="E174" s="22"/>
    </row>
    <row r="175" spans="1:15" x14ac:dyDescent="0.25">
      <c r="A175" s="210"/>
      <c r="B175" s="62" t="s">
        <v>9</v>
      </c>
      <c r="C175" s="87"/>
      <c r="D175" s="86"/>
      <c r="E175" s="22"/>
    </row>
    <row r="176" spans="1:15" x14ac:dyDescent="0.25">
      <c r="A176" s="210"/>
      <c r="B176" s="62" t="s">
        <v>10</v>
      </c>
      <c r="C176" s="87"/>
      <c r="D176" s="86"/>
      <c r="E176" s="22"/>
    </row>
    <row r="177" spans="1:5" x14ac:dyDescent="0.25">
      <c r="A177" s="210"/>
      <c r="B177" s="77" t="s">
        <v>20</v>
      </c>
      <c r="C177" s="18">
        <f t="shared" ref="C177:E177" si="49">C$210</f>
        <v>1260</v>
      </c>
      <c r="D177" s="16">
        <f t="shared" si="49"/>
        <v>7803</v>
      </c>
      <c r="E177" s="23">
        <f t="shared" si="49"/>
        <v>0.16147635524798154</v>
      </c>
    </row>
    <row r="178" spans="1:5" x14ac:dyDescent="0.25">
      <c r="A178" s="210"/>
      <c r="B178" s="78" t="s">
        <v>11</v>
      </c>
      <c r="C178" s="19">
        <f t="shared" ref="C178:E178" si="50">C$211</f>
        <v>2807</v>
      </c>
      <c r="D178" s="17">
        <f t="shared" si="50"/>
        <v>17576</v>
      </c>
      <c r="E178" s="24">
        <f t="shared" si="50"/>
        <v>0.15970641784251252</v>
      </c>
    </row>
    <row r="179" spans="1:5" x14ac:dyDescent="0.25">
      <c r="A179" s="210"/>
      <c r="B179" s="79" t="s">
        <v>15</v>
      </c>
      <c r="C179" s="22" t="s">
        <v>41</v>
      </c>
      <c r="D179" s="86">
        <f>D170-D172</f>
        <v>365</v>
      </c>
      <c r="E179" s="22" t="s">
        <v>41</v>
      </c>
    </row>
    <row r="180" spans="1:5" ht="15.75" thickBot="1" x14ac:dyDescent="0.3">
      <c r="A180" s="211"/>
      <c r="B180" s="80" t="s">
        <v>16</v>
      </c>
      <c r="C180" s="22" t="s">
        <v>41</v>
      </c>
      <c r="D180" s="15">
        <f>D170-D171</f>
        <v>327</v>
      </c>
      <c r="E180" s="22" t="s">
        <v>41</v>
      </c>
    </row>
    <row r="181" spans="1:5" ht="15" customHeight="1" x14ac:dyDescent="0.25">
      <c r="A181" s="221" t="s">
        <v>31</v>
      </c>
      <c r="B181" s="76" t="s">
        <v>4</v>
      </c>
      <c r="C181" s="85">
        <v>45</v>
      </c>
      <c r="D181" s="20">
        <v>219</v>
      </c>
      <c r="E181" s="21">
        <f>C181/D181</f>
        <v>0.20547945205479451</v>
      </c>
    </row>
    <row r="182" spans="1:5" x14ac:dyDescent="0.25">
      <c r="A182" s="213"/>
      <c r="B182" s="62" t="s">
        <v>5</v>
      </c>
      <c r="C182" s="87">
        <v>36</v>
      </c>
      <c r="D182" s="86">
        <v>159</v>
      </c>
      <c r="E182" s="22">
        <f t="shared" ref="E182:E183" si="51">C182/D182</f>
        <v>0.22641509433962265</v>
      </c>
    </row>
    <row r="183" spans="1:5" x14ac:dyDescent="0.25">
      <c r="A183" s="213"/>
      <c r="B183" s="62" t="s">
        <v>6</v>
      </c>
      <c r="C183" s="87">
        <v>41</v>
      </c>
      <c r="D183" s="86">
        <v>181</v>
      </c>
      <c r="E183" s="22">
        <f t="shared" si="51"/>
        <v>0.22651933701657459</v>
      </c>
    </row>
    <row r="184" spans="1:5" x14ac:dyDescent="0.25">
      <c r="A184" s="213"/>
      <c r="B184" s="62" t="s">
        <v>7</v>
      </c>
      <c r="C184" s="87" t="s">
        <v>81</v>
      </c>
      <c r="D184" s="86">
        <v>20</v>
      </c>
      <c r="E184" s="22" t="s">
        <v>41</v>
      </c>
    </row>
    <row r="185" spans="1:5" x14ac:dyDescent="0.25">
      <c r="A185" s="213"/>
      <c r="B185" s="62" t="s">
        <v>8</v>
      </c>
      <c r="C185" s="87" t="s">
        <v>81</v>
      </c>
      <c r="D185" s="86">
        <v>14</v>
      </c>
      <c r="E185" s="22" t="s">
        <v>41</v>
      </c>
    </row>
    <row r="186" spans="1:5" x14ac:dyDescent="0.25">
      <c r="A186" s="213"/>
      <c r="B186" s="62" t="s">
        <v>9</v>
      </c>
      <c r="C186" s="87"/>
      <c r="D186" s="86" t="s">
        <v>81</v>
      </c>
      <c r="E186" s="22"/>
    </row>
    <row r="187" spans="1:5" x14ac:dyDescent="0.25">
      <c r="A187" s="213"/>
      <c r="B187" s="62" t="s">
        <v>10</v>
      </c>
      <c r="C187" s="87"/>
      <c r="D187" s="86"/>
      <c r="E187" s="22"/>
    </row>
    <row r="188" spans="1:5" x14ac:dyDescent="0.25">
      <c r="A188" s="213"/>
      <c r="B188" s="77" t="s">
        <v>20</v>
      </c>
      <c r="C188" s="18">
        <f t="shared" ref="C188:E188" si="52">C$210</f>
        <v>1260</v>
      </c>
      <c r="D188" s="16">
        <f t="shared" si="52"/>
        <v>7803</v>
      </c>
      <c r="E188" s="23">
        <f t="shared" si="52"/>
        <v>0.16147635524798154</v>
      </c>
    </row>
    <row r="189" spans="1:5" x14ac:dyDescent="0.25">
      <c r="A189" s="213"/>
      <c r="B189" s="78" t="s">
        <v>11</v>
      </c>
      <c r="C189" s="19">
        <f t="shared" ref="C189:E189" si="53">C$211</f>
        <v>2807</v>
      </c>
      <c r="D189" s="17">
        <f t="shared" si="53"/>
        <v>17576</v>
      </c>
      <c r="E189" s="24">
        <f t="shared" si="53"/>
        <v>0.15970641784251252</v>
      </c>
    </row>
    <row r="190" spans="1:5" x14ac:dyDescent="0.25">
      <c r="A190" s="213"/>
      <c r="B190" s="79" t="s">
        <v>15</v>
      </c>
      <c r="C190" s="87">
        <f>C181-C183</f>
        <v>4</v>
      </c>
      <c r="D190" s="86">
        <f t="shared" ref="D190" si="54">D181-D183</f>
        <v>38</v>
      </c>
      <c r="E190" s="25">
        <f>E181-E183</f>
        <v>-2.1039884961780081E-2</v>
      </c>
    </row>
    <row r="191" spans="1:5" ht="15.75" thickBot="1" x14ac:dyDescent="0.3">
      <c r="A191" s="214"/>
      <c r="B191" s="80" t="s">
        <v>16</v>
      </c>
      <c r="C191" s="116">
        <f>C181-C182</f>
        <v>9</v>
      </c>
      <c r="D191" s="117">
        <f>D181-D182</f>
        <v>60</v>
      </c>
      <c r="E191" s="99">
        <f>E181-E182</f>
        <v>-2.0935642284828138E-2</v>
      </c>
    </row>
    <row r="192" spans="1:5" ht="15" customHeight="1" x14ac:dyDescent="0.25">
      <c r="A192" s="209" t="s">
        <v>74</v>
      </c>
      <c r="B192" s="76" t="s">
        <v>4</v>
      </c>
      <c r="C192" s="85" t="s">
        <v>81</v>
      </c>
      <c r="D192" s="20" t="s">
        <v>81</v>
      </c>
      <c r="E192" s="21" t="s">
        <v>41</v>
      </c>
    </row>
    <row r="193" spans="1:5" x14ac:dyDescent="0.25">
      <c r="A193" s="210"/>
      <c r="B193" s="62" t="s">
        <v>5</v>
      </c>
      <c r="C193" s="114" t="s">
        <v>81</v>
      </c>
      <c r="D193" s="115" t="s">
        <v>81</v>
      </c>
      <c r="E193" s="22" t="s">
        <v>41</v>
      </c>
    </row>
    <row r="194" spans="1:5" x14ac:dyDescent="0.25">
      <c r="A194" s="210"/>
      <c r="B194" s="62" t="s">
        <v>6</v>
      </c>
      <c r="C194" s="114" t="s">
        <v>81</v>
      </c>
      <c r="D194" s="115" t="s">
        <v>81</v>
      </c>
      <c r="E194" s="22" t="s">
        <v>41</v>
      </c>
    </row>
    <row r="195" spans="1:5" x14ac:dyDescent="0.25">
      <c r="A195" s="210"/>
      <c r="B195" s="62" t="s">
        <v>7</v>
      </c>
      <c r="C195" s="114" t="s">
        <v>81</v>
      </c>
      <c r="D195" s="115" t="s">
        <v>81</v>
      </c>
      <c r="E195" s="22" t="s">
        <v>41</v>
      </c>
    </row>
    <row r="196" spans="1:5" x14ac:dyDescent="0.25">
      <c r="A196" s="210"/>
      <c r="B196" s="62" t="s">
        <v>8</v>
      </c>
      <c r="C196" s="114" t="s">
        <v>81</v>
      </c>
      <c r="D196" s="115" t="s">
        <v>81</v>
      </c>
      <c r="E196" s="22" t="s">
        <v>41</v>
      </c>
    </row>
    <row r="197" spans="1:5" x14ac:dyDescent="0.25">
      <c r="A197" s="210"/>
      <c r="B197" s="62" t="s">
        <v>9</v>
      </c>
      <c r="C197" s="114"/>
      <c r="D197" s="115"/>
      <c r="E197" s="22"/>
    </row>
    <row r="198" spans="1:5" x14ac:dyDescent="0.25">
      <c r="A198" s="210"/>
      <c r="B198" s="62" t="s">
        <v>10</v>
      </c>
      <c r="C198" s="114"/>
      <c r="D198" s="115"/>
      <c r="E198" s="22"/>
    </row>
    <row r="199" spans="1:5" x14ac:dyDescent="0.25">
      <c r="A199" s="210"/>
      <c r="B199" s="77" t="s">
        <v>20</v>
      </c>
      <c r="C199" s="18">
        <f t="shared" ref="C199:E199" si="55">C$210</f>
        <v>1260</v>
      </c>
      <c r="D199" s="16">
        <f t="shared" si="55"/>
        <v>7803</v>
      </c>
      <c r="E199" s="23">
        <f t="shared" si="55"/>
        <v>0.16147635524798154</v>
      </c>
    </row>
    <row r="200" spans="1:5" x14ac:dyDescent="0.25">
      <c r="A200" s="210"/>
      <c r="B200" s="78" t="s">
        <v>11</v>
      </c>
      <c r="C200" s="19">
        <f t="shared" ref="C200:E200" si="56">C$211</f>
        <v>2807</v>
      </c>
      <c r="D200" s="17">
        <f t="shared" si="56"/>
        <v>17576</v>
      </c>
      <c r="E200" s="24">
        <f t="shared" si="56"/>
        <v>0.15970641784251252</v>
      </c>
    </row>
    <row r="201" spans="1:5" x14ac:dyDescent="0.25">
      <c r="A201" s="210"/>
      <c r="B201" s="79" t="s">
        <v>15</v>
      </c>
      <c r="C201" s="122" t="s">
        <v>41</v>
      </c>
      <c r="D201" s="134" t="s">
        <v>41</v>
      </c>
      <c r="E201" s="22" t="s">
        <v>41</v>
      </c>
    </row>
    <row r="202" spans="1:5" ht="15.75" thickBot="1" x14ac:dyDescent="0.3">
      <c r="A202" s="211"/>
      <c r="B202" s="80" t="s">
        <v>16</v>
      </c>
      <c r="C202" s="123" t="s">
        <v>41</v>
      </c>
      <c r="D202" s="136" t="s">
        <v>41</v>
      </c>
      <c r="E202" s="124" t="s">
        <v>41</v>
      </c>
    </row>
    <row r="203" spans="1:5" ht="15" customHeight="1" x14ac:dyDescent="0.25">
      <c r="A203" s="221" t="s">
        <v>32</v>
      </c>
      <c r="B203" s="76" t="s">
        <v>4</v>
      </c>
      <c r="C203" s="120">
        <v>550</v>
      </c>
      <c r="D203" s="119">
        <v>3875</v>
      </c>
      <c r="E203" s="121">
        <f>C203/D203</f>
        <v>0.14193548387096774</v>
      </c>
    </row>
    <row r="204" spans="1:5" x14ac:dyDescent="0.25">
      <c r="A204" s="213"/>
      <c r="B204" s="62" t="s">
        <v>5</v>
      </c>
      <c r="C204" s="87">
        <v>338</v>
      </c>
      <c r="D204" s="86">
        <v>1929</v>
      </c>
      <c r="E204" s="22">
        <f t="shared" ref="E204:E207" si="57">C204/D204</f>
        <v>0.17522032141005703</v>
      </c>
    </row>
    <row r="205" spans="1:5" x14ac:dyDescent="0.25">
      <c r="A205" s="213"/>
      <c r="B205" s="62" t="s">
        <v>6</v>
      </c>
      <c r="C205" s="87">
        <v>310</v>
      </c>
      <c r="D205" s="86">
        <v>1542</v>
      </c>
      <c r="E205" s="22">
        <f t="shared" si="57"/>
        <v>0.20103761348897536</v>
      </c>
    </row>
    <row r="206" spans="1:5" x14ac:dyDescent="0.25">
      <c r="A206" s="213"/>
      <c r="B206" s="62" t="s">
        <v>7</v>
      </c>
      <c r="C206" s="87">
        <v>49</v>
      </c>
      <c r="D206" s="86">
        <v>313</v>
      </c>
      <c r="E206" s="22">
        <f t="shared" si="57"/>
        <v>0.15654952076677317</v>
      </c>
    </row>
    <row r="207" spans="1:5" x14ac:dyDescent="0.25">
      <c r="A207" s="213"/>
      <c r="B207" s="62" t="s">
        <v>8</v>
      </c>
      <c r="C207" s="87">
        <v>13</v>
      </c>
      <c r="D207" s="86">
        <v>137</v>
      </c>
      <c r="E207" s="22">
        <f t="shared" si="57"/>
        <v>9.4890510948905105E-2</v>
      </c>
    </row>
    <row r="208" spans="1:5" x14ac:dyDescent="0.25">
      <c r="A208" s="213"/>
      <c r="B208" s="62" t="s">
        <v>9</v>
      </c>
      <c r="C208" s="87"/>
      <c r="D208" s="107" t="s">
        <v>81</v>
      </c>
      <c r="E208" s="22"/>
    </row>
    <row r="209" spans="1:5" x14ac:dyDescent="0.25">
      <c r="A209" s="213"/>
      <c r="B209" s="62" t="s">
        <v>10</v>
      </c>
      <c r="C209" s="87"/>
      <c r="D209" s="86" t="s">
        <v>81</v>
      </c>
      <c r="E209" s="22"/>
    </row>
    <row r="210" spans="1:5" x14ac:dyDescent="0.25">
      <c r="A210" s="213"/>
      <c r="B210" s="77" t="s">
        <v>20</v>
      </c>
      <c r="C210" s="18">
        <f>SUM(C203:C209)</f>
        <v>1260</v>
      </c>
      <c r="D210" s="16">
        <v>7803</v>
      </c>
      <c r="E210" s="23">
        <f>C210/D210</f>
        <v>0.16147635524798154</v>
      </c>
    </row>
    <row r="211" spans="1:5" x14ac:dyDescent="0.25">
      <c r="A211" s="213"/>
      <c r="B211" s="78" t="s">
        <v>11</v>
      </c>
      <c r="C211" s="19">
        <f>C$221</f>
        <v>2807</v>
      </c>
      <c r="D211" s="17">
        <f>D$221</f>
        <v>17576</v>
      </c>
      <c r="E211" s="24">
        <f>E$221</f>
        <v>0.15970641784251252</v>
      </c>
    </row>
    <row r="212" spans="1:5" x14ac:dyDescent="0.25">
      <c r="A212" s="213"/>
      <c r="B212" s="79" t="s">
        <v>15</v>
      </c>
      <c r="C212" s="87">
        <f>C203-C205</f>
        <v>240</v>
      </c>
      <c r="D212" s="86">
        <f>D203-D205</f>
        <v>2333</v>
      </c>
      <c r="E212" s="25">
        <f>E203-E205</f>
        <v>-5.9102129618007621E-2</v>
      </c>
    </row>
    <row r="213" spans="1:5" ht="15.75" thickBot="1" x14ac:dyDescent="0.3">
      <c r="A213" s="214"/>
      <c r="B213" s="80" t="s">
        <v>16</v>
      </c>
      <c r="C213" s="14">
        <f>C203-C204</f>
        <v>212</v>
      </c>
      <c r="D213" s="15">
        <f>D203-D204</f>
        <v>1946</v>
      </c>
      <c r="E213" s="26">
        <f>E203-E204</f>
        <v>-3.3284837539089285E-2</v>
      </c>
    </row>
    <row r="214" spans="1:5" ht="15" customHeight="1" x14ac:dyDescent="0.25">
      <c r="A214" s="209" t="s">
        <v>61</v>
      </c>
      <c r="B214" s="89" t="s">
        <v>4</v>
      </c>
      <c r="C214" s="85">
        <f>'ESE Overall'!B25</f>
        <v>1285</v>
      </c>
      <c r="D214" s="20">
        <f>'ESE Overall'!E25</f>
        <v>9056</v>
      </c>
      <c r="E214" s="21">
        <f>C214/D214</f>
        <v>0.14189487632508835</v>
      </c>
    </row>
    <row r="215" spans="1:5" x14ac:dyDescent="0.25">
      <c r="A215" s="210"/>
      <c r="B215" s="90" t="s">
        <v>5</v>
      </c>
      <c r="C215" s="87">
        <f>'ESE Overall'!B26</f>
        <v>680</v>
      </c>
      <c r="D215" s="86">
        <f>'ESE Overall'!E26</f>
        <v>4329</v>
      </c>
      <c r="E215" s="22">
        <f t="shared" ref="E215:E217" si="58">C215/D215</f>
        <v>0.15708015708015707</v>
      </c>
    </row>
    <row r="216" spans="1:5" x14ac:dyDescent="0.25">
      <c r="A216" s="210"/>
      <c r="B216" s="90" t="s">
        <v>6</v>
      </c>
      <c r="C216" s="87">
        <f>'ESE Overall'!B27</f>
        <v>691</v>
      </c>
      <c r="D216" s="86">
        <f>'ESE Overall'!E27</f>
        <v>3130</v>
      </c>
      <c r="E216" s="22">
        <f t="shared" si="58"/>
        <v>0.2207667731629393</v>
      </c>
    </row>
    <row r="217" spans="1:5" x14ac:dyDescent="0.25">
      <c r="A217" s="210"/>
      <c r="B217" s="90" t="s">
        <v>7</v>
      </c>
      <c r="C217" s="87">
        <f>'ESE Overall'!B28</f>
        <v>122</v>
      </c>
      <c r="D217" s="86">
        <f>'ESE Overall'!E28</f>
        <v>718</v>
      </c>
      <c r="E217" s="22">
        <f t="shared" si="58"/>
        <v>0.16991643454038996</v>
      </c>
    </row>
    <row r="218" spans="1:5" x14ac:dyDescent="0.25">
      <c r="A218" s="210"/>
      <c r="B218" s="90" t="s">
        <v>8</v>
      </c>
      <c r="C218" s="87">
        <f>'ESE Overall'!B29</f>
        <v>27</v>
      </c>
      <c r="D218" s="86">
        <f>'ESE Overall'!E29</f>
        <v>317</v>
      </c>
      <c r="E218" s="22">
        <f>C218/D218</f>
        <v>8.5173501577287064E-2</v>
      </c>
    </row>
    <row r="219" spans="1:5" x14ac:dyDescent="0.25">
      <c r="A219" s="210"/>
      <c r="B219" s="90" t="s">
        <v>9</v>
      </c>
      <c r="C219" s="87" t="str">
        <f>'ESE Overall'!B30</f>
        <v>&lt;10</v>
      </c>
      <c r="D219" s="86">
        <f>'ESE Overall'!E30</f>
        <v>26</v>
      </c>
      <c r="E219" s="22" t="s">
        <v>41</v>
      </c>
    </row>
    <row r="220" spans="1:5" x14ac:dyDescent="0.25">
      <c r="A220" s="210"/>
      <c r="B220" s="90" t="s">
        <v>10</v>
      </c>
      <c r="C220" s="87"/>
      <c r="D220" s="86"/>
      <c r="E220" s="22"/>
    </row>
    <row r="221" spans="1:5" x14ac:dyDescent="0.25">
      <c r="A221" s="210"/>
      <c r="B221" s="91" t="s">
        <v>11</v>
      </c>
      <c r="C221" s="19">
        <f>'ESE Overall'!B32</f>
        <v>2807</v>
      </c>
      <c r="D221" s="17">
        <f>'ESE Overall'!E32</f>
        <v>17576</v>
      </c>
      <c r="E221" s="24">
        <f>C221/D221</f>
        <v>0.15970641784251252</v>
      </c>
    </row>
    <row r="222" spans="1:5" x14ac:dyDescent="0.25">
      <c r="A222" s="210"/>
      <c r="B222" s="92" t="s">
        <v>15</v>
      </c>
      <c r="C222" s="87">
        <f>C214-C216</f>
        <v>594</v>
      </c>
      <c r="D222" s="86">
        <f>D214-D216</f>
        <v>5926</v>
      </c>
      <c r="E222" s="25">
        <f>E214-E216</f>
        <v>-7.8871896837850952E-2</v>
      </c>
    </row>
    <row r="223" spans="1:5" ht="15.75" thickBot="1" x14ac:dyDescent="0.3">
      <c r="A223" s="222"/>
      <c r="B223" s="96" t="s">
        <v>16</v>
      </c>
      <c r="C223" s="97">
        <f>C214-C215</f>
        <v>605</v>
      </c>
      <c r="D223" s="98">
        <f>D214-D215</f>
        <v>4727</v>
      </c>
      <c r="E223" s="99">
        <f>E214-E215</f>
        <v>-1.5185280755068725E-2</v>
      </c>
    </row>
    <row r="224" spans="1:5" ht="15.75" thickBot="1" x14ac:dyDescent="0.3">
      <c r="A224" s="215" t="s">
        <v>76</v>
      </c>
      <c r="B224" s="216"/>
      <c r="C224" s="216"/>
      <c r="D224" s="216"/>
      <c r="E224" s="217"/>
    </row>
    <row r="225" spans="1:5" ht="30.75" customHeight="1" thickBot="1" x14ac:dyDescent="0.3">
      <c r="A225" s="218" t="s">
        <v>42</v>
      </c>
      <c r="B225" s="219"/>
      <c r="C225" s="219"/>
      <c r="D225" s="219"/>
      <c r="E225" s="220"/>
    </row>
  </sheetData>
  <mergeCells count="25">
    <mergeCell ref="A126:A136"/>
    <mergeCell ref="A115:A125"/>
    <mergeCell ref="A93:A103"/>
    <mergeCell ref="A71:A81"/>
    <mergeCell ref="A49:A59"/>
    <mergeCell ref="A60:A70"/>
    <mergeCell ref="A104:A114"/>
    <mergeCell ref="A82:A92"/>
    <mergeCell ref="B1:B3"/>
    <mergeCell ref="C1:E3"/>
    <mergeCell ref="A38:A48"/>
    <mergeCell ref="A27:A37"/>
    <mergeCell ref="A16:A26"/>
    <mergeCell ref="A5:A15"/>
    <mergeCell ref="A1:A4"/>
    <mergeCell ref="A170:A180"/>
    <mergeCell ref="A148:A158"/>
    <mergeCell ref="A137:A147"/>
    <mergeCell ref="A224:E224"/>
    <mergeCell ref="A225:E225"/>
    <mergeCell ref="A203:A213"/>
    <mergeCell ref="A181:A191"/>
    <mergeCell ref="A214:A223"/>
    <mergeCell ref="A159:A169"/>
    <mergeCell ref="A192:A202"/>
  </mergeCells>
  <conditionalFormatting sqref="B5:B11">
    <cfRule type="expression" dxfId="381" priority="376">
      <formula>MOD(ROW(),2)=0</formula>
    </cfRule>
  </conditionalFormatting>
  <conditionalFormatting sqref="B4">
    <cfRule type="expression" dxfId="380" priority="375">
      <formula>MOD(ROW(),2)=0</formula>
    </cfRule>
  </conditionalFormatting>
  <conditionalFormatting sqref="C4:E4 E5:E11">
    <cfRule type="expression" dxfId="379" priority="374">
      <formula>MOD(ROW(),2)=0</formula>
    </cfRule>
  </conditionalFormatting>
  <conditionalFormatting sqref="C5:D11">
    <cfRule type="expression" dxfId="378" priority="373">
      <formula>MOD(ROW(),2)=0</formula>
    </cfRule>
  </conditionalFormatting>
  <conditionalFormatting sqref="C15:E15 D14:E14">
    <cfRule type="expression" dxfId="377" priority="372">
      <formula>MOD(ROW(),2)=0</formula>
    </cfRule>
  </conditionalFormatting>
  <conditionalFormatting sqref="B16:B22">
    <cfRule type="expression" dxfId="376" priority="361">
      <formula>MOD(ROW(),2)=0</formula>
    </cfRule>
  </conditionalFormatting>
  <conditionalFormatting sqref="E16:E18 E21:E22">
    <cfRule type="expression" dxfId="375" priority="360">
      <formula>MOD(ROW(),2)=0</formula>
    </cfRule>
  </conditionalFormatting>
  <conditionalFormatting sqref="C16:D22">
    <cfRule type="expression" dxfId="374" priority="359">
      <formula>MOD(ROW(),2)=0</formula>
    </cfRule>
  </conditionalFormatting>
  <conditionalFormatting sqref="C25:E26">
    <cfRule type="expression" dxfId="373" priority="358">
      <formula>MOD(ROW(),2)=0</formula>
    </cfRule>
  </conditionalFormatting>
  <conditionalFormatting sqref="B27:B33">
    <cfRule type="expression" dxfId="372" priority="351">
      <formula>MOD(ROW(),2)=0</formula>
    </cfRule>
  </conditionalFormatting>
  <conditionalFormatting sqref="E27:E29 E31:E33">
    <cfRule type="expression" dxfId="371" priority="350">
      <formula>MOD(ROW(),2)=0</formula>
    </cfRule>
  </conditionalFormatting>
  <conditionalFormatting sqref="C27:D33">
    <cfRule type="expression" dxfId="370" priority="349">
      <formula>MOD(ROW(),2)=0</formula>
    </cfRule>
  </conditionalFormatting>
  <conditionalFormatting sqref="C36:E37">
    <cfRule type="expression" dxfId="369" priority="348">
      <formula>MOD(ROW(),2)=0</formula>
    </cfRule>
  </conditionalFormatting>
  <conditionalFormatting sqref="B38:B44">
    <cfRule type="expression" dxfId="368" priority="341">
      <formula>MOD(ROW(),2)=0</formula>
    </cfRule>
  </conditionalFormatting>
  <conditionalFormatting sqref="E39 E41:E44">
    <cfRule type="expression" dxfId="367" priority="340">
      <formula>MOD(ROW(),2)=0</formula>
    </cfRule>
  </conditionalFormatting>
  <conditionalFormatting sqref="C38:D44">
    <cfRule type="expression" dxfId="366" priority="339">
      <formula>MOD(ROW(),2)=0</formula>
    </cfRule>
  </conditionalFormatting>
  <conditionalFormatting sqref="D47:D48">
    <cfRule type="expression" dxfId="365" priority="338">
      <formula>MOD(ROW(),2)=0</formula>
    </cfRule>
  </conditionalFormatting>
  <conditionalFormatting sqref="B49:B55">
    <cfRule type="expression" dxfId="364" priority="331">
      <formula>MOD(ROW(),2)=0</formula>
    </cfRule>
  </conditionalFormatting>
  <conditionalFormatting sqref="E49:E51 E54:E55">
    <cfRule type="expression" dxfId="363" priority="330">
      <formula>MOD(ROW(),2)=0</formula>
    </cfRule>
  </conditionalFormatting>
  <conditionalFormatting sqref="C49:D55">
    <cfRule type="expression" dxfId="362" priority="329">
      <formula>MOD(ROW(),2)=0</formula>
    </cfRule>
  </conditionalFormatting>
  <conditionalFormatting sqref="C58:E59">
    <cfRule type="expression" dxfId="361" priority="328">
      <formula>MOD(ROW(),2)=0</formula>
    </cfRule>
  </conditionalFormatting>
  <conditionalFormatting sqref="B71:B77">
    <cfRule type="expression" dxfId="360" priority="321">
      <formula>MOD(ROW(),2)=0</formula>
    </cfRule>
  </conditionalFormatting>
  <conditionalFormatting sqref="E71:E73 E76:E77">
    <cfRule type="expression" dxfId="359" priority="320">
      <formula>MOD(ROW(),2)=0</formula>
    </cfRule>
  </conditionalFormatting>
  <conditionalFormatting sqref="C71:D77">
    <cfRule type="expression" dxfId="358" priority="319">
      <formula>MOD(ROW(),2)=0</formula>
    </cfRule>
  </conditionalFormatting>
  <conditionalFormatting sqref="C80:E81">
    <cfRule type="expression" dxfId="357" priority="318">
      <formula>MOD(ROW(),2)=0</formula>
    </cfRule>
  </conditionalFormatting>
  <conditionalFormatting sqref="B93:B99">
    <cfRule type="expression" dxfId="356" priority="311">
      <formula>MOD(ROW(),2)=0</formula>
    </cfRule>
  </conditionalFormatting>
  <conditionalFormatting sqref="E93:E95 E98:E99">
    <cfRule type="expression" dxfId="355" priority="310">
      <formula>MOD(ROW(),2)=0</formula>
    </cfRule>
  </conditionalFormatting>
  <conditionalFormatting sqref="C93:D99">
    <cfRule type="expression" dxfId="354" priority="309">
      <formula>MOD(ROW(),2)=0</formula>
    </cfRule>
  </conditionalFormatting>
  <conditionalFormatting sqref="C102:E103">
    <cfRule type="expression" dxfId="353" priority="308">
      <formula>MOD(ROW(),2)=0</formula>
    </cfRule>
  </conditionalFormatting>
  <conditionalFormatting sqref="B115:B121">
    <cfRule type="expression" dxfId="352" priority="301">
      <formula>MOD(ROW(),2)=0</formula>
    </cfRule>
  </conditionalFormatting>
  <conditionalFormatting sqref="E115:E117 E120:E121">
    <cfRule type="expression" dxfId="351" priority="300">
      <formula>MOD(ROW(),2)=0</formula>
    </cfRule>
  </conditionalFormatting>
  <conditionalFormatting sqref="C115:D121">
    <cfRule type="expression" dxfId="350" priority="299">
      <formula>MOD(ROW(),2)=0</formula>
    </cfRule>
  </conditionalFormatting>
  <conditionalFormatting sqref="C124:E125">
    <cfRule type="expression" dxfId="349" priority="298">
      <formula>MOD(ROW(),2)=0</formula>
    </cfRule>
  </conditionalFormatting>
  <conditionalFormatting sqref="B126:B132">
    <cfRule type="expression" dxfId="348" priority="291">
      <formula>MOD(ROW(),2)=0</formula>
    </cfRule>
  </conditionalFormatting>
  <conditionalFormatting sqref="E126 E128 E130:E132">
    <cfRule type="expression" dxfId="347" priority="290">
      <formula>MOD(ROW(),2)=0</formula>
    </cfRule>
  </conditionalFormatting>
  <conditionalFormatting sqref="C126:D132">
    <cfRule type="expression" dxfId="346" priority="289">
      <formula>MOD(ROW(),2)=0</formula>
    </cfRule>
  </conditionalFormatting>
  <conditionalFormatting sqref="C135:E135 D136">
    <cfRule type="expression" dxfId="345" priority="288">
      <formula>MOD(ROW(),2)=0</formula>
    </cfRule>
  </conditionalFormatting>
  <conditionalFormatting sqref="B137:B143">
    <cfRule type="expression" dxfId="344" priority="281">
      <formula>MOD(ROW(),2)=0</formula>
    </cfRule>
  </conditionalFormatting>
  <conditionalFormatting sqref="E137 E139 E141:E143">
    <cfRule type="expression" dxfId="343" priority="280">
      <formula>MOD(ROW(),2)=0</formula>
    </cfRule>
  </conditionalFormatting>
  <conditionalFormatting sqref="C137:D143">
    <cfRule type="expression" dxfId="342" priority="279">
      <formula>MOD(ROW(),2)=0</formula>
    </cfRule>
  </conditionalFormatting>
  <conditionalFormatting sqref="C146:E146 D147">
    <cfRule type="expression" dxfId="341" priority="278">
      <formula>MOD(ROW(),2)=0</formula>
    </cfRule>
  </conditionalFormatting>
  <conditionalFormatting sqref="B148:B154">
    <cfRule type="expression" dxfId="340" priority="271">
      <formula>MOD(ROW(),2)=0</formula>
    </cfRule>
  </conditionalFormatting>
  <conditionalFormatting sqref="E148:E150 E152:E154">
    <cfRule type="expression" dxfId="339" priority="270">
      <formula>MOD(ROW(),2)=0</formula>
    </cfRule>
  </conditionalFormatting>
  <conditionalFormatting sqref="C148:D154">
    <cfRule type="expression" dxfId="338" priority="269">
      <formula>MOD(ROW(),2)=0</formula>
    </cfRule>
  </conditionalFormatting>
  <conditionalFormatting sqref="C157:E158">
    <cfRule type="expression" dxfId="337" priority="268">
      <formula>MOD(ROW(),2)=0</formula>
    </cfRule>
  </conditionalFormatting>
  <conditionalFormatting sqref="B170:B176">
    <cfRule type="expression" dxfId="336" priority="261">
      <formula>MOD(ROW(),2)=0</formula>
    </cfRule>
  </conditionalFormatting>
  <conditionalFormatting sqref="E170 E174:E176">
    <cfRule type="expression" dxfId="335" priority="260">
      <formula>MOD(ROW(),2)=0</formula>
    </cfRule>
  </conditionalFormatting>
  <conditionalFormatting sqref="C170:D176">
    <cfRule type="expression" dxfId="334" priority="259">
      <formula>MOD(ROW(),2)=0</formula>
    </cfRule>
  </conditionalFormatting>
  <conditionalFormatting sqref="D179:D180">
    <cfRule type="expression" dxfId="333" priority="258">
      <formula>MOD(ROW(),2)=0</formula>
    </cfRule>
  </conditionalFormatting>
  <conditionalFormatting sqref="B181:B187">
    <cfRule type="expression" dxfId="332" priority="251">
      <formula>MOD(ROW(),2)=0</formula>
    </cfRule>
  </conditionalFormatting>
  <conditionalFormatting sqref="E181:E183 E186:E187">
    <cfRule type="expression" dxfId="331" priority="250">
      <formula>MOD(ROW(),2)=0</formula>
    </cfRule>
  </conditionalFormatting>
  <conditionalFormatting sqref="C181:D187">
    <cfRule type="expression" dxfId="330" priority="249">
      <formula>MOD(ROW(),2)=0</formula>
    </cfRule>
  </conditionalFormatting>
  <conditionalFormatting sqref="C190:E191">
    <cfRule type="expression" dxfId="329" priority="248">
      <formula>MOD(ROW(),2)=0</formula>
    </cfRule>
  </conditionalFormatting>
  <conditionalFormatting sqref="B203:B209">
    <cfRule type="expression" dxfId="328" priority="241">
      <formula>MOD(ROW(),2)=0</formula>
    </cfRule>
  </conditionalFormatting>
  <conditionalFormatting sqref="E203:E209">
    <cfRule type="expression" dxfId="327" priority="240">
      <formula>MOD(ROW(),2)=0</formula>
    </cfRule>
  </conditionalFormatting>
  <conditionalFormatting sqref="C203:D209">
    <cfRule type="expression" dxfId="326" priority="239">
      <formula>MOD(ROW(),2)=0</formula>
    </cfRule>
  </conditionalFormatting>
  <conditionalFormatting sqref="C212:E213">
    <cfRule type="expression" dxfId="325" priority="238">
      <formula>MOD(ROW(),2)=0</formula>
    </cfRule>
  </conditionalFormatting>
  <conditionalFormatting sqref="B214:B220">
    <cfRule type="expression" dxfId="324" priority="86">
      <formula>MOD(ROW(),2)=0</formula>
    </cfRule>
  </conditionalFormatting>
  <conditionalFormatting sqref="E214:E218 E220">
    <cfRule type="expression" dxfId="323" priority="85">
      <formula>MOD(ROW(),2)=0</formula>
    </cfRule>
  </conditionalFormatting>
  <conditionalFormatting sqref="C214:D220">
    <cfRule type="expression" dxfId="322" priority="84">
      <formula>MOD(ROW(),2)=0</formula>
    </cfRule>
  </conditionalFormatting>
  <conditionalFormatting sqref="C222:E223">
    <cfRule type="expression" dxfId="321" priority="83">
      <formula>MOD(ROW(),2)=0</formula>
    </cfRule>
  </conditionalFormatting>
  <conditionalFormatting sqref="B60:B66">
    <cfRule type="expression" dxfId="320" priority="82">
      <formula>MOD(ROW(),2)=0</formula>
    </cfRule>
  </conditionalFormatting>
  <conditionalFormatting sqref="E60 E65:E66">
    <cfRule type="expression" dxfId="319" priority="81">
      <formula>MOD(ROW(),2)=0</formula>
    </cfRule>
  </conditionalFormatting>
  <conditionalFormatting sqref="C60:D66">
    <cfRule type="expression" dxfId="318" priority="80">
      <formula>MOD(ROW(),2)=0</formula>
    </cfRule>
  </conditionalFormatting>
  <conditionalFormatting sqref="D69:D70">
    <cfRule type="expression" dxfId="317" priority="79">
      <formula>MOD(ROW(),2)=0</formula>
    </cfRule>
  </conditionalFormatting>
  <conditionalFormatting sqref="B104:B110">
    <cfRule type="expression" dxfId="316" priority="78">
      <formula>MOD(ROW(),2)=0</formula>
    </cfRule>
  </conditionalFormatting>
  <conditionalFormatting sqref="E104:E105 E107:E110">
    <cfRule type="expression" dxfId="315" priority="77">
      <formula>MOD(ROW(),2)=0</formula>
    </cfRule>
  </conditionalFormatting>
  <conditionalFormatting sqref="C104:D110">
    <cfRule type="expression" dxfId="314" priority="76">
      <formula>MOD(ROW(),2)=0</formula>
    </cfRule>
  </conditionalFormatting>
  <conditionalFormatting sqref="C114:E114 D113">
    <cfRule type="expression" dxfId="313" priority="75">
      <formula>MOD(ROW(),2)=0</formula>
    </cfRule>
  </conditionalFormatting>
  <conditionalFormatting sqref="B159:B165">
    <cfRule type="expression" dxfId="312" priority="74">
      <formula>MOD(ROW(),2)=0</formula>
    </cfRule>
  </conditionalFormatting>
  <conditionalFormatting sqref="E162:E165">
    <cfRule type="expression" dxfId="311" priority="73">
      <formula>MOD(ROW(),2)=0</formula>
    </cfRule>
  </conditionalFormatting>
  <conditionalFormatting sqref="C159:D165">
    <cfRule type="expression" dxfId="310" priority="72">
      <formula>MOD(ROW(),2)=0</formula>
    </cfRule>
  </conditionalFormatting>
  <conditionalFormatting sqref="C168:E169">
    <cfRule type="expression" dxfId="309" priority="71">
      <formula>MOD(ROW(),2)=0</formula>
    </cfRule>
  </conditionalFormatting>
  <conditionalFormatting sqref="B192:B198">
    <cfRule type="expression" dxfId="308" priority="70">
      <formula>MOD(ROW(),2)=0</formula>
    </cfRule>
  </conditionalFormatting>
  <conditionalFormatting sqref="E195 E197:E198">
    <cfRule type="expression" dxfId="307" priority="69">
      <formula>MOD(ROW(),2)=0</formula>
    </cfRule>
  </conditionalFormatting>
  <conditionalFormatting sqref="C192:D198">
    <cfRule type="expression" dxfId="306" priority="68">
      <formula>MOD(ROW(),2)=0</formula>
    </cfRule>
  </conditionalFormatting>
  <conditionalFormatting sqref="B82:B88">
    <cfRule type="expression" dxfId="305" priority="66">
      <formula>MOD(ROW(),2)=0</formula>
    </cfRule>
  </conditionalFormatting>
  <conditionalFormatting sqref="E82:E88">
    <cfRule type="expression" dxfId="304" priority="65">
      <formula>MOD(ROW(),2)=0</formula>
    </cfRule>
  </conditionalFormatting>
  <conditionalFormatting sqref="C82:D88">
    <cfRule type="expression" dxfId="303" priority="64">
      <formula>MOD(ROW(),2)=0</formula>
    </cfRule>
  </conditionalFormatting>
  <conditionalFormatting sqref="C91:E91 C92 E92">
    <cfRule type="expression" dxfId="302" priority="63">
      <formula>MOD(ROW(),2)=0</formula>
    </cfRule>
  </conditionalFormatting>
  <conditionalFormatting sqref="C14">
    <cfRule type="expression" dxfId="301" priority="62">
      <formula>MOD(ROW(),2)=0</formula>
    </cfRule>
  </conditionalFormatting>
  <conditionalFormatting sqref="E19">
    <cfRule type="expression" dxfId="300" priority="61">
      <formula>MOD(ROW(),2)=0</formula>
    </cfRule>
  </conditionalFormatting>
  <conditionalFormatting sqref="E20">
    <cfRule type="expression" dxfId="299" priority="60">
      <formula>MOD(ROW(),2)=0</formula>
    </cfRule>
  </conditionalFormatting>
  <conditionalFormatting sqref="E30">
    <cfRule type="expression" dxfId="298" priority="59">
      <formula>MOD(ROW(),2)=0</formula>
    </cfRule>
  </conditionalFormatting>
  <conditionalFormatting sqref="E38">
    <cfRule type="expression" dxfId="297" priority="58">
      <formula>MOD(ROW(),2)=0</formula>
    </cfRule>
  </conditionalFormatting>
  <conditionalFormatting sqref="E40">
    <cfRule type="expression" dxfId="296" priority="57">
      <formula>MOD(ROW(),2)=0</formula>
    </cfRule>
  </conditionalFormatting>
  <conditionalFormatting sqref="E47">
    <cfRule type="expression" dxfId="295" priority="56">
      <formula>MOD(ROW(),2)=0</formula>
    </cfRule>
  </conditionalFormatting>
  <conditionalFormatting sqref="E48">
    <cfRule type="expression" dxfId="294" priority="55">
      <formula>MOD(ROW(),2)=0</formula>
    </cfRule>
  </conditionalFormatting>
  <conditionalFormatting sqref="C47">
    <cfRule type="expression" dxfId="293" priority="54">
      <formula>MOD(ROW(),2)=0</formula>
    </cfRule>
  </conditionalFormatting>
  <conditionalFormatting sqref="C48">
    <cfRule type="expression" dxfId="292" priority="53">
      <formula>MOD(ROW(),2)=0</formula>
    </cfRule>
  </conditionalFormatting>
  <conditionalFormatting sqref="E52">
    <cfRule type="expression" dxfId="291" priority="52">
      <formula>MOD(ROW(),2)=0</formula>
    </cfRule>
  </conditionalFormatting>
  <conditionalFormatting sqref="E53">
    <cfRule type="expression" dxfId="290" priority="51">
      <formula>MOD(ROW(),2)=0</formula>
    </cfRule>
  </conditionalFormatting>
  <conditionalFormatting sqref="C69">
    <cfRule type="expression" dxfId="289" priority="50">
      <formula>MOD(ROW(),2)=0</formula>
    </cfRule>
  </conditionalFormatting>
  <conditionalFormatting sqref="C70">
    <cfRule type="expression" dxfId="288" priority="49">
      <formula>MOD(ROW(),2)=0</formula>
    </cfRule>
  </conditionalFormatting>
  <conditionalFormatting sqref="E62">
    <cfRule type="expression" dxfId="287" priority="48">
      <formula>MOD(ROW(),2)=0</formula>
    </cfRule>
  </conditionalFormatting>
  <conditionalFormatting sqref="E63">
    <cfRule type="expression" dxfId="286" priority="47">
      <formula>MOD(ROW(),2)=0</formula>
    </cfRule>
  </conditionalFormatting>
  <conditionalFormatting sqref="E64">
    <cfRule type="expression" dxfId="285" priority="46">
      <formula>MOD(ROW(),2)=0</formula>
    </cfRule>
  </conditionalFormatting>
  <conditionalFormatting sqref="E61">
    <cfRule type="expression" dxfId="284" priority="45">
      <formula>MOD(ROW(),2)=0</formula>
    </cfRule>
  </conditionalFormatting>
  <conditionalFormatting sqref="E69">
    <cfRule type="expression" dxfId="283" priority="44">
      <formula>MOD(ROW(),2)=0</formula>
    </cfRule>
  </conditionalFormatting>
  <conditionalFormatting sqref="E70">
    <cfRule type="expression" dxfId="282" priority="43">
      <formula>MOD(ROW(),2)=0</formula>
    </cfRule>
  </conditionalFormatting>
  <conditionalFormatting sqref="E74">
    <cfRule type="expression" dxfId="281" priority="42">
      <formula>MOD(ROW(),2)=0</formula>
    </cfRule>
  </conditionalFormatting>
  <conditionalFormatting sqref="E75">
    <cfRule type="expression" dxfId="280" priority="41">
      <formula>MOD(ROW(),2)=0</formula>
    </cfRule>
  </conditionalFormatting>
  <conditionalFormatting sqref="D92">
    <cfRule type="expression" dxfId="279" priority="40">
      <formula>MOD(ROW(),2)=0</formula>
    </cfRule>
  </conditionalFormatting>
  <conditionalFormatting sqref="E96">
    <cfRule type="expression" dxfId="278" priority="39">
      <formula>MOD(ROW(),2)=0</formula>
    </cfRule>
  </conditionalFormatting>
  <conditionalFormatting sqref="E97">
    <cfRule type="expression" dxfId="277" priority="38">
      <formula>MOD(ROW(),2)=0</formula>
    </cfRule>
  </conditionalFormatting>
  <conditionalFormatting sqref="E106">
    <cfRule type="expression" dxfId="276" priority="37">
      <formula>MOD(ROW(),2)=0</formula>
    </cfRule>
  </conditionalFormatting>
  <conditionalFormatting sqref="C113">
    <cfRule type="expression" dxfId="275" priority="36">
      <formula>MOD(ROW(),2)=0</formula>
    </cfRule>
  </conditionalFormatting>
  <conditionalFormatting sqref="E113">
    <cfRule type="expression" dxfId="274" priority="35">
      <formula>MOD(ROW(),2)=0</formula>
    </cfRule>
  </conditionalFormatting>
  <conditionalFormatting sqref="E118">
    <cfRule type="expression" dxfId="273" priority="34">
      <formula>MOD(ROW(),2)=0</formula>
    </cfRule>
  </conditionalFormatting>
  <conditionalFormatting sqref="E119">
    <cfRule type="expression" dxfId="272" priority="33">
      <formula>MOD(ROW(),2)=0</formula>
    </cfRule>
  </conditionalFormatting>
  <conditionalFormatting sqref="E127">
    <cfRule type="expression" dxfId="271" priority="32">
      <formula>MOD(ROW(),2)=0</formula>
    </cfRule>
  </conditionalFormatting>
  <conditionalFormatting sqref="E129">
    <cfRule type="expression" dxfId="270" priority="31">
      <formula>MOD(ROW(),2)=0</formula>
    </cfRule>
  </conditionalFormatting>
  <conditionalFormatting sqref="E136">
    <cfRule type="expression" dxfId="269" priority="30">
      <formula>MOD(ROW(),2)=0</formula>
    </cfRule>
  </conditionalFormatting>
  <conditionalFormatting sqref="C136">
    <cfRule type="expression" dxfId="268" priority="29">
      <formula>MOD(ROW(),2)=0</formula>
    </cfRule>
  </conditionalFormatting>
  <conditionalFormatting sqref="E138">
    <cfRule type="expression" dxfId="267" priority="28">
      <formula>MOD(ROW(),2)=0</formula>
    </cfRule>
  </conditionalFormatting>
  <conditionalFormatting sqref="E140">
    <cfRule type="expression" dxfId="266" priority="27">
      <formula>MOD(ROW(),2)=0</formula>
    </cfRule>
  </conditionalFormatting>
  <conditionalFormatting sqref="C147">
    <cfRule type="expression" dxfId="265" priority="26">
      <formula>MOD(ROW(),2)=0</formula>
    </cfRule>
  </conditionalFormatting>
  <conditionalFormatting sqref="E147">
    <cfRule type="expression" dxfId="264" priority="25">
      <formula>MOD(ROW(),2)=0</formula>
    </cfRule>
  </conditionalFormatting>
  <conditionalFormatting sqref="E151">
    <cfRule type="expression" dxfId="263" priority="24">
      <formula>MOD(ROW(),2)=0</formula>
    </cfRule>
  </conditionalFormatting>
  <conditionalFormatting sqref="E160">
    <cfRule type="expression" dxfId="262" priority="23">
      <formula>MOD(ROW(),2)=0</formula>
    </cfRule>
  </conditionalFormatting>
  <conditionalFormatting sqref="E161">
    <cfRule type="expression" dxfId="261" priority="22">
      <formula>MOD(ROW(),2)=0</formula>
    </cfRule>
  </conditionalFormatting>
  <conditionalFormatting sqref="E159">
    <cfRule type="expression" dxfId="260" priority="21">
      <formula>MOD(ROW(),2)=0</formula>
    </cfRule>
  </conditionalFormatting>
  <conditionalFormatting sqref="E171">
    <cfRule type="expression" dxfId="259" priority="20">
      <formula>MOD(ROW(),2)=0</formula>
    </cfRule>
  </conditionalFormatting>
  <conditionalFormatting sqref="E172">
    <cfRule type="expression" dxfId="258" priority="19">
      <formula>MOD(ROW(),2)=0</formula>
    </cfRule>
  </conditionalFormatting>
  <conditionalFormatting sqref="E173">
    <cfRule type="expression" dxfId="257" priority="18">
      <formula>MOD(ROW(),2)=0</formula>
    </cfRule>
  </conditionalFormatting>
  <conditionalFormatting sqref="E179">
    <cfRule type="expression" dxfId="256" priority="17">
      <formula>MOD(ROW(),2)=0</formula>
    </cfRule>
  </conditionalFormatting>
  <conditionalFormatting sqref="E180">
    <cfRule type="expression" dxfId="255" priority="16">
      <formula>MOD(ROW(),2)=0</formula>
    </cfRule>
  </conditionalFormatting>
  <conditionalFormatting sqref="C179">
    <cfRule type="expression" dxfId="254" priority="15">
      <formula>MOD(ROW(),2)=0</formula>
    </cfRule>
  </conditionalFormatting>
  <conditionalFormatting sqref="C180">
    <cfRule type="expression" dxfId="253" priority="14">
      <formula>MOD(ROW(),2)=0</formula>
    </cfRule>
  </conditionalFormatting>
  <conditionalFormatting sqref="E184">
    <cfRule type="expression" dxfId="252" priority="13">
      <formula>MOD(ROW(),2)=0</formula>
    </cfRule>
  </conditionalFormatting>
  <conditionalFormatting sqref="E185">
    <cfRule type="expression" dxfId="251" priority="12">
      <formula>MOD(ROW(),2)=0</formula>
    </cfRule>
  </conditionalFormatting>
  <conditionalFormatting sqref="E192">
    <cfRule type="expression" dxfId="250" priority="11">
      <formula>MOD(ROW(),2)=0</formula>
    </cfRule>
  </conditionalFormatting>
  <conditionalFormatting sqref="E193">
    <cfRule type="expression" dxfId="249" priority="10">
      <formula>MOD(ROW(),2)=0</formula>
    </cfRule>
  </conditionalFormatting>
  <conditionalFormatting sqref="E194">
    <cfRule type="expression" dxfId="248" priority="9">
      <formula>MOD(ROW(),2)=0</formula>
    </cfRule>
  </conditionalFormatting>
  <conditionalFormatting sqref="E196">
    <cfRule type="expression" dxfId="247" priority="8">
      <formula>MOD(ROW(),2)=0</formula>
    </cfRule>
  </conditionalFormatting>
  <conditionalFormatting sqref="C201">
    <cfRule type="expression" dxfId="246" priority="7">
      <formula>MOD(ROW(),2)=0</formula>
    </cfRule>
  </conditionalFormatting>
  <conditionalFormatting sqref="C202">
    <cfRule type="expression" dxfId="245" priority="6">
      <formula>MOD(ROW(),2)=0</formula>
    </cfRule>
  </conditionalFormatting>
  <conditionalFormatting sqref="D201">
    <cfRule type="expression" dxfId="244" priority="5">
      <formula>MOD(ROW(),2)=0</formula>
    </cfRule>
  </conditionalFormatting>
  <conditionalFormatting sqref="D202">
    <cfRule type="expression" dxfId="243" priority="4">
      <formula>MOD(ROW(),2)=0</formula>
    </cfRule>
  </conditionalFormatting>
  <conditionalFormatting sqref="E201">
    <cfRule type="expression" dxfId="242" priority="3">
      <formula>MOD(ROW(),2)=0</formula>
    </cfRule>
  </conditionalFormatting>
  <conditionalFormatting sqref="E202">
    <cfRule type="expression" dxfId="241" priority="2">
      <formula>MOD(ROW(),2)=0</formula>
    </cfRule>
  </conditionalFormatting>
  <conditionalFormatting sqref="E219">
    <cfRule type="expression" dxfId="24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37" max="16383" man="1"/>
    <brk id="70" max="16383" man="1"/>
    <brk id="103" max="16383" man="1"/>
    <brk id="136" max="16383" man="1"/>
    <brk id="169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N13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5" customWidth="1"/>
    <col min="5" max="5" width="15.7109375" style="13" customWidth="1"/>
    <col min="6" max="14" width="8" style="81" customWidth="1"/>
  </cols>
  <sheetData>
    <row r="1" spans="1:14" ht="15" customHeight="1" x14ac:dyDescent="0.25">
      <c r="A1" s="242" t="s">
        <v>17</v>
      </c>
      <c r="B1" s="171" t="s">
        <v>57</v>
      </c>
      <c r="C1" s="223" t="s">
        <v>84</v>
      </c>
      <c r="D1" s="224"/>
      <c r="E1" s="225"/>
      <c r="F1"/>
      <c r="G1"/>
      <c r="H1"/>
      <c r="I1"/>
      <c r="J1"/>
      <c r="K1"/>
      <c r="L1"/>
      <c r="M1"/>
      <c r="N1"/>
    </row>
    <row r="2" spans="1:14" x14ac:dyDescent="0.25">
      <c r="A2" s="243"/>
      <c r="B2" s="172"/>
      <c r="C2" s="226"/>
      <c r="D2" s="227"/>
      <c r="E2" s="228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243"/>
      <c r="B3" s="173"/>
      <c r="C3" s="229"/>
      <c r="D3" s="230"/>
      <c r="E3" s="231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244"/>
      <c r="B4" s="100" t="s">
        <v>0</v>
      </c>
      <c r="C4" s="102" t="s">
        <v>71</v>
      </c>
      <c r="D4" s="103" t="s">
        <v>58</v>
      </c>
      <c r="E4" s="101" t="s">
        <v>49</v>
      </c>
      <c r="F4"/>
      <c r="G4"/>
      <c r="H4"/>
      <c r="I4"/>
      <c r="J4"/>
      <c r="K4"/>
      <c r="L4"/>
      <c r="M4"/>
      <c r="N4"/>
    </row>
    <row r="5" spans="1:14" ht="15" customHeight="1" x14ac:dyDescent="0.25">
      <c r="A5" s="249" t="s">
        <v>64</v>
      </c>
      <c r="B5" s="70" t="s">
        <v>4</v>
      </c>
      <c r="C5" s="85" t="s">
        <v>81</v>
      </c>
      <c r="D5" s="20" t="s">
        <v>81</v>
      </c>
      <c r="E5" s="22" t="s">
        <v>41</v>
      </c>
      <c r="F5"/>
      <c r="G5"/>
      <c r="H5"/>
      <c r="I5"/>
      <c r="J5"/>
      <c r="K5"/>
      <c r="L5"/>
      <c r="M5"/>
      <c r="N5"/>
    </row>
    <row r="6" spans="1:14" x14ac:dyDescent="0.25">
      <c r="A6" s="246"/>
      <c r="B6" s="71" t="s">
        <v>5</v>
      </c>
      <c r="C6" s="87"/>
      <c r="D6" s="86"/>
      <c r="E6" s="22"/>
      <c r="F6"/>
      <c r="G6"/>
      <c r="H6"/>
      <c r="I6"/>
      <c r="J6"/>
      <c r="K6"/>
      <c r="L6"/>
      <c r="M6"/>
      <c r="N6"/>
    </row>
    <row r="7" spans="1:14" x14ac:dyDescent="0.25">
      <c r="A7" s="246"/>
      <c r="B7" s="71" t="s">
        <v>6</v>
      </c>
      <c r="C7" s="87" t="s">
        <v>81</v>
      </c>
      <c r="D7" s="86" t="s">
        <v>81</v>
      </c>
      <c r="E7" s="22" t="s">
        <v>41</v>
      </c>
      <c r="F7"/>
      <c r="G7"/>
      <c r="H7"/>
      <c r="I7"/>
      <c r="J7"/>
      <c r="K7"/>
      <c r="L7"/>
      <c r="M7"/>
      <c r="N7"/>
    </row>
    <row r="8" spans="1:14" x14ac:dyDescent="0.25">
      <c r="A8" s="246"/>
      <c r="B8" s="71" t="s">
        <v>7</v>
      </c>
      <c r="C8" s="87"/>
      <c r="D8" s="86"/>
      <c r="E8" s="22"/>
      <c r="F8"/>
      <c r="G8"/>
      <c r="H8"/>
      <c r="I8"/>
      <c r="J8"/>
      <c r="K8"/>
      <c r="L8"/>
      <c r="M8"/>
      <c r="N8"/>
    </row>
    <row r="9" spans="1:14" x14ac:dyDescent="0.25">
      <c r="A9" s="246"/>
      <c r="B9" s="71" t="s">
        <v>8</v>
      </c>
      <c r="C9" s="87"/>
      <c r="D9" s="86"/>
      <c r="E9" s="22"/>
      <c r="F9"/>
      <c r="G9"/>
      <c r="H9"/>
      <c r="I9"/>
      <c r="J9"/>
      <c r="K9"/>
      <c r="L9"/>
      <c r="M9"/>
      <c r="N9"/>
    </row>
    <row r="10" spans="1:14" x14ac:dyDescent="0.25">
      <c r="A10" s="246"/>
      <c r="B10" s="71" t="s">
        <v>9</v>
      </c>
      <c r="C10" s="87"/>
      <c r="D10" s="86"/>
      <c r="E10" s="22"/>
      <c r="F10"/>
      <c r="G10"/>
      <c r="H10"/>
      <c r="I10"/>
      <c r="J10"/>
      <c r="K10"/>
      <c r="L10"/>
      <c r="M10"/>
      <c r="N10"/>
    </row>
    <row r="11" spans="1:14" x14ac:dyDescent="0.25">
      <c r="A11" s="246"/>
      <c r="B11" s="71" t="s">
        <v>10</v>
      </c>
      <c r="C11" s="87"/>
      <c r="D11" s="86"/>
      <c r="E11" s="22"/>
      <c r="F11"/>
      <c r="G11"/>
      <c r="H11"/>
      <c r="I11"/>
      <c r="J11"/>
      <c r="K11"/>
      <c r="L11"/>
      <c r="M11"/>
      <c r="N11"/>
    </row>
    <row r="12" spans="1:14" x14ac:dyDescent="0.25">
      <c r="A12" s="246"/>
      <c r="B12" s="72" t="s">
        <v>33</v>
      </c>
      <c r="C12" s="18">
        <f t="shared" ref="C12:E12" si="0">C$122</f>
        <v>698</v>
      </c>
      <c r="D12" s="16">
        <f t="shared" si="0"/>
        <v>4099</v>
      </c>
      <c r="E12" s="27">
        <f t="shared" si="0"/>
        <v>0.17028543547206637</v>
      </c>
      <c r="F12"/>
      <c r="G12"/>
      <c r="H12"/>
      <c r="I12"/>
      <c r="J12"/>
      <c r="K12"/>
      <c r="L12"/>
      <c r="M12"/>
      <c r="N12"/>
    </row>
    <row r="13" spans="1:14" x14ac:dyDescent="0.25">
      <c r="A13" s="246"/>
      <c r="B13" s="73" t="s">
        <v>11</v>
      </c>
      <c r="C13" s="19">
        <f t="shared" ref="C13:E13" si="1">C$123</f>
        <v>2807</v>
      </c>
      <c r="D13" s="17">
        <f t="shared" si="1"/>
        <v>17576</v>
      </c>
      <c r="E13" s="28">
        <f t="shared" si="1"/>
        <v>0.15970641784251252</v>
      </c>
      <c r="F13"/>
      <c r="G13"/>
      <c r="H13"/>
      <c r="I13"/>
      <c r="J13"/>
      <c r="K13"/>
      <c r="L13"/>
      <c r="M13"/>
      <c r="N13"/>
    </row>
    <row r="14" spans="1:14" x14ac:dyDescent="0.25">
      <c r="A14" s="246"/>
      <c r="B14" s="74" t="s">
        <v>15</v>
      </c>
      <c r="C14" s="87" t="s">
        <v>41</v>
      </c>
      <c r="D14" s="86" t="s">
        <v>41</v>
      </c>
      <c r="E14" s="22" t="s">
        <v>41</v>
      </c>
      <c r="F14"/>
      <c r="G14"/>
      <c r="H14"/>
      <c r="I14"/>
      <c r="J14"/>
      <c r="K14"/>
      <c r="L14"/>
      <c r="M14"/>
      <c r="N14"/>
    </row>
    <row r="15" spans="1:14" ht="15.75" thickBot="1" x14ac:dyDescent="0.3">
      <c r="A15" s="247"/>
      <c r="B15" s="75" t="s">
        <v>16</v>
      </c>
      <c r="C15" s="14"/>
      <c r="D15" s="15"/>
      <c r="E15" s="26"/>
      <c r="F15"/>
      <c r="G15"/>
      <c r="H15"/>
      <c r="I15"/>
      <c r="J15"/>
      <c r="K15"/>
      <c r="L15"/>
      <c r="M15"/>
      <c r="N15"/>
    </row>
    <row r="16" spans="1:14" x14ac:dyDescent="0.25">
      <c r="A16" s="248" t="s">
        <v>34</v>
      </c>
      <c r="B16" s="70" t="s">
        <v>4</v>
      </c>
      <c r="C16" s="85">
        <v>43</v>
      </c>
      <c r="D16" s="20">
        <v>262</v>
      </c>
      <c r="E16" s="21">
        <f>C16/D16</f>
        <v>0.16412213740458015</v>
      </c>
      <c r="F16"/>
      <c r="G16"/>
      <c r="H16"/>
      <c r="I16"/>
      <c r="J16"/>
      <c r="K16"/>
      <c r="L16"/>
      <c r="M16"/>
      <c r="N16"/>
    </row>
    <row r="17" spans="1:14" x14ac:dyDescent="0.25">
      <c r="A17" s="240"/>
      <c r="B17" s="71" t="s">
        <v>5</v>
      </c>
      <c r="C17" s="87">
        <v>25</v>
      </c>
      <c r="D17" s="86">
        <v>132</v>
      </c>
      <c r="E17" s="22">
        <f t="shared" ref="E17:E18" si="2">C17/D17</f>
        <v>0.18939393939393939</v>
      </c>
      <c r="F17"/>
      <c r="G17"/>
      <c r="H17"/>
      <c r="I17"/>
      <c r="J17"/>
      <c r="K17"/>
      <c r="L17"/>
      <c r="M17"/>
      <c r="N17"/>
    </row>
    <row r="18" spans="1:14" x14ac:dyDescent="0.25">
      <c r="A18" s="240"/>
      <c r="B18" s="71" t="s">
        <v>6</v>
      </c>
      <c r="C18" s="87">
        <v>64</v>
      </c>
      <c r="D18" s="86">
        <v>232</v>
      </c>
      <c r="E18" s="22">
        <f t="shared" si="2"/>
        <v>0.27586206896551724</v>
      </c>
      <c r="F18"/>
      <c r="G18"/>
      <c r="H18"/>
      <c r="I18"/>
      <c r="J18"/>
      <c r="K18"/>
      <c r="L18"/>
      <c r="M18"/>
      <c r="N18"/>
    </row>
    <row r="19" spans="1:14" x14ac:dyDescent="0.25">
      <c r="A19" s="240"/>
      <c r="B19" s="71" t="s">
        <v>7</v>
      </c>
      <c r="C19" s="87" t="s">
        <v>81</v>
      </c>
      <c r="D19" s="86">
        <v>19</v>
      </c>
      <c r="E19" s="22" t="s">
        <v>41</v>
      </c>
      <c r="F19"/>
      <c r="G19"/>
      <c r="H19"/>
      <c r="I19"/>
      <c r="J19"/>
      <c r="K19"/>
      <c r="L19"/>
      <c r="M19"/>
      <c r="N19"/>
    </row>
    <row r="20" spans="1:14" x14ac:dyDescent="0.25">
      <c r="A20" s="240"/>
      <c r="B20" s="71" t="s">
        <v>8</v>
      </c>
      <c r="C20" s="87"/>
      <c r="D20" s="86" t="s">
        <v>81</v>
      </c>
      <c r="E20" s="22"/>
      <c r="F20"/>
      <c r="G20"/>
      <c r="H20"/>
      <c r="I20"/>
      <c r="J20"/>
      <c r="K20"/>
      <c r="L20"/>
      <c r="M20"/>
      <c r="N20"/>
    </row>
    <row r="21" spans="1:14" x14ac:dyDescent="0.25">
      <c r="A21" s="240"/>
      <c r="B21" s="71" t="s">
        <v>9</v>
      </c>
      <c r="C21" s="87"/>
      <c r="D21" s="86"/>
      <c r="E21" s="22"/>
      <c r="F21"/>
      <c r="G21"/>
      <c r="H21"/>
      <c r="I21"/>
      <c r="J21"/>
      <c r="K21"/>
      <c r="L21"/>
      <c r="M21"/>
      <c r="N21"/>
    </row>
    <row r="22" spans="1:14" x14ac:dyDescent="0.25">
      <c r="A22" s="240"/>
      <c r="B22" s="71" t="s">
        <v>10</v>
      </c>
      <c r="C22" s="87"/>
      <c r="D22" s="86"/>
      <c r="E22" s="22"/>
      <c r="F22"/>
      <c r="G22"/>
      <c r="H22"/>
      <c r="I22"/>
      <c r="J22"/>
      <c r="K22"/>
      <c r="L22"/>
      <c r="M22"/>
      <c r="N22"/>
    </row>
    <row r="23" spans="1:14" x14ac:dyDescent="0.25">
      <c r="A23" s="240"/>
      <c r="B23" s="72" t="s">
        <v>33</v>
      </c>
      <c r="C23" s="18">
        <f t="shared" ref="C23:E23" si="3">C$122</f>
        <v>698</v>
      </c>
      <c r="D23" s="16">
        <f t="shared" si="3"/>
        <v>4099</v>
      </c>
      <c r="E23" s="27">
        <f t="shared" si="3"/>
        <v>0.17028543547206637</v>
      </c>
      <c r="F23"/>
      <c r="G23"/>
      <c r="H23"/>
      <c r="I23"/>
      <c r="J23"/>
      <c r="K23"/>
      <c r="L23"/>
      <c r="M23"/>
      <c r="N23"/>
    </row>
    <row r="24" spans="1:14" x14ac:dyDescent="0.25">
      <c r="A24" s="240"/>
      <c r="B24" s="73" t="s">
        <v>11</v>
      </c>
      <c r="C24" s="19">
        <f t="shared" ref="C24:E24" si="4">C$123</f>
        <v>2807</v>
      </c>
      <c r="D24" s="17">
        <f t="shared" si="4"/>
        <v>17576</v>
      </c>
      <c r="E24" s="28">
        <f t="shared" si="4"/>
        <v>0.15970641784251252</v>
      </c>
      <c r="F24"/>
      <c r="G24"/>
      <c r="H24"/>
      <c r="I24"/>
      <c r="J24"/>
      <c r="K24"/>
      <c r="L24"/>
      <c r="M24"/>
      <c r="N24"/>
    </row>
    <row r="25" spans="1:14" x14ac:dyDescent="0.25">
      <c r="A25" s="240"/>
      <c r="B25" s="74" t="s">
        <v>15</v>
      </c>
      <c r="C25" s="87">
        <f t="shared" ref="C25:E25" si="5">C16-C18</f>
        <v>-21</v>
      </c>
      <c r="D25" s="86">
        <f t="shared" si="5"/>
        <v>30</v>
      </c>
      <c r="E25" s="25">
        <f t="shared" si="5"/>
        <v>-0.11173993156093709</v>
      </c>
      <c r="F25"/>
      <c r="G25"/>
      <c r="H25"/>
      <c r="I25"/>
      <c r="J25"/>
      <c r="K25"/>
      <c r="L25"/>
      <c r="M25"/>
      <c r="N25"/>
    </row>
    <row r="26" spans="1:14" ht="15.75" thickBot="1" x14ac:dyDescent="0.3">
      <c r="A26" s="241"/>
      <c r="B26" s="75" t="s">
        <v>16</v>
      </c>
      <c r="C26" s="116">
        <f>C16-C17</f>
        <v>18</v>
      </c>
      <c r="D26" s="117">
        <f>D16-D17</f>
        <v>130</v>
      </c>
      <c r="E26" s="99">
        <f>E16-E17</f>
        <v>-2.5271801989359244E-2</v>
      </c>
      <c r="F26"/>
      <c r="G26"/>
      <c r="H26"/>
      <c r="I26"/>
      <c r="J26"/>
      <c r="K26"/>
      <c r="L26"/>
      <c r="M26"/>
      <c r="N26"/>
    </row>
    <row r="27" spans="1:14" x14ac:dyDescent="0.25">
      <c r="A27" s="249" t="s">
        <v>66</v>
      </c>
      <c r="B27" s="76" t="s">
        <v>4</v>
      </c>
      <c r="C27" s="85">
        <v>25</v>
      </c>
      <c r="D27" s="20">
        <v>235</v>
      </c>
      <c r="E27" s="21">
        <f>C27/D27</f>
        <v>0.10638297872340426</v>
      </c>
      <c r="F27"/>
      <c r="G27"/>
      <c r="H27"/>
      <c r="I27"/>
      <c r="J27"/>
      <c r="K27"/>
      <c r="L27"/>
      <c r="M27"/>
      <c r="N27"/>
    </row>
    <row r="28" spans="1:14" x14ac:dyDescent="0.25">
      <c r="A28" s="246"/>
      <c r="B28" s="62" t="s">
        <v>5</v>
      </c>
      <c r="C28" s="114" t="s">
        <v>81</v>
      </c>
      <c r="D28" s="115">
        <v>33</v>
      </c>
      <c r="E28" s="22" t="s">
        <v>41</v>
      </c>
      <c r="F28"/>
      <c r="G28"/>
      <c r="H28"/>
      <c r="I28"/>
      <c r="J28"/>
      <c r="K28"/>
      <c r="L28"/>
      <c r="M28"/>
      <c r="N28"/>
    </row>
    <row r="29" spans="1:14" x14ac:dyDescent="0.25">
      <c r="A29" s="246"/>
      <c r="B29" s="62" t="s">
        <v>6</v>
      </c>
      <c r="C29" s="114" t="s">
        <v>81</v>
      </c>
      <c r="D29" s="115">
        <v>13</v>
      </c>
      <c r="E29" s="22" t="s">
        <v>41</v>
      </c>
      <c r="F29"/>
      <c r="G29"/>
      <c r="H29"/>
      <c r="I29"/>
      <c r="J29"/>
      <c r="K29"/>
      <c r="L29"/>
      <c r="M29"/>
      <c r="N29"/>
    </row>
    <row r="30" spans="1:14" x14ac:dyDescent="0.25">
      <c r="A30" s="246"/>
      <c r="B30" s="62" t="s">
        <v>7</v>
      </c>
      <c r="C30" s="114" t="s">
        <v>81</v>
      </c>
      <c r="D30" s="115">
        <v>11</v>
      </c>
      <c r="E30" s="22" t="s">
        <v>41</v>
      </c>
      <c r="F30"/>
      <c r="G30"/>
      <c r="H30"/>
      <c r="I30"/>
      <c r="J30"/>
      <c r="K30"/>
      <c r="L30"/>
      <c r="M30"/>
      <c r="N30"/>
    </row>
    <row r="31" spans="1:14" x14ac:dyDescent="0.25">
      <c r="A31" s="246"/>
      <c r="B31" s="62" t="s">
        <v>8</v>
      </c>
      <c r="C31" s="114"/>
      <c r="D31" s="115" t="s">
        <v>81</v>
      </c>
      <c r="E31" s="22"/>
      <c r="F31"/>
      <c r="G31"/>
      <c r="H31"/>
      <c r="I31"/>
      <c r="J31"/>
      <c r="K31"/>
      <c r="L31"/>
      <c r="M31"/>
      <c r="N31"/>
    </row>
    <row r="32" spans="1:14" x14ac:dyDescent="0.25">
      <c r="A32" s="246"/>
      <c r="B32" s="62" t="s">
        <v>9</v>
      </c>
      <c r="C32" s="114"/>
      <c r="D32" s="115"/>
      <c r="E32" s="22"/>
      <c r="F32"/>
      <c r="G32"/>
      <c r="H32"/>
      <c r="I32"/>
      <c r="J32"/>
      <c r="K32"/>
      <c r="L32"/>
      <c r="M32"/>
      <c r="N32"/>
    </row>
    <row r="33" spans="1:14" x14ac:dyDescent="0.25">
      <c r="A33" s="246"/>
      <c r="B33" s="62" t="s">
        <v>10</v>
      </c>
      <c r="C33" s="114"/>
      <c r="D33" s="115"/>
      <c r="E33" s="22"/>
      <c r="F33"/>
      <c r="G33"/>
      <c r="H33"/>
      <c r="I33"/>
      <c r="J33"/>
      <c r="K33"/>
      <c r="L33"/>
      <c r="M33"/>
      <c r="N33"/>
    </row>
    <row r="34" spans="1:14" x14ac:dyDescent="0.25">
      <c r="A34" s="246"/>
      <c r="B34" s="77" t="s">
        <v>33</v>
      </c>
      <c r="C34" s="18">
        <f t="shared" ref="C34:E34" si="6">C$122</f>
        <v>698</v>
      </c>
      <c r="D34" s="16">
        <f t="shared" si="6"/>
        <v>4099</v>
      </c>
      <c r="E34" s="27">
        <f t="shared" si="6"/>
        <v>0.17028543547206637</v>
      </c>
      <c r="F34"/>
      <c r="G34"/>
      <c r="H34"/>
      <c r="I34"/>
      <c r="J34"/>
      <c r="K34"/>
      <c r="L34"/>
      <c r="M34"/>
      <c r="N34"/>
    </row>
    <row r="35" spans="1:14" x14ac:dyDescent="0.25">
      <c r="A35" s="246"/>
      <c r="B35" s="78" t="s">
        <v>11</v>
      </c>
      <c r="C35" s="19">
        <f t="shared" ref="C35:E35" si="7">C$123</f>
        <v>2807</v>
      </c>
      <c r="D35" s="17">
        <f t="shared" si="7"/>
        <v>17576</v>
      </c>
      <c r="E35" s="28">
        <f t="shared" si="7"/>
        <v>0.15970641784251252</v>
      </c>
      <c r="F35"/>
      <c r="G35"/>
      <c r="H35"/>
      <c r="I35"/>
      <c r="J35"/>
      <c r="K35"/>
      <c r="L35"/>
      <c r="M35"/>
      <c r="N35"/>
    </row>
    <row r="36" spans="1:14" x14ac:dyDescent="0.25">
      <c r="A36" s="246"/>
      <c r="B36" s="79" t="s">
        <v>15</v>
      </c>
      <c r="C36" s="122" t="s">
        <v>41</v>
      </c>
      <c r="D36" s="115">
        <f>D27-D29</f>
        <v>222</v>
      </c>
      <c r="E36" s="22" t="s">
        <v>41</v>
      </c>
      <c r="F36"/>
      <c r="G36"/>
      <c r="H36"/>
      <c r="I36"/>
      <c r="J36"/>
      <c r="K36"/>
      <c r="L36"/>
      <c r="M36"/>
      <c r="N36"/>
    </row>
    <row r="37" spans="1:14" ht="15.75" thickBot="1" x14ac:dyDescent="0.3">
      <c r="A37" s="247"/>
      <c r="B37" s="80" t="s">
        <v>16</v>
      </c>
      <c r="C37" s="123" t="s">
        <v>41</v>
      </c>
      <c r="D37" s="15">
        <f>D27-D28</f>
        <v>202</v>
      </c>
      <c r="E37" s="124" t="s">
        <v>41</v>
      </c>
      <c r="F37"/>
      <c r="G37"/>
      <c r="H37"/>
      <c r="I37"/>
      <c r="J37"/>
      <c r="K37"/>
      <c r="L37"/>
      <c r="M37"/>
      <c r="N37"/>
    </row>
    <row r="38" spans="1:14" ht="15" customHeight="1" x14ac:dyDescent="0.25">
      <c r="A38" s="239" t="s">
        <v>77</v>
      </c>
      <c r="B38" s="76" t="s">
        <v>4</v>
      </c>
      <c r="C38" s="120" t="s">
        <v>81</v>
      </c>
      <c r="D38" s="119">
        <v>20</v>
      </c>
      <c r="E38" s="121" t="s">
        <v>41</v>
      </c>
      <c r="F38"/>
      <c r="G38"/>
      <c r="H38"/>
      <c r="I38"/>
      <c r="J38"/>
      <c r="K38"/>
      <c r="L38"/>
      <c r="M38"/>
      <c r="N38"/>
    </row>
    <row r="39" spans="1:14" x14ac:dyDescent="0.25">
      <c r="A39" s="240"/>
      <c r="B39" s="62" t="s">
        <v>5</v>
      </c>
      <c r="C39" s="87"/>
      <c r="D39" s="86" t="s">
        <v>81</v>
      </c>
      <c r="E39" s="22"/>
      <c r="F39"/>
      <c r="G39"/>
      <c r="H39"/>
      <c r="I39"/>
      <c r="J39"/>
      <c r="K39"/>
      <c r="L39"/>
      <c r="M39"/>
      <c r="N39"/>
    </row>
    <row r="40" spans="1:14" x14ac:dyDescent="0.25">
      <c r="A40" s="240"/>
      <c r="B40" s="62" t="s">
        <v>6</v>
      </c>
      <c r="C40" s="87"/>
      <c r="D40" s="86" t="s">
        <v>81</v>
      </c>
      <c r="E40" s="22"/>
      <c r="F40"/>
      <c r="G40"/>
      <c r="H40"/>
      <c r="I40"/>
      <c r="J40"/>
      <c r="K40"/>
      <c r="L40"/>
      <c r="M40"/>
      <c r="N40"/>
    </row>
    <row r="41" spans="1:14" x14ac:dyDescent="0.25">
      <c r="A41" s="240"/>
      <c r="B41" s="62" t="s">
        <v>7</v>
      </c>
      <c r="C41" s="87"/>
      <c r="D41" s="86" t="s">
        <v>81</v>
      </c>
      <c r="E41" s="22"/>
      <c r="F41"/>
      <c r="G41"/>
      <c r="H41"/>
      <c r="I41"/>
      <c r="J41"/>
      <c r="K41"/>
      <c r="L41"/>
      <c r="M41"/>
      <c r="N41"/>
    </row>
    <row r="42" spans="1:14" x14ac:dyDescent="0.25">
      <c r="A42" s="240"/>
      <c r="B42" s="62" t="s">
        <v>8</v>
      </c>
      <c r="C42" s="87"/>
      <c r="D42" s="86" t="s">
        <v>81</v>
      </c>
      <c r="E42" s="22"/>
      <c r="F42"/>
      <c r="G42"/>
      <c r="H42"/>
      <c r="I42"/>
      <c r="J42"/>
      <c r="K42"/>
      <c r="L42"/>
      <c r="M42"/>
      <c r="N42"/>
    </row>
    <row r="43" spans="1:14" x14ac:dyDescent="0.25">
      <c r="A43" s="240"/>
      <c r="B43" s="62" t="s">
        <v>9</v>
      </c>
      <c r="C43" s="87"/>
      <c r="D43" s="86"/>
      <c r="E43" s="22"/>
      <c r="F43"/>
      <c r="G43"/>
      <c r="H43"/>
      <c r="I43"/>
      <c r="J43"/>
      <c r="K43"/>
      <c r="L43"/>
      <c r="M43"/>
      <c r="N43"/>
    </row>
    <row r="44" spans="1:14" x14ac:dyDescent="0.25">
      <c r="A44" s="240"/>
      <c r="B44" s="62" t="s">
        <v>10</v>
      </c>
      <c r="C44" s="87"/>
      <c r="D44" s="86"/>
      <c r="E44" s="22"/>
      <c r="F44"/>
      <c r="G44"/>
      <c r="H44"/>
      <c r="I44"/>
      <c r="J44"/>
      <c r="K44"/>
      <c r="L44"/>
      <c r="M44"/>
      <c r="N44"/>
    </row>
    <row r="45" spans="1:14" x14ac:dyDescent="0.25">
      <c r="A45" s="240"/>
      <c r="B45" s="77" t="s">
        <v>33</v>
      </c>
      <c r="C45" s="18">
        <f t="shared" ref="C45:E45" si="8">C$122</f>
        <v>698</v>
      </c>
      <c r="D45" s="16">
        <f t="shared" si="8"/>
        <v>4099</v>
      </c>
      <c r="E45" s="27">
        <f t="shared" si="8"/>
        <v>0.17028543547206637</v>
      </c>
      <c r="F45"/>
      <c r="G45"/>
      <c r="H45"/>
      <c r="I45"/>
      <c r="J45"/>
      <c r="K45"/>
      <c r="L45"/>
      <c r="M45"/>
      <c r="N45"/>
    </row>
    <row r="46" spans="1:14" x14ac:dyDescent="0.25">
      <c r="A46" s="240"/>
      <c r="B46" s="78" t="s">
        <v>11</v>
      </c>
      <c r="C46" s="19">
        <f t="shared" ref="C46:E46" si="9">C$123</f>
        <v>2807</v>
      </c>
      <c r="D46" s="17">
        <f t="shared" si="9"/>
        <v>17576</v>
      </c>
      <c r="E46" s="28">
        <f t="shared" si="9"/>
        <v>0.15970641784251252</v>
      </c>
      <c r="F46"/>
      <c r="G46"/>
      <c r="H46"/>
      <c r="I46"/>
      <c r="J46"/>
      <c r="K46"/>
      <c r="L46"/>
      <c r="M46"/>
      <c r="N46"/>
    </row>
    <row r="47" spans="1:14" x14ac:dyDescent="0.25">
      <c r="A47" s="240"/>
      <c r="B47" s="79" t="s">
        <v>15</v>
      </c>
      <c r="C47" s="87"/>
      <c r="D47" s="86" t="s">
        <v>41</v>
      </c>
      <c r="E47" s="25"/>
      <c r="F47"/>
      <c r="G47"/>
      <c r="H47"/>
      <c r="I47"/>
      <c r="J47"/>
      <c r="K47"/>
      <c r="L47"/>
      <c r="M47"/>
      <c r="N47"/>
    </row>
    <row r="48" spans="1:14" ht="15.75" thickBot="1" x14ac:dyDescent="0.3">
      <c r="A48" s="241"/>
      <c r="B48" s="80" t="s">
        <v>16</v>
      </c>
      <c r="C48" s="14"/>
      <c r="D48" s="15" t="s">
        <v>41</v>
      </c>
      <c r="E48" s="26"/>
      <c r="F48"/>
      <c r="G48"/>
      <c r="H48"/>
      <c r="I48"/>
      <c r="J48"/>
      <c r="K48"/>
      <c r="L48"/>
      <c r="M48"/>
      <c r="N48"/>
    </row>
    <row r="49" spans="1:14" x14ac:dyDescent="0.25">
      <c r="A49" s="245" t="s">
        <v>35</v>
      </c>
      <c r="B49" s="76" t="s">
        <v>4</v>
      </c>
      <c r="C49" s="85">
        <v>64</v>
      </c>
      <c r="D49" s="20">
        <v>395</v>
      </c>
      <c r="E49" s="21">
        <f>C49/D49</f>
        <v>0.16202531645569621</v>
      </c>
      <c r="F49"/>
      <c r="G49"/>
      <c r="H49"/>
      <c r="I49"/>
      <c r="J49"/>
      <c r="K49"/>
      <c r="L49"/>
      <c r="M49"/>
      <c r="N49"/>
    </row>
    <row r="50" spans="1:14" x14ac:dyDescent="0.25">
      <c r="A50" s="246"/>
      <c r="B50" s="62" t="s">
        <v>5</v>
      </c>
      <c r="C50" s="87">
        <v>38</v>
      </c>
      <c r="D50" s="86">
        <v>229</v>
      </c>
      <c r="E50" s="22">
        <f t="shared" ref="E50:E52" si="10">C50/D50</f>
        <v>0.16593886462882096</v>
      </c>
      <c r="F50"/>
      <c r="G50"/>
      <c r="H50"/>
      <c r="I50"/>
      <c r="J50"/>
      <c r="K50"/>
      <c r="L50"/>
      <c r="M50"/>
      <c r="N50"/>
    </row>
    <row r="51" spans="1:14" x14ac:dyDescent="0.25">
      <c r="A51" s="246"/>
      <c r="B51" s="62" t="s">
        <v>6</v>
      </c>
      <c r="C51" s="87">
        <v>44</v>
      </c>
      <c r="D51" s="86">
        <v>219</v>
      </c>
      <c r="E51" s="22">
        <f t="shared" si="10"/>
        <v>0.20091324200913241</v>
      </c>
      <c r="F51"/>
      <c r="G51"/>
      <c r="H51"/>
      <c r="I51"/>
      <c r="J51"/>
      <c r="K51"/>
      <c r="L51"/>
      <c r="M51"/>
      <c r="N51"/>
    </row>
    <row r="52" spans="1:14" x14ac:dyDescent="0.25">
      <c r="A52" s="246"/>
      <c r="B52" s="62" t="s">
        <v>7</v>
      </c>
      <c r="C52" s="87">
        <v>12</v>
      </c>
      <c r="D52" s="86">
        <v>48</v>
      </c>
      <c r="E52" s="22">
        <f t="shared" si="10"/>
        <v>0.25</v>
      </c>
      <c r="F52"/>
      <c r="G52"/>
      <c r="H52"/>
      <c r="I52"/>
      <c r="J52"/>
      <c r="K52"/>
      <c r="L52"/>
      <c r="M52"/>
      <c r="N52"/>
    </row>
    <row r="53" spans="1:14" x14ac:dyDescent="0.25">
      <c r="A53" s="246"/>
      <c r="B53" s="62" t="s">
        <v>8</v>
      </c>
      <c r="C53" s="87" t="s">
        <v>81</v>
      </c>
      <c r="D53" s="86">
        <v>14</v>
      </c>
      <c r="E53" s="22" t="s">
        <v>41</v>
      </c>
      <c r="F53"/>
      <c r="G53"/>
      <c r="H53"/>
      <c r="I53"/>
      <c r="J53"/>
      <c r="K53"/>
      <c r="L53"/>
      <c r="M53"/>
      <c r="N53"/>
    </row>
    <row r="54" spans="1:14" x14ac:dyDescent="0.25">
      <c r="A54" s="246"/>
      <c r="B54" s="62" t="s">
        <v>9</v>
      </c>
      <c r="C54" s="87"/>
      <c r="D54" s="86"/>
      <c r="E54" s="22"/>
      <c r="F54"/>
      <c r="G54"/>
      <c r="H54"/>
      <c r="I54"/>
      <c r="J54"/>
      <c r="K54"/>
      <c r="L54"/>
      <c r="M54"/>
      <c r="N54"/>
    </row>
    <row r="55" spans="1:14" x14ac:dyDescent="0.25">
      <c r="A55" s="246"/>
      <c r="B55" s="62" t="s">
        <v>10</v>
      </c>
      <c r="C55" s="87"/>
      <c r="D55" s="86"/>
      <c r="E55" s="22"/>
      <c r="F55"/>
      <c r="G55"/>
      <c r="H55"/>
      <c r="I55"/>
      <c r="J55"/>
      <c r="K55"/>
      <c r="L55"/>
      <c r="M55"/>
      <c r="N55"/>
    </row>
    <row r="56" spans="1:14" x14ac:dyDescent="0.25">
      <c r="A56" s="246"/>
      <c r="B56" s="77" t="s">
        <v>33</v>
      </c>
      <c r="C56" s="18">
        <f t="shared" ref="C56:E56" si="11">C$122</f>
        <v>698</v>
      </c>
      <c r="D56" s="16">
        <f t="shared" si="11"/>
        <v>4099</v>
      </c>
      <c r="E56" s="27">
        <f t="shared" si="11"/>
        <v>0.17028543547206637</v>
      </c>
      <c r="F56"/>
      <c r="G56"/>
      <c r="H56"/>
      <c r="I56"/>
      <c r="J56"/>
      <c r="K56"/>
      <c r="L56"/>
      <c r="M56"/>
      <c r="N56"/>
    </row>
    <row r="57" spans="1:14" x14ac:dyDescent="0.25">
      <c r="A57" s="246"/>
      <c r="B57" s="78" t="s">
        <v>11</v>
      </c>
      <c r="C57" s="19">
        <f t="shared" ref="C57:E57" si="12">C$123</f>
        <v>2807</v>
      </c>
      <c r="D57" s="17">
        <f t="shared" si="12"/>
        <v>17576</v>
      </c>
      <c r="E57" s="28">
        <f t="shared" si="12"/>
        <v>0.15970641784251252</v>
      </c>
      <c r="F57"/>
      <c r="G57"/>
      <c r="H57"/>
      <c r="I57"/>
      <c r="J57"/>
      <c r="K57"/>
      <c r="L57"/>
      <c r="M57"/>
      <c r="N57"/>
    </row>
    <row r="58" spans="1:14" x14ac:dyDescent="0.25">
      <c r="A58" s="246"/>
      <c r="B58" s="79" t="s">
        <v>15</v>
      </c>
      <c r="C58" s="87">
        <f>C49-C51</f>
        <v>20</v>
      </c>
      <c r="D58" s="86">
        <f>D49-D51</f>
        <v>176</v>
      </c>
      <c r="E58" s="25">
        <f>E49-E51</f>
        <v>-3.8887925553436203E-2</v>
      </c>
      <c r="F58"/>
      <c r="G58"/>
      <c r="H58"/>
      <c r="I58"/>
      <c r="J58"/>
      <c r="K58"/>
      <c r="L58"/>
      <c r="M58"/>
      <c r="N58"/>
    </row>
    <row r="59" spans="1:14" ht="15.75" thickBot="1" x14ac:dyDescent="0.3">
      <c r="A59" s="247"/>
      <c r="B59" s="80" t="s">
        <v>16</v>
      </c>
      <c r="C59" s="116">
        <f>C49-C50</f>
        <v>26</v>
      </c>
      <c r="D59" s="117">
        <f>D49-D50</f>
        <v>166</v>
      </c>
      <c r="E59" s="99">
        <f>E49-E50</f>
        <v>-3.9135481731247534E-3</v>
      </c>
      <c r="F59"/>
      <c r="G59"/>
      <c r="H59"/>
      <c r="I59"/>
      <c r="J59"/>
      <c r="K59"/>
      <c r="L59"/>
      <c r="M59"/>
      <c r="N59"/>
    </row>
    <row r="60" spans="1:14" x14ac:dyDescent="0.25">
      <c r="A60" s="248" t="s">
        <v>67</v>
      </c>
      <c r="B60" s="76" t="s">
        <v>4</v>
      </c>
      <c r="C60" s="85">
        <v>33</v>
      </c>
      <c r="D60" s="20">
        <v>194</v>
      </c>
      <c r="E60" s="21">
        <f>C60/D60</f>
        <v>0.17010309278350516</v>
      </c>
    </row>
    <row r="61" spans="1:14" ht="15" customHeight="1" x14ac:dyDescent="0.25">
      <c r="A61" s="240"/>
      <c r="B61" s="62" t="s">
        <v>5</v>
      </c>
      <c r="C61" s="114" t="s">
        <v>81</v>
      </c>
      <c r="D61" s="115">
        <v>56</v>
      </c>
      <c r="E61" s="22" t="s">
        <v>41</v>
      </c>
    </row>
    <row r="62" spans="1:14" x14ac:dyDescent="0.25">
      <c r="A62" s="240"/>
      <c r="B62" s="62" t="s">
        <v>6</v>
      </c>
      <c r="C62" s="114" t="s">
        <v>81</v>
      </c>
      <c r="D62" s="115">
        <v>20</v>
      </c>
      <c r="E62" s="22" t="s">
        <v>41</v>
      </c>
    </row>
    <row r="63" spans="1:14" x14ac:dyDescent="0.25">
      <c r="A63" s="240"/>
      <c r="B63" s="62" t="s">
        <v>7</v>
      </c>
      <c r="C63" s="114" t="s">
        <v>81</v>
      </c>
      <c r="D63" s="115">
        <v>11</v>
      </c>
      <c r="E63" s="22" t="s">
        <v>41</v>
      </c>
    </row>
    <row r="64" spans="1:14" x14ac:dyDescent="0.25">
      <c r="A64" s="240"/>
      <c r="B64" s="62" t="s">
        <v>8</v>
      </c>
      <c r="C64" s="114"/>
      <c r="D64" s="115" t="s">
        <v>81</v>
      </c>
      <c r="E64" s="22"/>
    </row>
    <row r="65" spans="1:5" x14ac:dyDescent="0.25">
      <c r="A65" s="240"/>
      <c r="B65" s="62" t="s">
        <v>9</v>
      </c>
      <c r="C65" s="114"/>
      <c r="D65" s="115"/>
      <c r="E65" s="22"/>
    </row>
    <row r="66" spans="1:5" x14ac:dyDescent="0.25">
      <c r="A66" s="240"/>
      <c r="B66" s="62" t="s">
        <v>10</v>
      </c>
      <c r="C66" s="114"/>
      <c r="D66" s="115"/>
      <c r="E66" s="22"/>
    </row>
    <row r="67" spans="1:5" x14ac:dyDescent="0.25">
      <c r="A67" s="240"/>
      <c r="B67" s="77" t="s">
        <v>33</v>
      </c>
      <c r="C67" s="18">
        <f t="shared" ref="C67:E67" si="13">C$122</f>
        <v>698</v>
      </c>
      <c r="D67" s="16">
        <f t="shared" si="13"/>
        <v>4099</v>
      </c>
      <c r="E67" s="27">
        <f t="shared" si="13"/>
        <v>0.17028543547206637</v>
      </c>
    </row>
    <row r="68" spans="1:5" x14ac:dyDescent="0.25">
      <c r="A68" s="240"/>
      <c r="B68" s="78" t="s">
        <v>11</v>
      </c>
      <c r="C68" s="19">
        <f t="shared" ref="C68:E68" si="14">C$123</f>
        <v>2807</v>
      </c>
      <c r="D68" s="17">
        <f t="shared" si="14"/>
        <v>17576</v>
      </c>
      <c r="E68" s="28">
        <f t="shared" si="14"/>
        <v>0.15970641784251252</v>
      </c>
    </row>
    <row r="69" spans="1:5" x14ac:dyDescent="0.25">
      <c r="A69" s="240"/>
      <c r="B69" s="79" t="s">
        <v>15</v>
      </c>
      <c r="C69" s="122" t="s">
        <v>41</v>
      </c>
      <c r="D69" s="115">
        <f t="shared" ref="D69" si="15">D60-D62</f>
        <v>174</v>
      </c>
      <c r="E69" s="22" t="s">
        <v>41</v>
      </c>
    </row>
    <row r="70" spans="1:5" ht="15.75" thickBot="1" x14ac:dyDescent="0.3">
      <c r="A70" s="241"/>
      <c r="B70" s="80" t="s">
        <v>16</v>
      </c>
      <c r="C70" s="123" t="s">
        <v>41</v>
      </c>
      <c r="D70" s="15">
        <f>D60-D61</f>
        <v>138</v>
      </c>
      <c r="E70" s="124" t="s">
        <v>41</v>
      </c>
    </row>
    <row r="71" spans="1:5" ht="15" customHeight="1" x14ac:dyDescent="0.25">
      <c r="A71" s="245" t="s">
        <v>36</v>
      </c>
      <c r="B71" s="76" t="s">
        <v>4</v>
      </c>
      <c r="C71" s="120">
        <v>40</v>
      </c>
      <c r="D71" s="119">
        <v>368</v>
      </c>
      <c r="E71" s="121">
        <f>C71/D71</f>
        <v>0.10869565217391304</v>
      </c>
    </row>
    <row r="72" spans="1:5" x14ac:dyDescent="0.25">
      <c r="A72" s="246"/>
      <c r="B72" s="62" t="s">
        <v>5</v>
      </c>
      <c r="C72" s="87">
        <v>55</v>
      </c>
      <c r="D72" s="86">
        <v>345</v>
      </c>
      <c r="E72" s="22">
        <f t="shared" ref="E72:E73" si="16">C72/D72</f>
        <v>0.15942028985507245</v>
      </c>
    </row>
    <row r="73" spans="1:5" x14ac:dyDescent="0.25">
      <c r="A73" s="246"/>
      <c r="B73" s="62" t="s">
        <v>6</v>
      </c>
      <c r="C73" s="87">
        <v>24</v>
      </c>
      <c r="D73" s="86">
        <v>109</v>
      </c>
      <c r="E73" s="22">
        <f t="shared" si="16"/>
        <v>0.22018348623853212</v>
      </c>
    </row>
    <row r="74" spans="1:5" x14ac:dyDescent="0.25">
      <c r="A74" s="246"/>
      <c r="B74" s="62" t="s">
        <v>7</v>
      </c>
      <c r="C74" s="87" t="s">
        <v>81</v>
      </c>
      <c r="D74" s="86">
        <v>18</v>
      </c>
      <c r="E74" s="22" t="s">
        <v>41</v>
      </c>
    </row>
    <row r="75" spans="1:5" x14ac:dyDescent="0.25">
      <c r="A75" s="246"/>
      <c r="B75" s="62" t="s">
        <v>8</v>
      </c>
      <c r="C75" s="87"/>
      <c r="D75" s="86">
        <v>13</v>
      </c>
      <c r="E75" s="22"/>
    </row>
    <row r="76" spans="1:5" x14ac:dyDescent="0.25">
      <c r="A76" s="246"/>
      <c r="B76" s="62" t="s">
        <v>9</v>
      </c>
      <c r="C76" s="87"/>
      <c r="D76" s="86" t="s">
        <v>81</v>
      </c>
      <c r="E76" s="22"/>
    </row>
    <row r="77" spans="1:5" x14ac:dyDescent="0.25">
      <c r="A77" s="246"/>
      <c r="B77" s="62" t="s">
        <v>10</v>
      </c>
      <c r="C77" s="87"/>
      <c r="D77" s="86"/>
      <c r="E77" s="22"/>
    </row>
    <row r="78" spans="1:5" x14ac:dyDescent="0.25">
      <c r="A78" s="246"/>
      <c r="B78" s="77" t="s">
        <v>33</v>
      </c>
      <c r="C78" s="18">
        <f t="shared" ref="C78:E78" si="17">C$122</f>
        <v>698</v>
      </c>
      <c r="D78" s="16">
        <f t="shared" si="17"/>
        <v>4099</v>
      </c>
      <c r="E78" s="27">
        <f t="shared" si="17"/>
        <v>0.17028543547206637</v>
      </c>
    </row>
    <row r="79" spans="1:5" x14ac:dyDescent="0.25">
      <c r="A79" s="246"/>
      <c r="B79" s="78" t="s">
        <v>11</v>
      </c>
      <c r="C79" s="19">
        <f t="shared" ref="C79:E79" si="18">C$123</f>
        <v>2807</v>
      </c>
      <c r="D79" s="17">
        <f t="shared" si="18"/>
        <v>17576</v>
      </c>
      <c r="E79" s="28">
        <f t="shared" si="18"/>
        <v>0.15970641784251252</v>
      </c>
    </row>
    <row r="80" spans="1:5" x14ac:dyDescent="0.25">
      <c r="A80" s="246"/>
      <c r="B80" s="79" t="s">
        <v>15</v>
      </c>
      <c r="C80" s="87">
        <f t="shared" ref="C80:E80" si="19">C71-C73</f>
        <v>16</v>
      </c>
      <c r="D80" s="86">
        <f t="shared" si="19"/>
        <v>259</v>
      </c>
      <c r="E80" s="25">
        <f t="shared" si="19"/>
        <v>-0.11148783406461908</v>
      </c>
    </row>
    <row r="81" spans="1:5" ht="15.75" thickBot="1" x14ac:dyDescent="0.3">
      <c r="A81" s="247"/>
      <c r="B81" s="80" t="s">
        <v>16</v>
      </c>
      <c r="C81" s="14">
        <f>C71-C72</f>
        <v>-15</v>
      </c>
      <c r="D81" s="15">
        <f>D71-D72</f>
        <v>23</v>
      </c>
      <c r="E81" s="26">
        <f>E72</f>
        <v>0.15942028985507245</v>
      </c>
    </row>
    <row r="82" spans="1:5" ht="15" customHeight="1" x14ac:dyDescent="0.25">
      <c r="A82" s="239" t="s">
        <v>68</v>
      </c>
      <c r="B82" s="76" t="s">
        <v>4</v>
      </c>
      <c r="C82" s="85"/>
      <c r="D82" s="20" t="s">
        <v>81</v>
      </c>
      <c r="E82" s="21"/>
    </row>
    <row r="83" spans="1:5" x14ac:dyDescent="0.25">
      <c r="A83" s="240"/>
      <c r="B83" s="62" t="s">
        <v>5</v>
      </c>
      <c r="C83" s="87"/>
      <c r="D83" s="86" t="s">
        <v>81</v>
      </c>
      <c r="E83" s="22"/>
    </row>
    <row r="84" spans="1:5" x14ac:dyDescent="0.25">
      <c r="A84" s="240"/>
      <c r="B84" s="62" t="s">
        <v>6</v>
      </c>
      <c r="C84" s="87"/>
      <c r="D84" s="86" t="s">
        <v>81</v>
      </c>
      <c r="E84" s="22"/>
    </row>
    <row r="85" spans="1:5" x14ac:dyDescent="0.25">
      <c r="A85" s="240"/>
      <c r="B85" s="62" t="s">
        <v>7</v>
      </c>
      <c r="C85" s="87"/>
      <c r="D85" s="86"/>
      <c r="E85" s="22"/>
    </row>
    <row r="86" spans="1:5" x14ac:dyDescent="0.25">
      <c r="A86" s="240"/>
      <c r="B86" s="62" t="s">
        <v>8</v>
      </c>
      <c r="C86" s="87"/>
      <c r="D86" s="86"/>
      <c r="E86" s="22"/>
    </row>
    <row r="87" spans="1:5" x14ac:dyDescent="0.25">
      <c r="A87" s="240"/>
      <c r="B87" s="62" t="s">
        <v>9</v>
      </c>
      <c r="C87" s="87"/>
      <c r="D87" s="86"/>
      <c r="E87" s="22"/>
    </row>
    <row r="88" spans="1:5" x14ac:dyDescent="0.25">
      <c r="A88" s="240"/>
      <c r="B88" s="62" t="s">
        <v>10</v>
      </c>
      <c r="C88" s="87"/>
      <c r="D88" s="86"/>
      <c r="E88" s="22"/>
    </row>
    <row r="89" spans="1:5" x14ac:dyDescent="0.25">
      <c r="A89" s="240"/>
      <c r="B89" s="77" t="s">
        <v>33</v>
      </c>
      <c r="C89" s="18">
        <f t="shared" ref="C89:E89" si="20">C$122</f>
        <v>698</v>
      </c>
      <c r="D89" s="16">
        <f t="shared" si="20"/>
        <v>4099</v>
      </c>
      <c r="E89" s="27">
        <f t="shared" si="20"/>
        <v>0.17028543547206637</v>
      </c>
    </row>
    <row r="90" spans="1:5" x14ac:dyDescent="0.25">
      <c r="A90" s="240"/>
      <c r="B90" s="78" t="s">
        <v>11</v>
      </c>
      <c r="C90" s="19">
        <f t="shared" ref="C90:E90" si="21">C$123</f>
        <v>2807</v>
      </c>
      <c r="D90" s="17">
        <f t="shared" si="21"/>
        <v>17576</v>
      </c>
      <c r="E90" s="28">
        <f t="shared" si="21"/>
        <v>0.15970641784251252</v>
      </c>
    </row>
    <row r="91" spans="1:5" x14ac:dyDescent="0.25">
      <c r="A91" s="240"/>
      <c r="B91" s="79" t="s">
        <v>15</v>
      </c>
      <c r="C91" s="87"/>
      <c r="D91" s="86" t="s">
        <v>41</v>
      </c>
      <c r="E91" s="25"/>
    </row>
    <row r="92" spans="1:5" ht="15.75" thickBot="1" x14ac:dyDescent="0.3">
      <c r="A92" s="241"/>
      <c r="B92" s="80" t="s">
        <v>16</v>
      </c>
      <c r="C92" s="14"/>
      <c r="D92" s="15" t="s">
        <v>41</v>
      </c>
      <c r="E92" s="26"/>
    </row>
    <row r="93" spans="1:5" x14ac:dyDescent="0.25">
      <c r="A93" s="245" t="s">
        <v>37</v>
      </c>
      <c r="B93" s="76" t="s">
        <v>4</v>
      </c>
      <c r="C93" s="85">
        <v>88</v>
      </c>
      <c r="D93" s="20">
        <v>607</v>
      </c>
      <c r="E93" s="21">
        <f>C93/D93</f>
        <v>0.14497528830313014</v>
      </c>
    </row>
    <row r="94" spans="1:5" x14ac:dyDescent="0.25">
      <c r="A94" s="246"/>
      <c r="B94" s="62" t="s">
        <v>5</v>
      </c>
      <c r="C94" s="87">
        <v>36</v>
      </c>
      <c r="D94" s="86">
        <v>224</v>
      </c>
      <c r="E94" s="22">
        <f t="shared" ref="E94:E96" si="22">C94/D94</f>
        <v>0.16071428571428573</v>
      </c>
    </row>
    <row r="95" spans="1:5" x14ac:dyDescent="0.25">
      <c r="A95" s="246"/>
      <c r="B95" s="62" t="s">
        <v>6</v>
      </c>
      <c r="C95" s="87">
        <v>29</v>
      </c>
      <c r="D95" s="86">
        <v>117</v>
      </c>
      <c r="E95" s="22">
        <f t="shared" si="22"/>
        <v>0.24786324786324787</v>
      </c>
    </row>
    <row r="96" spans="1:5" x14ac:dyDescent="0.25">
      <c r="A96" s="246"/>
      <c r="B96" s="62" t="s">
        <v>7</v>
      </c>
      <c r="C96" s="87">
        <v>18</v>
      </c>
      <c r="D96" s="86">
        <v>66</v>
      </c>
      <c r="E96" s="22">
        <f t="shared" si="22"/>
        <v>0.27272727272727271</v>
      </c>
    </row>
    <row r="97" spans="1:5" x14ac:dyDescent="0.25">
      <c r="A97" s="246"/>
      <c r="B97" s="62" t="s">
        <v>8</v>
      </c>
      <c r="C97" s="87" t="s">
        <v>81</v>
      </c>
      <c r="D97" s="86">
        <v>17</v>
      </c>
      <c r="E97" s="22" t="s">
        <v>41</v>
      </c>
    </row>
    <row r="98" spans="1:5" x14ac:dyDescent="0.25">
      <c r="A98" s="246"/>
      <c r="B98" s="62" t="s">
        <v>9</v>
      </c>
      <c r="C98" s="87"/>
      <c r="D98" s="86" t="s">
        <v>81</v>
      </c>
      <c r="E98" s="22"/>
    </row>
    <row r="99" spans="1:5" x14ac:dyDescent="0.25">
      <c r="A99" s="246"/>
      <c r="B99" s="62" t="s">
        <v>10</v>
      </c>
      <c r="C99" s="87"/>
      <c r="D99" s="86"/>
      <c r="E99" s="22"/>
    </row>
    <row r="100" spans="1:5" x14ac:dyDescent="0.25">
      <c r="A100" s="246"/>
      <c r="B100" s="77" t="s">
        <v>33</v>
      </c>
      <c r="C100" s="18">
        <f t="shared" ref="C100:E100" si="23">C$122</f>
        <v>698</v>
      </c>
      <c r="D100" s="16">
        <f t="shared" si="23"/>
        <v>4099</v>
      </c>
      <c r="E100" s="27">
        <f t="shared" si="23"/>
        <v>0.17028543547206637</v>
      </c>
    </row>
    <row r="101" spans="1:5" x14ac:dyDescent="0.25">
      <c r="A101" s="246"/>
      <c r="B101" s="78" t="s">
        <v>11</v>
      </c>
      <c r="C101" s="19">
        <f t="shared" ref="C101:E101" si="24">C$123</f>
        <v>2807</v>
      </c>
      <c r="D101" s="17">
        <f t="shared" si="24"/>
        <v>17576</v>
      </c>
      <c r="E101" s="28">
        <f t="shared" si="24"/>
        <v>0.15970641784251252</v>
      </c>
    </row>
    <row r="102" spans="1:5" x14ac:dyDescent="0.25">
      <c r="A102" s="246"/>
      <c r="B102" s="79" t="s">
        <v>15</v>
      </c>
      <c r="C102" s="87">
        <f>C93-C95</f>
        <v>59</v>
      </c>
      <c r="D102" s="86">
        <f>D93-D95</f>
        <v>490</v>
      </c>
      <c r="E102" s="25">
        <f t="shared" ref="E102:E103" si="25">E93-E95</f>
        <v>-0.10288795956011773</v>
      </c>
    </row>
    <row r="103" spans="1:5" ht="15.75" thickBot="1" x14ac:dyDescent="0.3">
      <c r="A103" s="247"/>
      <c r="B103" s="80" t="s">
        <v>16</v>
      </c>
      <c r="C103" s="142">
        <f>C93-C94</f>
        <v>52</v>
      </c>
      <c r="D103" s="143">
        <f>D93-D94</f>
        <v>383</v>
      </c>
      <c r="E103" s="99">
        <f t="shared" si="25"/>
        <v>-0.11201298701298698</v>
      </c>
    </row>
    <row r="104" spans="1:5" ht="15" customHeight="1" x14ac:dyDescent="0.25">
      <c r="A104" s="239" t="s">
        <v>78</v>
      </c>
      <c r="B104" s="76" t="s">
        <v>4</v>
      </c>
      <c r="C104" s="85" t="s">
        <v>81</v>
      </c>
      <c r="D104" s="20" t="s">
        <v>81</v>
      </c>
      <c r="E104" s="21" t="s">
        <v>41</v>
      </c>
    </row>
    <row r="105" spans="1:5" x14ac:dyDescent="0.25">
      <c r="A105" s="240"/>
      <c r="B105" s="62" t="s">
        <v>5</v>
      </c>
      <c r="C105" s="140" t="s">
        <v>81</v>
      </c>
      <c r="D105" s="141" t="s">
        <v>81</v>
      </c>
      <c r="E105" s="22" t="s">
        <v>41</v>
      </c>
    </row>
    <row r="106" spans="1:5" x14ac:dyDescent="0.25">
      <c r="A106" s="240"/>
      <c r="B106" s="62" t="s">
        <v>6</v>
      </c>
      <c r="C106" s="140" t="s">
        <v>81</v>
      </c>
      <c r="D106" s="141" t="s">
        <v>81</v>
      </c>
      <c r="E106" s="22" t="s">
        <v>41</v>
      </c>
    </row>
    <row r="107" spans="1:5" x14ac:dyDescent="0.25">
      <c r="A107" s="240"/>
      <c r="B107" s="62" t="s">
        <v>7</v>
      </c>
      <c r="C107" s="140" t="s">
        <v>81</v>
      </c>
      <c r="D107" s="141" t="s">
        <v>81</v>
      </c>
      <c r="E107" s="22" t="s">
        <v>41</v>
      </c>
    </row>
    <row r="108" spans="1:5" x14ac:dyDescent="0.25">
      <c r="A108" s="240"/>
      <c r="B108" s="62" t="s">
        <v>8</v>
      </c>
      <c r="C108" s="140"/>
      <c r="D108" s="141"/>
      <c r="E108" s="22"/>
    </row>
    <row r="109" spans="1:5" x14ac:dyDescent="0.25">
      <c r="A109" s="240"/>
      <c r="B109" s="62" t="s">
        <v>9</v>
      </c>
      <c r="C109" s="140"/>
      <c r="D109" s="141"/>
      <c r="E109" s="22"/>
    </row>
    <row r="110" spans="1:5" x14ac:dyDescent="0.25">
      <c r="A110" s="240"/>
      <c r="B110" s="62" t="s">
        <v>10</v>
      </c>
      <c r="C110" s="140"/>
      <c r="D110" s="141"/>
      <c r="E110" s="22"/>
    </row>
    <row r="111" spans="1:5" x14ac:dyDescent="0.25">
      <c r="A111" s="240"/>
      <c r="B111" s="77" t="s">
        <v>33</v>
      </c>
      <c r="C111" s="18">
        <f t="shared" ref="C111:E111" si="26">C$122</f>
        <v>698</v>
      </c>
      <c r="D111" s="16">
        <f t="shared" si="26"/>
        <v>4099</v>
      </c>
      <c r="E111" s="27">
        <f t="shared" si="26"/>
        <v>0.17028543547206637</v>
      </c>
    </row>
    <row r="112" spans="1:5" x14ac:dyDescent="0.25">
      <c r="A112" s="240"/>
      <c r="B112" s="78" t="s">
        <v>11</v>
      </c>
      <c r="C112" s="19">
        <f t="shared" ref="C112:E112" si="27">C$123</f>
        <v>2807</v>
      </c>
      <c r="D112" s="17">
        <f t="shared" si="27"/>
        <v>17576</v>
      </c>
      <c r="E112" s="28">
        <f t="shared" si="27"/>
        <v>0.15970641784251252</v>
      </c>
    </row>
    <row r="113" spans="1:5" x14ac:dyDescent="0.25">
      <c r="A113" s="240"/>
      <c r="B113" s="79" t="s">
        <v>15</v>
      </c>
      <c r="C113" s="122" t="s">
        <v>41</v>
      </c>
      <c r="D113" s="134" t="s">
        <v>41</v>
      </c>
      <c r="E113" s="22" t="s">
        <v>41</v>
      </c>
    </row>
    <row r="114" spans="1:5" ht="15.75" thickBot="1" x14ac:dyDescent="0.3">
      <c r="A114" s="241"/>
      <c r="B114" s="80" t="s">
        <v>16</v>
      </c>
      <c r="C114" s="123" t="s">
        <v>41</v>
      </c>
      <c r="D114" s="136" t="s">
        <v>41</v>
      </c>
      <c r="E114" s="124" t="s">
        <v>41</v>
      </c>
    </row>
    <row r="115" spans="1:5" ht="15" customHeight="1" x14ac:dyDescent="0.25">
      <c r="A115" s="245" t="s">
        <v>38</v>
      </c>
      <c r="B115" s="76" t="s">
        <v>4</v>
      </c>
      <c r="C115" s="139">
        <v>306</v>
      </c>
      <c r="D115" s="138">
        <v>2095</v>
      </c>
      <c r="E115" s="121">
        <f>C115/D115</f>
        <v>0.1460620525059666</v>
      </c>
    </row>
    <row r="116" spans="1:5" x14ac:dyDescent="0.25">
      <c r="A116" s="246"/>
      <c r="B116" s="62" t="s">
        <v>5</v>
      </c>
      <c r="C116" s="87">
        <v>175</v>
      </c>
      <c r="D116" s="86">
        <v>1036</v>
      </c>
      <c r="E116" s="22">
        <f t="shared" ref="E116:E118" si="28">C116/D116</f>
        <v>0.16891891891891891</v>
      </c>
    </row>
    <row r="117" spans="1:5" x14ac:dyDescent="0.25">
      <c r="A117" s="246"/>
      <c r="B117" s="62" t="s">
        <v>6</v>
      </c>
      <c r="C117" s="87">
        <v>176</v>
      </c>
      <c r="D117" s="86">
        <v>728</v>
      </c>
      <c r="E117" s="22">
        <f t="shared" si="28"/>
        <v>0.24175824175824176</v>
      </c>
    </row>
    <row r="118" spans="1:5" x14ac:dyDescent="0.25">
      <c r="A118" s="246"/>
      <c r="B118" s="62" t="s">
        <v>7</v>
      </c>
      <c r="C118" s="87">
        <v>39</v>
      </c>
      <c r="D118" s="86">
        <v>175</v>
      </c>
      <c r="E118" s="22">
        <f t="shared" si="28"/>
        <v>0.22285714285714286</v>
      </c>
    </row>
    <row r="119" spans="1:5" x14ac:dyDescent="0.25">
      <c r="A119" s="246"/>
      <c r="B119" s="62" t="s">
        <v>8</v>
      </c>
      <c r="C119" s="87" t="s">
        <v>81</v>
      </c>
      <c r="D119" s="86">
        <v>63</v>
      </c>
      <c r="E119" s="22" t="s">
        <v>41</v>
      </c>
    </row>
    <row r="120" spans="1:5" x14ac:dyDescent="0.25">
      <c r="A120" s="246"/>
      <c r="B120" s="62" t="s">
        <v>9</v>
      </c>
      <c r="C120" s="87"/>
      <c r="D120" s="86" t="s">
        <v>81</v>
      </c>
      <c r="E120" s="22"/>
    </row>
    <row r="121" spans="1:5" x14ac:dyDescent="0.25">
      <c r="A121" s="246"/>
      <c r="B121" s="62" t="s">
        <v>10</v>
      </c>
      <c r="C121" s="87"/>
      <c r="D121" s="86"/>
      <c r="E121" s="22"/>
    </row>
    <row r="122" spans="1:5" x14ac:dyDescent="0.25">
      <c r="A122" s="246"/>
      <c r="B122" s="77" t="s">
        <v>33</v>
      </c>
      <c r="C122" s="18">
        <v>698</v>
      </c>
      <c r="D122" s="16">
        <v>4099</v>
      </c>
      <c r="E122" s="23">
        <f>C122/D122</f>
        <v>0.17028543547206637</v>
      </c>
    </row>
    <row r="123" spans="1:5" x14ac:dyDescent="0.25">
      <c r="A123" s="246"/>
      <c r="B123" s="78" t="s">
        <v>11</v>
      </c>
      <c r="C123" s="19">
        <f>C$133</f>
        <v>2807</v>
      </c>
      <c r="D123" s="17">
        <f>D$133</f>
        <v>17576</v>
      </c>
      <c r="E123" s="24">
        <f>E$133</f>
        <v>0.15970641784251252</v>
      </c>
    </row>
    <row r="124" spans="1:5" x14ac:dyDescent="0.25">
      <c r="A124" s="246"/>
      <c r="B124" s="79" t="s">
        <v>15</v>
      </c>
      <c r="C124" s="87">
        <f>C115-C117</f>
        <v>130</v>
      </c>
      <c r="D124" s="86">
        <f>D115-D117</f>
        <v>1367</v>
      </c>
      <c r="E124" s="25">
        <f t="shared" ref="E124" si="29">E115-E117</f>
        <v>-9.569618925227516E-2</v>
      </c>
    </row>
    <row r="125" spans="1:5" ht="15.75" thickBot="1" x14ac:dyDescent="0.3">
      <c r="A125" s="247"/>
      <c r="B125" s="80" t="s">
        <v>16</v>
      </c>
      <c r="C125" s="14">
        <f>C115-C116</f>
        <v>131</v>
      </c>
      <c r="D125" s="15">
        <f>D115-D116</f>
        <v>1059</v>
      </c>
      <c r="E125" s="26">
        <f>E115-E116</f>
        <v>-2.2856866412952315E-2</v>
      </c>
    </row>
    <row r="126" spans="1:5" ht="15" customHeight="1" x14ac:dyDescent="0.25">
      <c r="A126" s="239" t="s">
        <v>61</v>
      </c>
      <c r="B126" s="89" t="s">
        <v>4</v>
      </c>
      <c r="C126" s="85">
        <f>'ESE by Elementary School'!C214</f>
        <v>1285</v>
      </c>
      <c r="D126" s="20">
        <f>'ESE by Elementary School'!D214</f>
        <v>9056</v>
      </c>
      <c r="E126" s="21">
        <f>C126/D126</f>
        <v>0.14189487632508835</v>
      </c>
    </row>
    <row r="127" spans="1:5" x14ac:dyDescent="0.25">
      <c r="A127" s="240"/>
      <c r="B127" s="90" t="s">
        <v>5</v>
      </c>
      <c r="C127" s="87">
        <f>'ESE by Elementary School'!C215</f>
        <v>680</v>
      </c>
      <c r="D127" s="86">
        <f>'ESE by Elementary School'!D215</f>
        <v>4329</v>
      </c>
      <c r="E127" s="22">
        <f t="shared" ref="E127:E129" si="30">C127/D127</f>
        <v>0.15708015708015707</v>
      </c>
    </row>
    <row r="128" spans="1:5" x14ac:dyDescent="0.25">
      <c r="A128" s="240"/>
      <c r="B128" s="90" t="s">
        <v>6</v>
      </c>
      <c r="C128" s="87">
        <f>'ESE by Elementary School'!C216</f>
        <v>691</v>
      </c>
      <c r="D128" s="86">
        <f>'ESE by Elementary School'!D216</f>
        <v>3130</v>
      </c>
      <c r="E128" s="22">
        <f t="shared" si="30"/>
        <v>0.2207667731629393</v>
      </c>
    </row>
    <row r="129" spans="1:5" x14ac:dyDescent="0.25">
      <c r="A129" s="240"/>
      <c r="B129" s="90" t="s">
        <v>7</v>
      </c>
      <c r="C129" s="87">
        <f>'ESE by Elementary School'!C217</f>
        <v>122</v>
      </c>
      <c r="D129" s="86">
        <f>'ESE by Elementary School'!D217</f>
        <v>718</v>
      </c>
      <c r="E129" s="22">
        <f t="shared" si="30"/>
        <v>0.16991643454038996</v>
      </c>
    </row>
    <row r="130" spans="1:5" x14ac:dyDescent="0.25">
      <c r="A130" s="240"/>
      <c r="B130" s="90" t="s">
        <v>8</v>
      </c>
      <c r="C130" s="87">
        <f>'ESE by Elementary School'!C218</f>
        <v>27</v>
      </c>
      <c r="D130" s="86">
        <f>'ESE by Elementary School'!D218</f>
        <v>317</v>
      </c>
      <c r="E130" s="22">
        <f>C130/D130</f>
        <v>8.5173501577287064E-2</v>
      </c>
    </row>
    <row r="131" spans="1:5" x14ac:dyDescent="0.25">
      <c r="A131" s="240"/>
      <c r="B131" s="90" t="s">
        <v>9</v>
      </c>
      <c r="C131" s="87" t="str">
        <f>'ESE by Elementary School'!C219</f>
        <v>&lt;10</v>
      </c>
      <c r="D131" s="86">
        <f>'ESE by Elementary School'!D219</f>
        <v>26</v>
      </c>
      <c r="E131" s="22" t="s">
        <v>41</v>
      </c>
    </row>
    <row r="132" spans="1:5" x14ac:dyDescent="0.25">
      <c r="A132" s="240"/>
      <c r="B132" s="90" t="s">
        <v>10</v>
      </c>
      <c r="C132" s="87"/>
      <c r="D132" s="86"/>
      <c r="E132" s="22"/>
    </row>
    <row r="133" spans="1:5" x14ac:dyDescent="0.25">
      <c r="A133" s="240"/>
      <c r="B133" s="91" t="s">
        <v>11</v>
      </c>
      <c r="C133" s="19">
        <f>'ESE by Elementary School'!C221</f>
        <v>2807</v>
      </c>
      <c r="D133" s="17">
        <f>'ESE by Elementary School'!D221</f>
        <v>17576</v>
      </c>
      <c r="E133" s="24">
        <f>C133/D133</f>
        <v>0.15970641784251252</v>
      </c>
    </row>
    <row r="134" spans="1:5" x14ac:dyDescent="0.25">
      <c r="A134" s="240"/>
      <c r="B134" s="92" t="s">
        <v>15</v>
      </c>
      <c r="C134" s="87">
        <f>C126-C128</f>
        <v>594</v>
      </c>
      <c r="D134" s="86">
        <f>D126-D128</f>
        <v>5926</v>
      </c>
      <c r="E134" s="25">
        <f>E126-E128</f>
        <v>-7.8871896837850952E-2</v>
      </c>
    </row>
    <row r="135" spans="1:5" ht="15.75" thickBot="1" x14ac:dyDescent="0.3">
      <c r="A135" s="240"/>
      <c r="B135" s="93" t="s">
        <v>16</v>
      </c>
      <c r="C135" s="14">
        <f>C126-C127</f>
        <v>605</v>
      </c>
      <c r="D135" s="15">
        <f>D126-D127</f>
        <v>4727</v>
      </c>
      <c r="E135" s="26">
        <f>E126-E127</f>
        <v>-1.5185280755068725E-2</v>
      </c>
    </row>
    <row r="136" spans="1:5" ht="15.75" thickBot="1" x14ac:dyDescent="0.3">
      <c r="A136" s="215" t="s">
        <v>76</v>
      </c>
      <c r="B136" s="216"/>
      <c r="C136" s="216"/>
      <c r="D136" s="216"/>
      <c r="E136" s="217"/>
    </row>
    <row r="137" spans="1:5" ht="30.75" customHeight="1" thickBot="1" x14ac:dyDescent="0.3">
      <c r="A137" s="218" t="s">
        <v>42</v>
      </c>
      <c r="B137" s="219"/>
      <c r="C137" s="219"/>
      <c r="D137" s="219"/>
      <c r="E137" s="220"/>
    </row>
  </sheetData>
  <mergeCells count="17">
    <mergeCell ref="A1:A4"/>
    <mergeCell ref="B1:B3"/>
    <mergeCell ref="C1:E3"/>
    <mergeCell ref="A115:A125"/>
    <mergeCell ref="A93:A103"/>
    <mergeCell ref="A71:A81"/>
    <mergeCell ref="A49:A59"/>
    <mergeCell ref="A16:A26"/>
    <mergeCell ref="A5:A15"/>
    <mergeCell ref="A27:A37"/>
    <mergeCell ref="A60:A70"/>
    <mergeCell ref="A82:A92"/>
    <mergeCell ref="A126:A135"/>
    <mergeCell ref="A38:A48"/>
    <mergeCell ref="A104:A114"/>
    <mergeCell ref="A136:E136"/>
    <mergeCell ref="A137:E137"/>
  </mergeCells>
  <conditionalFormatting sqref="B16:B22">
    <cfRule type="expression" dxfId="239" priority="145">
      <formula>MOD(ROW(),2)=0</formula>
    </cfRule>
  </conditionalFormatting>
  <conditionalFormatting sqref="B4">
    <cfRule type="expression" dxfId="238" priority="144">
      <formula>MOD(ROW(),2)=0</formula>
    </cfRule>
  </conditionalFormatting>
  <conditionalFormatting sqref="E16:E18 E20:E22">
    <cfRule type="expression" dxfId="237" priority="143">
      <formula>MOD(ROW(),2)=0</formula>
    </cfRule>
  </conditionalFormatting>
  <conditionalFormatting sqref="C16:D22">
    <cfRule type="expression" dxfId="236" priority="142">
      <formula>MOD(ROW(),2)=0</formula>
    </cfRule>
  </conditionalFormatting>
  <conditionalFormatting sqref="C25:E26">
    <cfRule type="expression" dxfId="235" priority="141">
      <formula>MOD(ROW(),2)=0</formula>
    </cfRule>
  </conditionalFormatting>
  <conditionalFormatting sqref="B49:B55">
    <cfRule type="expression" dxfId="234" priority="130">
      <formula>MOD(ROW(),2)=0</formula>
    </cfRule>
  </conditionalFormatting>
  <conditionalFormatting sqref="E49:E52 E54:E55">
    <cfRule type="expression" dxfId="233" priority="129">
      <formula>MOD(ROW(),2)=0</formula>
    </cfRule>
  </conditionalFormatting>
  <conditionalFormatting sqref="C54:D55 D49:D53">
    <cfRule type="expression" dxfId="232" priority="128">
      <formula>MOD(ROW(),2)=0</formula>
    </cfRule>
  </conditionalFormatting>
  <conditionalFormatting sqref="C58:E59">
    <cfRule type="expression" dxfId="231" priority="127">
      <formula>MOD(ROW(),2)=0</formula>
    </cfRule>
  </conditionalFormatting>
  <conditionalFormatting sqref="B71:B77">
    <cfRule type="expression" dxfId="230" priority="120">
      <formula>MOD(ROW(),2)=0</formula>
    </cfRule>
  </conditionalFormatting>
  <conditionalFormatting sqref="E71:E73 E75:E77">
    <cfRule type="expression" dxfId="229" priority="119">
      <formula>MOD(ROW(),2)=0</formula>
    </cfRule>
  </conditionalFormatting>
  <conditionalFormatting sqref="C71:D77">
    <cfRule type="expression" dxfId="228" priority="118">
      <formula>MOD(ROW(),2)=0</formula>
    </cfRule>
  </conditionalFormatting>
  <conditionalFormatting sqref="C80:E81">
    <cfRule type="expression" dxfId="227" priority="117">
      <formula>MOD(ROW(),2)=0</formula>
    </cfRule>
  </conditionalFormatting>
  <conditionalFormatting sqref="B93:B99">
    <cfRule type="expression" dxfId="226" priority="110">
      <formula>MOD(ROW(),2)=0</formula>
    </cfRule>
  </conditionalFormatting>
  <conditionalFormatting sqref="E93:E96 E99">
    <cfRule type="expression" dxfId="225" priority="109">
      <formula>MOD(ROW(),2)=0</formula>
    </cfRule>
  </conditionalFormatting>
  <conditionalFormatting sqref="C93:D99">
    <cfRule type="expression" dxfId="224" priority="108">
      <formula>MOD(ROW(),2)=0</formula>
    </cfRule>
  </conditionalFormatting>
  <conditionalFormatting sqref="C102:E103">
    <cfRule type="expression" dxfId="223" priority="107">
      <formula>MOD(ROW(),2)=0</formula>
    </cfRule>
  </conditionalFormatting>
  <conditionalFormatting sqref="B115:B121">
    <cfRule type="expression" dxfId="222" priority="100">
      <formula>MOD(ROW(),2)=0</formula>
    </cfRule>
  </conditionalFormatting>
  <conditionalFormatting sqref="E115:E118 E120:E121">
    <cfRule type="expression" dxfId="221" priority="99">
      <formula>MOD(ROW(),2)=0</formula>
    </cfRule>
  </conditionalFormatting>
  <conditionalFormatting sqref="C115:D121">
    <cfRule type="expression" dxfId="220" priority="98">
      <formula>MOD(ROW(),2)=0</formula>
    </cfRule>
  </conditionalFormatting>
  <conditionalFormatting sqref="C124:E125">
    <cfRule type="expression" dxfId="219" priority="97">
      <formula>MOD(ROW(),2)=0</formula>
    </cfRule>
  </conditionalFormatting>
  <conditionalFormatting sqref="C4:E4">
    <cfRule type="expression" dxfId="218" priority="69">
      <formula>MOD(ROW(),2)=0</formula>
    </cfRule>
  </conditionalFormatting>
  <conditionalFormatting sqref="B5:B11">
    <cfRule type="expression" dxfId="217" priority="68">
      <formula>MOD(ROW(),2)=0</formula>
    </cfRule>
  </conditionalFormatting>
  <conditionalFormatting sqref="E6 E8:E11">
    <cfRule type="expression" dxfId="216" priority="67">
      <formula>MOD(ROW(),2)=0</formula>
    </cfRule>
  </conditionalFormatting>
  <conditionalFormatting sqref="C5:D11">
    <cfRule type="expression" dxfId="215" priority="66">
      <formula>MOD(ROW(),2)=0</formula>
    </cfRule>
  </conditionalFormatting>
  <conditionalFormatting sqref="C15:E15 C14:D14">
    <cfRule type="expression" dxfId="214" priority="65">
      <formula>MOD(ROW(),2)=0</formula>
    </cfRule>
  </conditionalFormatting>
  <conditionalFormatting sqref="B27:B33">
    <cfRule type="expression" dxfId="213" priority="60">
      <formula>MOD(ROW(),2)=0</formula>
    </cfRule>
  </conditionalFormatting>
  <conditionalFormatting sqref="E27 E31:E33">
    <cfRule type="expression" dxfId="212" priority="59">
      <formula>MOD(ROW(),2)=0</formula>
    </cfRule>
  </conditionalFormatting>
  <conditionalFormatting sqref="C27:D33">
    <cfRule type="expression" dxfId="211" priority="58">
      <formula>MOD(ROW(),2)=0</formula>
    </cfRule>
  </conditionalFormatting>
  <conditionalFormatting sqref="D36:D37">
    <cfRule type="expression" dxfId="210" priority="57">
      <formula>MOD(ROW(),2)=0</formula>
    </cfRule>
  </conditionalFormatting>
  <conditionalFormatting sqref="B60:B66">
    <cfRule type="expression" dxfId="209" priority="56">
      <formula>MOD(ROW(),2)=0</formula>
    </cfRule>
  </conditionalFormatting>
  <conditionalFormatting sqref="E60 E64:E66">
    <cfRule type="expression" dxfId="208" priority="55">
      <formula>MOD(ROW(),2)=0</formula>
    </cfRule>
  </conditionalFormatting>
  <conditionalFormatting sqref="C60:D66">
    <cfRule type="expression" dxfId="207" priority="54">
      <formula>MOD(ROW(),2)=0</formula>
    </cfRule>
  </conditionalFormatting>
  <conditionalFormatting sqref="D69:D70">
    <cfRule type="expression" dxfId="206" priority="53">
      <formula>MOD(ROW(),2)=0</formula>
    </cfRule>
  </conditionalFormatting>
  <conditionalFormatting sqref="B82:B88">
    <cfRule type="expression" dxfId="205" priority="52">
      <formula>MOD(ROW(),2)=0</formula>
    </cfRule>
  </conditionalFormatting>
  <conditionalFormatting sqref="E82:E88">
    <cfRule type="expression" dxfId="204" priority="51">
      <formula>MOD(ROW(),2)=0</formula>
    </cfRule>
  </conditionalFormatting>
  <conditionalFormatting sqref="C82:D88">
    <cfRule type="expression" dxfId="203" priority="50">
      <formula>MOD(ROW(),2)=0</formula>
    </cfRule>
  </conditionalFormatting>
  <conditionalFormatting sqref="C91:E92">
    <cfRule type="expression" dxfId="202" priority="49">
      <formula>MOD(ROW(),2)=0</formula>
    </cfRule>
  </conditionalFormatting>
  <conditionalFormatting sqref="B126:B132">
    <cfRule type="expression" dxfId="201" priority="48">
      <formula>MOD(ROW(),2)=0</formula>
    </cfRule>
  </conditionalFormatting>
  <conditionalFormatting sqref="E126:E130 E132">
    <cfRule type="expression" dxfId="200" priority="47">
      <formula>MOD(ROW(),2)=0</formula>
    </cfRule>
  </conditionalFormatting>
  <conditionalFormatting sqref="C126:D132">
    <cfRule type="expression" dxfId="199" priority="46">
      <formula>MOD(ROW(),2)=0</formula>
    </cfRule>
  </conditionalFormatting>
  <conditionalFormatting sqref="C134:E135">
    <cfRule type="expression" dxfId="198" priority="45">
      <formula>MOD(ROW(),2)=0</formula>
    </cfRule>
  </conditionalFormatting>
  <conditionalFormatting sqref="B38:B44">
    <cfRule type="expression" dxfId="197" priority="44">
      <formula>MOD(ROW(),2)=0</formula>
    </cfRule>
  </conditionalFormatting>
  <conditionalFormatting sqref="E39:E44">
    <cfRule type="expression" dxfId="196" priority="43">
      <formula>MOD(ROW(),2)=0</formula>
    </cfRule>
  </conditionalFormatting>
  <conditionalFormatting sqref="C38:D44">
    <cfRule type="expression" dxfId="195" priority="42">
      <formula>MOD(ROW(),2)=0</formula>
    </cfRule>
  </conditionalFormatting>
  <conditionalFormatting sqref="C47:E48">
    <cfRule type="expression" dxfId="194" priority="41">
      <formula>MOD(ROW(),2)=0</formula>
    </cfRule>
  </conditionalFormatting>
  <conditionalFormatting sqref="C49:C53">
    <cfRule type="expression" dxfId="193" priority="40">
      <formula>MOD(ROW(),2)=0</formula>
    </cfRule>
  </conditionalFormatting>
  <conditionalFormatting sqref="B104:B110">
    <cfRule type="expression" dxfId="192" priority="39">
      <formula>MOD(ROW(),2)=0</formula>
    </cfRule>
  </conditionalFormatting>
  <conditionalFormatting sqref="E108:E110">
    <cfRule type="expression" dxfId="191" priority="38">
      <formula>MOD(ROW(),2)=0</formula>
    </cfRule>
  </conditionalFormatting>
  <conditionalFormatting sqref="C104:D110">
    <cfRule type="expression" dxfId="190" priority="37">
      <formula>MOD(ROW(),2)=0</formula>
    </cfRule>
  </conditionalFormatting>
  <conditionalFormatting sqref="E5">
    <cfRule type="expression" dxfId="189" priority="35">
      <formula>MOD(ROW(),2)=0</formula>
    </cfRule>
  </conditionalFormatting>
  <conditionalFormatting sqref="E7">
    <cfRule type="expression" dxfId="188" priority="34">
      <formula>MOD(ROW(),2)=0</formula>
    </cfRule>
  </conditionalFormatting>
  <conditionalFormatting sqref="E14">
    <cfRule type="expression" dxfId="187" priority="33">
      <formula>MOD(ROW(),2)=0</formula>
    </cfRule>
  </conditionalFormatting>
  <conditionalFormatting sqref="E19">
    <cfRule type="expression" dxfId="186" priority="32">
      <formula>MOD(ROW(),2)=0</formula>
    </cfRule>
  </conditionalFormatting>
  <conditionalFormatting sqref="E28">
    <cfRule type="expression" dxfId="185" priority="31">
      <formula>MOD(ROW(),2)=0</formula>
    </cfRule>
  </conditionalFormatting>
  <conditionalFormatting sqref="E29">
    <cfRule type="expression" dxfId="184" priority="30">
      <formula>MOD(ROW(),2)=0</formula>
    </cfRule>
  </conditionalFormatting>
  <conditionalFormatting sqref="E30">
    <cfRule type="expression" dxfId="183" priority="29">
      <formula>MOD(ROW(),2)=0</formula>
    </cfRule>
  </conditionalFormatting>
  <conditionalFormatting sqref="E36">
    <cfRule type="expression" dxfId="182" priority="28">
      <formula>MOD(ROW(),2)=0</formula>
    </cfRule>
  </conditionalFormatting>
  <conditionalFormatting sqref="E37">
    <cfRule type="expression" dxfId="181" priority="27">
      <formula>MOD(ROW(),2)=0</formula>
    </cfRule>
  </conditionalFormatting>
  <conditionalFormatting sqref="C36">
    <cfRule type="expression" dxfId="180" priority="26">
      <formula>MOD(ROW(),2)=0</formula>
    </cfRule>
  </conditionalFormatting>
  <conditionalFormatting sqref="C37">
    <cfRule type="expression" dxfId="179" priority="25">
      <formula>MOD(ROW(),2)=0</formula>
    </cfRule>
  </conditionalFormatting>
  <conditionalFormatting sqref="E38">
    <cfRule type="expression" dxfId="178" priority="24">
      <formula>MOD(ROW(),2)=0</formula>
    </cfRule>
  </conditionalFormatting>
  <conditionalFormatting sqref="E53">
    <cfRule type="expression" dxfId="177" priority="23">
      <formula>MOD(ROW(),2)=0</formula>
    </cfRule>
  </conditionalFormatting>
  <conditionalFormatting sqref="E61">
    <cfRule type="expression" dxfId="176" priority="22">
      <formula>MOD(ROW(),2)=0</formula>
    </cfRule>
  </conditionalFormatting>
  <conditionalFormatting sqref="E62">
    <cfRule type="expression" dxfId="175" priority="21">
      <formula>MOD(ROW(),2)=0</formula>
    </cfRule>
  </conditionalFormatting>
  <conditionalFormatting sqref="E69 E63">
    <cfRule type="expression" dxfId="174" priority="19">
      <formula>MOD(ROW(),2)=0</formula>
    </cfRule>
  </conditionalFormatting>
  <conditionalFormatting sqref="E70">
    <cfRule type="expression" dxfId="173" priority="18">
      <formula>MOD(ROW(),2)=0</formula>
    </cfRule>
  </conditionalFormatting>
  <conditionalFormatting sqref="C69">
    <cfRule type="expression" dxfId="172" priority="17">
      <formula>MOD(ROW(),2)=0</formula>
    </cfRule>
  </conditionalFormatting>
  <conditionalFormatting sqref="C70">
    <cfRule type="expression" dxfId="171" priority="16">
      <formula>MOD(ROW(),2)=0</formula>
    </cfRule>
  </conditionalFormatting>
  <conditionalFormatting sqref="E74">
    <cfRule type="expression" dxfId="170" priority="15">
      <formula>MOD(ROW(),2)=0</formula>
    </cfRule>
  </conditionalFormatting>
  <conditionalFormatting sqref="E98">
    <cfRule type="expression" dxfId="169" priority="14">
      <formula>MOD(ROW(),2)=0</formula>
    </cfRule>
  </conditionalFormatting>
  <conditionalFormatting sqref="E97">
    <cfRule type="expression" dxfId="168" priority="13">
      <formula>MOD(ROW(),2)=0</formula>
    </cfRule>
  </conditionalFormatting>
  <conditionalFormatting sqref="E104">
    <cfRule type="expression" dxfId="167" priority="12">
      <formula>MOD(ROW(),2)=0</formula>
    </cfRule>
  </conditionalFormatting>
  <conditionalFormatting sqref="E105">
    <cfRule type="expression" dxfId="166" priority="11">
      <formula>MOD(ROW(),2)=0</formula>
    </cfRule>
  </conditionalFormatting>
  <conditionalFormatting sqref="E106">
    <cfRule type="expression" dxfId="165" priority="10">
      <formula>MOD(ROW(),2)=0</formula>
    </cfRule>
  </conditionalFormatting>
  <conditionalFormatting sqref="E107">
    <cfRule type="expression" dxfId="164" priority="9">
      <formula>MOD(ROW(),2)=0</formula>
    </cfRule>
  </conditionalFormatting>
  <conditionalFormatting sqref="E113">
    <cfRule type="expression" dxfId="163" priority="8">
      <formula>MOD(ROW(),2)=0</formula>
    </cfRule>
  </conditionalFormatting>
  <conditionalFormatting sqref="E114">
    <cfRule type="expression" dxfId="162" priority="7">
      <formula>MOD(ROW(),2)=0</formula>
    </cfRule>
  </conditionalFormatting>
  <conditionalFormatting sqref="C113:C114">
    <cfRule type="expression" dxfId="161" priority="5">
      <formula>MOD(ROW(),2)=0</formula>
    </cfRule>
  </conditionalFormatting>
  <conditionalFormatting sqref="D113">
    <cfRule type="expression" dxfId="160" priority="4">
      <formula>MOD(ROW(),2)=0</formula>
    </cfRule>
  </conditionalFormatting>
  <conditionalFormatting sqref="D114">
    <cfRule type="expression" dxfId="159" priority="3">
      <formula>MOD(ROW(),2)=0</formula>
    </cfRule>
  </conditionalFormatting>
  <conditionalFormatting sqref="E119">
    <cfRule type="expression" dxfId="158" priority="2">
      <formula>MOD(ROW(),2)=0</formula>
    </cfRule>
  </conditionalFormatting>
  <conditionalFormatting sqref="E131">
    <cfRule type="expression" dxfId="15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N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5" customWidth="1"/>
    <col min="5" max="5" width="15.7109375" style="13" customWidth="1"/>
    <col min="6" max="14" width="8" style="81" customWidth="1"/>
  </cols>
  <sheetData>
    <row r="1" spans="1:14" ht="15" customHeight="1" x14ac:dyDescent="0.25">
      <c r="A1" s="242" t="s">
        <v>17</v>
      </c>
      <c r="B1" s="171" t="s">
        <v>57</v>
      </c>
      <c r="C1" s="223" t="s">
        <v>85</v>
      </c>
      <c r="D1" s="224"/>
      <c r="E1" s="225"/>
      <c r="F1"/>
      <c r="G1"/>
      <c r="H1"/>
      <c r="I1"/>
      <c r="J1"/>
      <c r="K1"/>
      <c r="L1"/>
      <c r="M1"/>
      <c r="N1"/>
    </row>
    <row r="2" spans="1:14" x14ac:dyDescent="0.25">
      <c r="A2" s="243"/>
      <c r="B2" s="172"/>
      <c r="C2" s="226"/>
      <c r="D2" s="227"/>
      <c r="E2" s="228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243"/>
      <c r="B3" s="173"/>
      <c r="C3" s="229"/>
      <c r="D3" s="230"/>
      <c r="E3" s="231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244"/>
      <c r="B4" s="100" t="s">
        <v>0</v>
      </c>
      <c r="C4" s="137" t="s">
        <v>71</v>
      </c>
      <c r="D4" s="132" t="s">
        <v>58</v>
      </c>
      <c r="E4" s="133" t="s">
        <v>49</v>
      </c>
      <c r="F4"/>
      <c r="G4"/>
      <c r="H4"/>
      <c r="I4"/>
      <c r="J4"/>
      <c r="K4"/>
      <c r="L4"/>
      <c r="M4"/>
      <c r="N4"/>
    </row>
    <row r="5" spans="1:14" x14ac:dyDescent="0.25">
      <c r="A5" s="239" t="s">
        <v>69</v>
      </c>
      <c r="B5" s="76" t="s">
        <v>4</v>
      </c>
      <c r="C5" s="85" t="s">
        <v>81</v>
      </c>
      <c r="D5" s="20">
        <v>10</v>
      </c>
      <c r="E5" s="21" t="s">
        <v>41</v>
      </c>
      <c r="F5"/>
      <c r="G5"/>
      <c r="H5"/>
      <c r="I5"/>
      <c r="J5"/>
      <c r="K5"/>
      <c r="L5"/>
      <c r="M5"/>
      <c r="N5"/>
    </row>
    <row r="6" spans="1:14" x14ac:dyDescent="0.25">
      <c r="A6" s="240"/>
      <c r="B6" s="62" t="s">
        <v>5</v>
      </c>
      <c r="C6" s="114"/>
      <c r="D6" s="115" t="s">
        <v>81</v>
      </c>
      <c r="E6" s="22"/>
      <c r="F6"/>
      <c r="G6"/>
      <c r="H6"/>
      <c r="I6"/>
      <c r="J6"/>
      <c r="K6"/>
      <c r="L6"/>
      <c r="M6"/>
      <c r="N6"/>
    </row>
    <row r="7" spans="1:14" x14ac:dyDescent="0.25">
      <c r="A7" s="240"/>
      <c r="B7" s="62" t="s">
        <v>6</v>
      </c>
      <c r="C7" s="114" t="s">
        <v>81</v>
      </c>
      <c r="D7" s="115" t="s">
        <v>81</v>
      </c>
      <c r="E7" s="22" t="s">
        <v>41</v>
      </c>
      <c r="F7"/>
      <c r="G7"/>
      <c r="H7"/>
      <c r="I7"/>
      <c r="J7"/>
      <c r="K7"/>
      <c r="L7"/>
      <c r="M7"/>
      <c r="N7"/>
    </row>
    <row r="8" spans="1:14" x14ac:dyDescent="0.25">
      <c r="A8" s="240"/>
      <c r="B8" s="62" t="s">
        <v>7</v>
      </c>
      <c r="C8" s="114" t="s">
        <v>81</v>
      </c>
      <c r="D8" s="115" t="s">
        <v>81</v>
      </c>
      <c r="E8" s="22" t="s">
        <v>41</v>
      </c>
      <c r="F8"/>
      <c r="G8"/>
      <c r="H8"/>
      <c r="I8"/>
      <c r="J8"/>
      <c r="K8"/>
      <c r="L8"/>
      <c r="M8"/>
      <c r="N8"/>
    </row>
    <row r="9" spans="1:14" x14ac:dyDescent="0.25">
      <c r="A9" s="240"/>
      <c r="B9" s="62" t="s">
        <v>8</v>
      </c>
      <c r="C9" s="114"/>
      <c r="D9" s="115"/>
      <c r="E9" s="22"/>
      <c r="F9"/>
      <c r="G9"/>
      <c r="H9"/>
      <c r="I9"/>
      <c r="J9"/>
      <c r="K9"/>
      <c r="L9"/>
      <c r="M9"/>
      <c r="N9"/>
    </row>
    <row r="10" spans="1:14" x14ac:dyDescent="0.25">
      <c r="A10" s="240"/>
      <c r="B10" s="62" t="s">
        <v>9</v>
      </c>
      <c r="C10" s="114"/>
      <c r="D10" s="115"/>
      <c r="E10" s="22"/>
      <c r="F10"/>
      <c r="G10"/>
      <c r="H10"/>
      <c r="I10"/>
      <c r="J10"/>
      <c r="K10"/>
      <c r="L10"/>
      <c r="M10"/>
      <c r="N10"/>
    </row>
    <row r="11" spans="1:14" x14ac:dyDescent="0.25">
      <c r="A11" s="240"/>
      <c r="B11" s="62" t="s">
        <v>10</v>
      </c>
      <c r="C11" s="114"/>
      <c r="D11" s="115"/>
      <c r="E11" s="22"/>
      <c r="F11"/>
      <c r="G11"/>
      <c r="H11"/>
      <c r="I11"/>
      <c r="J11"/>
      <c r="K11"/>
      <c r="L11"/>
      <c r="M11"/>
      <c r="N11"/>
    </row>
    <row r="12" spans="1:14" x14ac:dyDescent="0.25">
      <c r="A12" s="240"/>
      <c r="B12" s="77" t="s">
        <v>70</v>
      </c>
      <c r="C12" s="18">
        <f t="shared" ref="C12:E12" si="0">C$78</f>
        <v>782</v>
      </c>
      <c r="D12" s="16">
        <f t="shared" si="0"/>
        <v>5674</v>
      </c>
      <c r="E12" s="27">
        <f t="shared" si="0"/>
        <v>0.13782164258019033</v>
      </c>
      <c r="F12"/>
      <c r="G12"/>
      <c r="H12"/>
      <c r="I12"/>
      <c r="J12"/>
      <c r="K12"/>
      <c r="L12"/>
      <c r="M12"/>
      <c r="N12"/>
    </row>
    <row r="13" spans="1:14" x14ac:dyDescent="0.25">
      <c r="A13" s="240"/>
      <c r="B13" s="78" t="s">
        <v>11</v>
      </c>
      <c r="C13" s="19">
        <f t="shared" ref="C13:E13" si="1">C$79</f>
        <v>2807</v>
      </c>
      <c r="D13" s="17">
        <f t="shared" si="1"/>
        <v>17576</v>
      </c>
      <c r="E13" s="28">
        <f t="shared" si="1"/>
        <v>0.15970641784251252</v>
      </c>
      <c r="F13"/>
      <c r="G13"/>
      <c r="H13"/>
      <c r="I13"/>
      <c r="J13"/>
      <c r="K13"/>
      <c r="L13"/>
      <c r="M13"/>
      <c r="N13"/>
    </row>
    <row r="14" spans="1:14" x14ac:dyDescent="0.25">
      <c r="A14" s="240"/>
      <c r="B14" s="79" t="s">
        <v>15</v>
      </c>
      <c r="C14" s="122" t="s">
        <v>41</v>
      </c>
      <c r="D14" s="134" t="s">
        <v>41</v>
      </c>
      <c r="E14" s="22" t="s">
        <v>41</v>
      </c>
      <c r="F14"/>
      <c r="G14"/>
      <c r="H14"/>
      <c r="I14"/>
      <c r="J14"/>
      <c r="K14"/>
      <c r="L14"/>
      <c r="M14"/>
      <c r="N14"/>
    </row>
    <row r="15" spans="1:14" ht="15.75" thickBot="1" x14ac:dyDescent="0.3">
      <c r="A15" s="241"/>
      <c r="B15" s="80" t="s">
        <v>16</v>
      </c>
      <c r="C15" s="123" t="s">
        <v>41</v>
      </c>
      <c r="D15" s="136" t="s">
        <v>41</v>
      </c>
      <c r="E15" s="124" t="s">
        <v>41</v>
      </c>
      <c r="F15"/>
      <c r="G15"/>
      <c r="H15"/>
      <c r="I15"/>
      <c r="J15"/>
      <c r="K15"/>
      <c r="L15"/>
      <c r="M15"/>
      <c r="N15"/>
    </row>
    <row r="16" spans="1:14" x14ac:dyDescent="0.25">
      <c r="A16" s="253" t="s">
        <v>43</v>
      </c>
      <c r="B16" s="76" t="s">
        <v>4</v>
      </c>
      <c r="C16" s="85">
        <v>65</v>
      </c>
      <c r="D16" s="20">
        <v>522</v>
      </c>
      <c r="E16" s="21">
        <f>C16/D16</f>
        <v>0.12452107279693486</v>
      </c>
      <c r="F16"/>
      <c r="G16"/>
      <c r="H16"/>
      <c r="I16"/>
      <c r="J16"/>
      <c r="K16"/>
      <c r="L16"/>
      <c r="M16"/>
      <c r="N16"/>
    </row>
    <row r="17" spans="1:14" x14ac:dyDescent="0.25">
      <c r="A17" s="254"/>
      <c r="B17" s="62" t="s">
        <v>5</v>
      </c>
      <c r="C17" s="114" t="s">
        <v>81</v>
      </c>
      <c r="D17" s="115">
        <v>113</v>
      </c>
      <c r="E17" s="22" t="s">
        <v>41</v>
      </c>
      <c r="F17"/>
      <c r="G17"/>
      <c r="H17"/>
      <c r="I17"/>
      <c r="J17"/>
      <c r="K17"/>
      <c r="L17"/>
      <c r="M17"/>
      <c r="N17"/>
    </row>
    <row r="18" spans="1:14" x14ac:dyDescent="0.25">
      <c r="A18" s="254"/>
      <c r="B18" s="62" t="s">
        <v>6</v>
      </c>
      <c r="C18" s="114" t="s">
        <v>81</v>
      </c>
      <c r="D18" s="115">
        <v>28</v>
      </c>
      <c r="E18" s="22" t="s">
        <v>41</v>
      </c>
      <c r="F18"/>
      <c r="G18"/>
      <c r="H18"/>
      <c r="I18"/>
      <c r="J18"/>
      <c r="K18"/>
      <c r="L18"/>
      <c r="M18"/>
      <c r="N18"/>
    </row>
    <row r="19" spans="1:14" x14ac:dyDescent="0.25">
      <c r="A19" s="254"/>
      <c r="B19" s="62" t="s">
        <v>7</v>
      </c>
      <c r="C19" s="114" t="s">
        <v>81</v>
      </c>
      <c r="D19" s="115">
        <v>30</v>
      </c>
      <c r="E19" s="22" t="s">
        <v>41</v>
      </c>
      <c r="F19"/>
      <c r="G19"/>
      <c r="H19"/>
      <c r="I19"/>
      <c r="J19"/>
      <c r="K19"/>
      <c r="L19"/>
      <c r="M19"/>
      <c r="N19"/>
    </row>
    <row r="20" spans="1:14" x14ac:dyDescent="0.25">
      <c r="A20" s="254"/>
      <c r="B20" s="62" t="s">
        <v>8</v>
      </c>
      <c r="C20" s="114" t="s">
        <v>81</v>
      </c>
      <c r="D20" s="115">
        <v>21</v>
      </c>
      <c r="E20" s="22" t="s">
        <v>41</v>
      </c>
      <c r="F20"/>
      <c r="G20"/>
      <c r="H20"/>
      <c r="I20"/>
      <c r="J20"/>
      <c r="K20"/>
      <c r="L20"/>
      <c r="M20"/>
      <c r="N20"/>
    </row>
    <row r="21" spans="1:14" x14ac:dyDescent="0.25">
      <c r="A21" s="254"/>
      <c r="B21" s="62" t="s">
        <v>9</v>
      </c>
      <c r="C21" s="114"/>
      <c r="D21" s="115" t="s">
        <v>81</v>
      </c>
      <c r="E21" s="22"/>
      <c r="F21"/>
      <c r="G21"/>
      <c r="H21"/>
      <c r="I21"/>
      <c r="J21"/>
      <c r="K21"/>
      <c r="L21"/>
      <c r="M21"/>
      <c r="N21"/>
    </row>
    <row r="22" spans="1:14" x14ac:dyDescent="0.25">
      <c r="A22" s="254"/>
      <c r="B22" s="62" t="s">
        <v>10</v>
      </c>
      <c r="C22" s="114"/>
      <c r="D22" s="115"/>
      <c r="E22" s="22"/>
      <c r="F22"/>
      <c r="G22"/>
      <c r="H22"/>
      <c r="I22"/>
      <c r="J22"/>
      <c r="K22"/>
      <c r="L22"/>
      <c r="M22"/>
      <c r="N22"/>
    </row>
    <row r="23" spans="1:14" x14ac:dyDescent="0.25">
      <c r="A23" s="254"/>
      <c r="B23" s="77" t="s">
        <v>70</v>
      </c>
      <c r="C23" s="18">
        <f t="shared" ref="C23:E23" si="2">C$78</f>
        <v>782</v>
      </c>
      <c r="D23" s="16">
        <f t="shared" si="2"/>
        <v>5674</v>
      </c>
      <c r="E23" s="27">
        <f t="shared" si="2"/>
        <v>0.13782164258019033</v>
      </c>
      <c r="F23"/>
      <c r="G23"/>
      <c r="H23"/>
      <c r="I23"/>
      <c r="J23"/>
      <c r="K23"/>
      <c r="L23"/>
      <c r="M23"/>
      <c r="N23"/>
    </row>
    <row r="24" spans="1:14" x14ac:dyDescent="0.25">
      <c r="A24" s="254"/>
      <c r="B24" s="78" t="s">
        <v>11</v>
      </c>
      <c r="C24" s="19">
        <f t="shared" ref="C24:E24" si="3">C$79</f>
        <v>2807</v>
      </c>
      <c r="D24" s="17">
        <f t="shared" si="3"/>
        <v>17576</v>
      </c>
      <c r="E24" s="28">
        <f t="shared" si="3"/>
        <v>0.15970641784251252</v>
      </c>
      <c r="F24"/>
      <c r="G24"/>
      <c r="H24"/>
      <c r="I24"/>
      <c r="J24"/>
      <c r="K24"/>
      <c r="L24"/>
      <c r="M24"/>
      <c r="N24"/>
    </row>
    <row r="25" spans="1:14" x14ac:dyDescent="0.25">
      <c r="A25" s="254"/>
      <c r="B25" s="79" t="s">
        <v>15</v>
      </c>
      <c r="C25" s="122" t="s">
        <v>41</v>
      </c>
      <c r="D25" s="115">
        <f>D16-D18</f>
        <v>494</v>
      </c>
      <c r="E25" s="22" t="s">
        <v>41</v>
      </c>
      <c r="F25"/>
      <c r="G25"/>
      <c r="H25"/>
      <c r="I25"/>
      <c r="J25"/>
      <c r="K25"/>
      <c r="L25"/>
      <c r="M25"/>
      <c r="N25"/>
    </row>
    <row r="26" spans="1:14" ht="15.75" thickBot="1" x14ac:dyDescent="0.3">
      <c r="A26" s="255"/>
      <c r="B26" s="80" t="s">
        <v>16</v>
      </c>
      <c r="C26" s="123" t="s">
        <v>41</v>
      </c>
      <c r="D26" s="15">
        <f>D16-D17</f>
        <v>409</v>
      </c>
      <c r="E26" s="124" t="s">
        <v>41</v>
      </c>
      <c r="F26"/>
      <c r="G26"/>
      <c r="H26"/>
      <c r="I26"/>
      <c r="J26"/>
      <c r="K26"/>
      <c r="L26"/>
      <c r="M26"/>
      <c r="N26"/>
    </row>
    <row r="27" spans="1:14" x14ac:dyDescent="0.25">
      <c r="A27" s="256" t="s">
        <v>79</v>
      </c>
      <c r="B27" s="76" t="s">
        <v>4</v>
      </c>
      <c r="C27" s="120"/>
      <c r="D27" s="119">
        <v>16</v>
      </c>
      <c r="E27" s="121"/>
      <c r="F27"/>
      <c r="G27"/>
      <c r="H27"/>
      <c r="I27"/>
      <c r="J27"/>
      <c r="K27"/>
      <c r="L27"/>
      <c r="M27"/>
      <c r="N27"/>
    </row>
    <row r="28" spans="1:14" x14ac:dyDescent="0.25">
      <c r="A28" s="257"/>
      <c r="B28" s="62" t="s">
        <v>5</v>
      </c>
      <c r="C28" s="87" t="s">
        <v>81</v>
      </c>
      <c r="D28" s="86" t="s">
        <v>81</v>
      </c>
      <c r="E28" s="22" t="s">
        <v>41</v>
      </c>
      <c r="F28"/>
      <c r="G28"/>
      <c r="H28"/>
      <c r="I28"/>
      <c r="J28"/>
      <c r="K28"/>
      <c r="L28"/>
      <c r="M28"/>
      <c r="N28"/>
    </row>
    <row r="29" spans="1:14" x14ac:dyDescent="0.25">
      <c r="A29" s="257"/>
      <c r="B29" s="62" t="s">
        <v>6</v>
      </c>
      <c r="C29" s="87"/>
      <c r="D29" s="86" t="s">
        <v>81</v>
      </c>
      <c r="E29" s="22"/>
      <c r="F29"/>
      <c r="G29"/>
      <c r="H29"/>
      <c r="I29"/>
      <c r="J29"/>
      <c r="K29"/>
      <c r="L29"/>
      <c r="M29"/>
      <c r="N29"/>
    </row>
    <row r="30" spans="1:14" x14ac:dyDescent="0.25">
      <c r="A30" s="257"/>
      <c r="B30" s="62" t="s">
        <v>7</v>
      </c>
      <c r="C30" s="87"/>
      <c r="D30" s="86" t="s">
        <v>81</v>
      </c>
      <c r="E30" s="22"/>
      <c r="F30"/>
      <c r="G30"/>
      <c r="H30"/>
      <c r="I30"/>
      <c r="J30"/>
      <c r="K30"/>
      <c r="L30"/>
      <c r="M30"/>
      <c r="N30"/>
    </row>
    <row r="31" spans="1:14" x14ac:dyDescent="0.25">
      <c r="A31" s="257"/>
      <c r="B31" s="62" t="s">
        <v>8</v>
      </c>
      <c r="C31" s="87"/>
      <c r="D31" s="86"/>
      <c r="E31" s="22"/>
      <c r="F31"/>
      <c r="G31"/>
      <c r="H31"/>
      <c r="I31"/>
      <c r="J31"/>
      <c r="K31"/>
      <c r="L31"/>
      <c r="M31"/>
      <c r="N31"/>
    </row>
    <row r="32" spans="1:14" x14ac:dyDescent="0.25">
      <c r="A32" s="257"/>
      <c r="B32" s="62" t="s">
        <v>9</v>
      </c>
      <c r="C32" s="87"/>
      <c r="D32" s="86"/>
      <c r="E32" s="22"/>
      <c r="F32"/>
      <c r="G32"/>
      <c r="H32"/>
      <c r="I32"/>
      <c r="J32"/>
      <c r="K32"/>
      <c r="L32"/>
      <c r="M32"/>
      <c r="N32"/>
    </row>
    <row r="33" spans="1:14" x14ac:dyDescent="0.25">
      <c r="A33" s="257"/>
      <c r="B33" s="62" t="s">
        <v>10</v>
      </c>
      <c r="C33" s="87"/>
      <c r="D33" s="86"/>
      <c r="E33" s="22"/>
      <c r="F33"/>
      <c r="G33"/>
      <c r="H33"/>
      <c r="I33"/>
      <c r="J33"/>
      <c r="K33"/>
      <c r="L33"/>
      <c r="M33"/>
      <c r="N33"/>
    </row>
    <row r="34" spans="1:14" x14ac:dyDescent="0.25">
      <c r="A34" s="257"/>
      <c r="B34" s="77" t="s">
        <v>70</v>
      </c>
      <c r="C34" s="18">
        <f t="shared" ref="C34:E34" si="4">C$78</f>
        <v>782</v>
      </c>
      <c r="D34" s="16">
        <f t="shared" si="4"/>
        <v>5674</v>
      </c>
      <c r="E34" s="27">
        <f t="shared" si="4"/>
        <v>0.13782164258019033</v>
      </c>
      <c r="F34"/>
      <c r="G34"/>
      <c r="H34"/>
      <c r="I34"/>
      <c r="J34"/>
      <c r="K34"/>
      <c r="L34"/>
      <c r="M34"/>
      <c r="N34"/>
    </row>
    <row r="35" spans="1:14" x14ac:dyDescent="0.25">
      <c r="A35" s="257"/>
      <c r="B35" s="78" t="s">
        <v>11</v>
      </c>
      <c r="C35" s="19">
        <f t="shared" ref="C35:E35" si="5">C$79</f>
        <v>2807</v>
      </c>
      <c r="D35" s="17">
        <f t="shared" si="5"/>
        <v>17576</v>
      </c>
      <c r="E35" s="28">
        <f t="shared" si="5"/>
        <v>0.15970641784251252</v>
      </c>
      <c r="F35"/>
      <c r="G35"/>
      <c r="H35"/>
      <c r="I35"/>
      <c r="J35"/>
      <c r="K35"/>
      <c r="L35"/>
      <c r="M35"/>
      <c r="N35"/>
    </row>
    <row r="36" spans="1:14" x14ac:dyDescent="0.25">
      <c r="A36" s="257"/>
      <c r="B36" s="79" t="s">
        <v>15</v>
      </c>
      <c r="C36" s="87"/>
      <c r="D36" s="86" t="s">
        <v>41</v>
      </c>
      <c r="E36" s="25"/>
      <c r="F36"/>
      <c r="G36"/>
      <c r="H36"/>
      <c r="I36"/>
      <c r="J36"/>
      <c r="K36"/>
      <c r="L36"/>
      <c r="M36"/>
      <c r="N36"/>
    </row>
    <row r="37" spans="1:14" ht="15.75" thickBot="1" x14ac:dyDescent="0.3">
      <c r="A37" s="258"/>
      <c r="B37" s="80" t="s">
        <v>16</v>
      </c>
      <c r="C37" s="14"/>
      <c r="D37" s="15" t="s">
        <v>41</v>
      </c>
      <c r="E37" s="26"/>
      <c r="F37"/>
      <c r="G37"/>
      <c r="H37"/>
      <c r="I37"/>
      <c r="J37"/>
      <c r="K37"/>
      <c r="L37"/>
      <c r="M37"/>
      <c r="N37"/>
    </row>
    <row r="38" spans="1:14" x14ac:dyDescent="0.25">
      <c r="A38" s="259" t="s">
        <v>44</v>
      </c>
      <c r="B38" s="76" t="s">
        <v>4</v>
      </c>
      <c r="C38" s="85">
        <v>125</v>
      </c>
      <c r="D38" s="20">
        <v>955</v>
      </c>
      <c r="E38" s="21">
        <f>C38/D38</f>
        <v>0.13089005235602094</v>
      </c>
      <c r="F38"/>
      <c r="G38"/>
      <c r="H38"/>
      <c r="I38"/>
      <c r="J38"/>
      <c r="K38"/>
      <c r="L38"/>
      <c r="M38"/>
      <c r="N38"/>
    </row>
    <row r="39" spans="1:14" x14ac:dyDescent="0.25">
      <c r="A39" s="254"/>
      <c r="B39" s="62" t="s">
        <v>5</v>
      </c>
      <c r="C39" s="87">
        <v>75</v>
      </c>
      <c r="D39" s="86">
        <v>649</v>
      </c>
      <c r="E39" s="22">
        <f t="shared" ref="E39:E41" si="6">C39/D39</f>
        <v>0.11556240369799692</v>
      </c>
      <c r="F39"/>
      <c r="G39"/>
      <c r="H39"/>
      <c r="I39"/>
      <c r="J39"/>
      <c r="K39"/>
      <c r="L39"/>
      <c r="M39"/>
      <c r="N39"/>
    </row>
    <row r="40" spans="1:14" x14ac:dyDescent="0.25">
      <c r="A40" s="254"/>
      <c r="B40" s="62" t="s">
        <v>6</v>
      </c>
      <c r="C40" s="87">
        <v>46</v>
      </c>
      <c r="D40" s="86">
        <v>217</v>
      </c>
      <c r="E40" s="22">
        <f t="shared" si="6"/>
        <v>0.2119815668202765</v>
      </c>
      <c r="F40"/>
      <c r="G40"/>
      <c r="H40"/>
      <c r="I40"/>
      <c r="J40"/>
      <c r="K40"/>
      <c r="L40"/>
      <c r="M40"/>
      <c r="N40"/>
    </row>
    <row r="41" spans="1:14" x14ac:dyDescent="0.25">
      <c r="A41" s="254"/>
      <c r="B41" s="62" t="s">
        <v>7</v>
      </c>
      <c r="C41" s="87">
        <v>11</v>
      </c>
      <c r="D41" s="86">
        <v>58</v>
      </c>
      <c r="E41" s="22">
        <f t="shared" si="6"/>
        <v>0.18965517241379309</v>
      </c>
      <c r="F41"/>
      <c r="G41"/>
      <c r="H41"/>
      <c r="I41"/>
      <c r="J41"/>
      <c r="K41"/>
      <c r="L41"/>
      <c r="M41"/>
      <c r="N41"/>
    </row>
    <row r="42" spans="1:14" x14ac:dyDescent="0.25">
      <c r="A42" s="254"/>
      <c r="B42" s="62" t="s">
        <v>8</v>
      </c>
      <c r="C42" s="87" t="s">
        <v>81</v>
      </c>
      <c r="D42" s="86">
        <v>29</v>
      </c>
      <c r="E42" s="22" t="s">
        <v>41</v>
      </c>
      <c r="F42"/>
      <c r="G42"/>
      <c r="H42"/>
      <c r="I42"/>
      <c r="J42"/>
      <c r="K42"/>
      <c r="L42"/>
      <c r="M42"/>
      <c r="N42"/>
    </row>
    <row r="43" spans="1:14" x14ac:dyDescent="0.25">
      <c r="A43" s="254"/>
      <c r="B43" s="62" t="s">
        <v>9</v>
      </c>
      <c r="C43" s="87"/>
      <c r="D43" s="86" t="s">
        <v>81</v>
      </c>
      <c r="E43" s="22"/>
      <c r="F43"/>
      <c r="G43"/>
      <c r="H43"/>
      <c r="I43"/>
      <c r="J43"/>
      <c r="K43"/>
      <c r="L43"/>
      <c r="M43"/>
      <c r="N43"/>
    </row>
    <row r="44" spans="1:14" x14ac:dyDescent="0.25">
      <c r="A44" s="254"/>
      <c r="B44" s="62" t="s">
        <v>10</v>
      </c>
      <c r="C44" s="87"/>
      <c r="D44" s="86"/>
      <c r="E44" s="22"/>
      <c r="F44"/>
      <c r="G44"/>
      <c r="H44"/>
      <c r="I44"/>
      <c r="J44"/>
      <c r="K44"/>
      <c r="L44"/>
      <c r="M44"/>
      <c r="N44"/>
    </row>
    <row r="45" spans="1:14" x14ac:dyDescent="0.25">
      <c r="A45" s="254"/>
      <c r="B45" s="77" t="s">
        <v>70</v>
      </c>
      <c r="C45" s="18">
        <f t="shared" ref="C45:E45" si="7">C$78</f>
        <v>782</v>
      </c>
      <c r="D45" s="16">
        <f t="shared" si="7"/>
        <v>5674</v>
      </c>
      <c r="E45" s="27">
        <f t="shared" si="7"/>
        <v>0.13782164258019033</v>
      </c>
      <c r="F45"/>
      <c r="G45"/>
      <c r="H45"/>
      <c r="I45"/>
      <c r="J45"/>
      <c r="K45"/>
      <c r="L45"/>
      <c r="M45"/>
      <c r="N45"/>
    </row>
    <row r="46" spans="1:14" x14ac:dyDescent="0.25">
      <c r="A46" s="254"/>
      <c r="B46" s="78" t="s">
        <v>11</v>
      </c>
      <c r="C46" s="19">
        <f t="shared" ref="C46:E46" si="8">C$79</f>
        <v>2807</v>
      </c>
      <c r="D46" s="17">
        <f t="shared" si="8"/>
        <v>17576</v>
      </c>
      <c r="E46" s="28">
        <f t="shared" si="8"/>
        <v>0.15970641784251252</v>
      </c>
      <c r="F46"/>
      <c r="G46"/>
      <c r="H46"/>
      <c r="I46"/>
      <c r="J46"/>
      <c r="K46"/>
      <c r="L46"/>
      <c r="M46"/>
      <c r="N46"/>
    </row>
    <row r="47" spans="1:14" x14ac:dyDescent="0.25">
      <c r="A47" s="254"/>
      <c r="B47" s="79" t="s">
        <v>15</v>
      </c>
      <c r="C47" s="87">
        <f>C38-C40</f>
        <v>79</v>
      </c>
      <c r="D47" s="86">
        <f>D38-D40</f>
        <v>738</v>
      </c>
      <c r="E47" s="25">
        <f>E38-E40</f>
        <v>-8.1091514464255554E-2</v>
      </c>
      <c r="F47"/>
      <c r="G47"/>
      <c r="H47"/>
      <c r="I47"/>
      <c r="J47"/>
      <c r="K47"/>
      <c r="L47"/>
      <c r="M47"/>
      <c r="N47"/>
    </row>
    <row r="48" spans="1:14" ht="15.75" thickBot="1" x14ac:dyDescent="0.3">
      <c r="A48" s="255"/>
      <c r="B48" s="80" t="s">
        <v>16</v>
      </c>
      <c r="C48" s="14">
        <f>C38-C39</f>
        <v>50</v>
      </c>
      <c r="D48" s="15">
        <f>D38-D39</f>
        <v>306</v>
      </c>
      <c r="E48" s="26">
        <f>E38-E39</f>
        <v>1.5327648658024023E-2</v>
      </c>
      <c r="F48"/>
      <c r="G48"/>
      <c r="H48"/>
      <c r="I48"/>
      <c r="J48"/>
      <c r="K48"/>
      <c r="L48"/>
      <c r="M48"/>
      <c r="N48"/>
    </row>
    <row r="49" spans="1:14" ht="15" customHeight="1" x14ac:dyDescent="0.25">
      <c r="A49" s="260" t="s">
        <v>45</v>
      </c>
      <c r="B49" s="76" t="s">
        <v>4</v>
      </c>
      <c r="C49" s="85">
        <v>183</v>
      </c>
      <c r="D49" s="20">
        <v>1562</v>
      </c>
      <c r="E49" s="21">
        <f>C49/D49</f>
        <v>0.11715749039692702</v>
      </c>
      <c r="F49"/>
      <c r="G49"/>
      <c r="H49"/>
      <c r="I49"/>
      <c r="J49"/>
      <c r="K49"/>
      <c r="L49"/>
      <c r="M49"/>
      <c r="N49"/>
    </row>
    <row r="50" spans="1:14" x14ac:dyDescent="0.25">
      <c r="A50" s="257"/>
      <c r="B50" s="62" t="s">
        <v>5</v>
      </c>
      <c r="C50" s="87">
        <v>57</v>
      </c>
      <c r="D50" s="86">
        <v>586</v>
      </c>
      <c r="E50" s="22">
        <f t="shared" ref="E50:E52" si="9">C50/D50</f>
        <v>9.7269624573378843E-2</v>
      </c>
      <c r="F50"/>
      <c r="G50"/>
      <c r="H50"/>
      <c r="I50"/>
      <c r="J50"/>
      <c r="K50"/>
      <c r="L50"/>
      <c r="M50"/>
      <c r="N50"/>
    </row>
    <row r="51" spans="1:14" x14ac:dyDescent="0.25">
      <c r="A51" s="257"/>
      <c r="B51" s="62" t="s">
        <v>6</v>
      </c>
      <c r="C51" s="87">
        <v>136</v>
      </c>
      <c r="D51" s="86">
        <v>598</v>
      </c>
      <c r="E51" s="22">
        <f t="shared" si="9"/>
        <v>0.22742474916387959</v>
      </c>
      <c r="F51"/>
      <c r="G51"/>
      <c r="H51"/>
      <c r="I51"/>
      <c r="J51"/>
      <c r="K51"/>
      <c r="L51"/>
      <c r="M51"/>
      <c r="N51"/>
    </row>
    <row r="52" spans="1:14" x14ac:dyDescent="0.25">
      <c r="A52" s="257"/>
      <c r="B52" s="62" t="s">
        <v>7</v>
      </c>
      <c r="C52" s="87">
        <v>18</v>
      </c>
      <c r="D52" s="86">
        <v>135</v>
      </c>
      <c r="E52" s="22">
        <f t="shared" si="9"/>
        <v>0.13333333333333333</v>
      </c>
      <c r="F52"/>
      <c r="G52"/>
      <c r="H52"/>
      <c r="I52"/>
      <c r="J52"/>
      <c r="K52"/>
      <c r="L52"/>
      <c r="M52"/>
      <c r="N52"/>
    </row>
    <row r="53" spans="1:14" x14ac:dyDescent="0.25">
      <c r="A53" s="257"/>
      <c r="B53" s="62" t="s">
        <v>8</v>
      </c>
      <c r="C53" s="87" t="s">
        <v>81</v>
      </c>
      <c r="D53" s="86">
        <v>66</v>
      </c>
      <c r="E53" s="22" t="s">
        <v>41</v>
      </c>
      <c r="F53"/>
      <c r="G53"/>
      <c r="H53"/>
      <c r="I53"/>
      <c r="J53"/>
      <c r="K53"/>
      <c r="L53"/>
      <c r="M53"/>
      <c r="N53"/>
    </row>
    <row r="54" spans="1:14" x14ac:dyDescent="0.25">
      <c r="A54" s="257"/>
      <c r="B54" s="62" t="s">
        <v>9</v>
      </c>
      <c r="C54" s="87" t="s">
        <v>81</v>
      </c>
      <c r="D54" s="86">
        <v>14</v>
      </c>
      <c r="E54" s="22" t="s">
        <v>41</v>
      </c>
      <c r="F54"/>
      <c r="G54"/>
      <c r="H54"/>
      <c r="I54"/>
      <c r="J54"/>
      <c r="K54"/>
      <c r="L54"/>
      <c r="M54"/>
      <c r="N54"/>
    </row>
    <row r="55" spans="1:14" x14ac:dyDescent="0.25">
      <c r="A55" s="257"/>
      <c r="B55" s="62" t="s">
        <v>10</v>
      </c>
      <c r="C55" s="87"/>
      <c r="D55" s="86"/>
      <c r="E55" s="22"/>
      <c r="F55"/>
      <c r="G55"/>
      <c r="H55"/>
      <c r="I55"/>
      <c r="J55"/>
      <c r="K55"/>
      <c r="L55"/>
      <c r="M55"/>
      <c r="N55"/>
    </row>
    <row r="56" spans="1:14" x14ac:dyDescent="0.25">
      <c r="A56" s="257"/>
      <c r="B56" s="77" t="s">
        <v>70</v>
      </c>
      <c r="C56" s="18">
        <f t="shared" ref="C56:E56" si="10">C$78</f>
        <v>782</v>
      </c>
      <c r="D56" s="16">
        <f t="shared" si="10"/>
        <v>5674</v>
      </c>
      <c r="E56" s="27">
        <f t="shared" si="10"/>
        <v>0.13782164258019033</v>
      </c>
      <c r="F56"/>
      <c r="G56"/>
      <c r="H56"/>
      <c r="I56"/>
      <c r="J56"/>
      <c r="K56"/>
      <c r="L56"/>
      <c r="M56"/>
      <c r="N56"/>
    </row>
    <row r="57" spans="1:14" x14ac:dyDescent="0.25">
      <c r="A57" s="257"/>
      <c r="B57" s="78" t="s">
        <v>11</v>
      </c>
      <c r="C57" s="19">
        <f t="shared" ref="C57:E57" si="11">C$79</f>
        <v>2807</v>
      </c>
      <c r="D57" s="17">
        <f t="shared" si="11"/>
        <v>17576</v>
      </c>
      <c r="E57" s="28">
        <f t="shared" si="11"/>
        <v>0.15970641784251252</v>
      </c>
      <c r="F57"/>
      <c r="G57"/>
      <c r="H57"/>
      <c r="I57"/>
      <c r="J57"/>
      <c r="K57"/>
      <c r="L57"/>
      <c r="M57"/>
      <c r="N57"/>
    </row>
    <row r="58" spans="1:14" x14ac:dyDescent="0.25">
      <c r="A58" s="257"/>
      <c r="B58" s="79" t="s">
        <v>15</v>
      </c>
      <c r="C58" s="87">
        <f>C49-C51</f>
        <v>47</v>
      </c>
      <c r="D58" s="86">
        <f>D49-D51</f>
        <v>964</v>
      </c>
      <c r="E58" s="25">
        <f t="shared" ref="E58" si="12">E49-E51</f>
        <v>-0.11026725876695256</v>
      </c>
      <c r="F58"/>
      <c r="G58"/>
      <c r="H58"/>
      <c r="I58"/>
      <c r="J58"/>
      <c r="K58"/>
      <c r="L58"/>
      <c r="M58"/>
      <c r="N58"/>
    </row>
    <row r="59" spans="1:14" ht="15.75" thickBot="1" x14ac:dyDescent="0.3">
      <c r="A59" s="258"/>
      <c r="B59" s="80" t="s">
        <v>16</v>
      </c>
      <c r="C59" s="116">
        <f>C49-C50</f>
        <v>126</v>
      </c>
      <c r="D59" s="117">
        <f>D49-D50</f>
        <v>976</v>
      </c>
      <c r="E59" s="99">
        <f>E49-E50</f>
        <v>1.9887865823548179E-2</v>
      </c>
      <c r="F59"/>
      <c r="G59"/>
      <c r="H59"/>
      <c r="I59"/>
      <c r="J59"/>
      <c r="K59"/>
      <c r="L59"/>
      <c r="M59"/>
      <c r="N59"/>
    </row>
    <row r="60" spans="1:14" ht="15" customHeight="1" x14ac:dyDescent="0.25">
      <c r="A60" s="253" t="s">
        <v>80</v>
      </c>
      <c r="B60" s="76" t="s">
        <v>4</v>
      </c>
      <c r="C60" s="85">
        <v>21</v>
      </c>
      <c r="D60" s="20">
        <v>21</v>
      </c>
      <c r="E60" s="21">
        <f>C60/D60</f>
        <v>1</v>
      </c>
      <c r="F60"/>
      <c r="G60"/>
      <c r="H60"/>
      <c r="I60"/>
      <c r="J60"/>
      <c r="K60"/>
      <c r="L60"/>
      <c r="M60"/>
      <c r="N60"/>
    </row>
    <row r="61" spans="1:14" x14ac:dyDescent="0.25">
      <c r="A61" s="254"/>
      <c r="B61" s="62" t="s">
        <v>5</v>
      </c>
      <c r="C61" s="114" t="s">
        <v>81</v>
      </c>
      <c r="D61" s="115" t="s">
        <v>81</v>
      </c>
      <c r="E61" s="22" t="s">
        <v>41</v>
      </c>
      <c r="F61"/>
      <c r="G61"/>
      <c r="H61"/>
      <c r="I61"/>
      <c r="J61"/>
      <c r="K61"/>
      <c r="L61"/>
      <c r="M61"/>
      <c r="N61"/>
    </row>
    <row r="62" spans="1:14" x14ac:dyDescent="0.25">
      <c r="A62" s="254"/>
      <c r="B62" s="62" t="s">
        <v>6</v>
      </c>
      <c r="C62" s="114" t="s">
        <v>81</v>
      </c>
      <c r="D62" s="115" t="s">
        <v>81</v>
      </c>
      <c r="E62" s="22" t="s">
        <v>41</v>
      </c>
      <c r="F62"/>
      <c r="G62"/>
      <c r="H62"/>
      <c r="I62"/>
      <c r="J62"/>
      <c r="K62"/>
      <c r="L62"/>
      <c r="M62"/>
      <c r="N62"/>
    </row>
    <row r="63" spans="1:14" x14ac:dyDescent="0.25">
      <c r="A63" s="254"/>
      <c r="B63" s="62" t="s">
        <v>7</v>
      </c>
      <c r="C63" s="114" t="s">
        <v>81</v>
      </c>
      <c r="D63" s="115" t="s">
        <v>81</v>
      </c>
      <c r="E63" s="22" t="s">
        <v>41</v>
      </c>
      <c r="F63"/>
      <c r="G63"/>
      <c r="H63"/>
      <c r="I63"/>
      <c r="J63"/>
      <c r="K63"/>
      <c r="L63"/>
      <c r="M63"/>
      <c r="N63"/>
    </row>
    <row r="64" spans="1:14" x14ac:dyDescent="0.25">
      <c r="A64" s="254"/>
      <c r="B64" s="62" t="s">
        <v>8</v>
      </c>
      <c r="C64" s="114" t="s">
        <v>81</v>
      </c>
      <c r="D64" s="115" t="s">
        <v>81</v>
      </c>
      <c r="E64" s="22" t="s">
        <v>41</v>
      </c>
      <c r="F64"/>
      <c r="G64"/>
      <c r="H64"/>
      <c r="I64"/>
      <c r="J64"/>
      <c r="K64"/>
      <c r="L64"/>
      <c r="M64"/>
      <c r="N64"/>
    </row>
    <row r="65" spans="1:14" x14ac:dyDescent="0.25">
      <c r="A65" s="254"/>
      <c r="B65" s="62" t="s">
        <v>9</v>
      </c>
      <c r="C65" s="114"/>
      <c r="D65" s="115"/>
      <c r="E65" s="22"/>
      <c r="F65"/>
      <c r="G65"/>
      <c r="H65"/>
      <c r="I65"/>
      <c r="J65"/>
      <c r="K65"/>
      <c r="L65"/>
      <c r="M65"/>
      <c r="N65"/>
    </row>
    <row r="66" spans="1:14" x14ac:dyDescent="0.25">
      <c r="A66" s="254"/>
      <c r="B66" s="62" t="s">
        <v>10</v>
      </c>
      <c r="C66" s="114"/>
      <c r="D66" s="115"/>
      <c r="E66" s="22"/>
      <c r="F66"/>
      <c r="G66"/>
      <c r="H66"/>
      <c r="I66"/>
      <c r="J66"/>
      <c r="K66"/>
      <c r="L66"/>
      <c r="M66"/>
      <c r="N66"/>
    </row>
    <row r="67" spans="1:14" x14ac:dyDescent="0.25">
      <c r="A67" s="254"/>
      <c r="B67" s="77" t="s">
        <v>70</v>
      </c>
      <c r="C67" s="18">
        <f t="shared" ref="C67:E67" si="13">C$78</f>
        <v>782</v>
      </c>
      <c r="D67" s="16">
        <f t="shared" si="13"/>
        <v>5674</v>
      </c>
      <c r="E67" s="27">
        <f t="shared" si="13"/>
        <v>0.13782164258019033</v>
      </c>
      <c r="F67"/>
      <c r="G67"/>
      <c r="H67"/>
      <c r="I67"/>
      <c r="J67"/>
      <c r="K67"/>
      <c r="L67"/>
      <c r="M67"/>
      <c r="N67"/>
    </row>
    <row r="68" spans="1:14" x14ac:dyDescent="0.25">
      <c r="A68" s="254"/>
      <c r="B68" s="78" t="s">
        <v>11</v>
      </c>
      <c r="C68" s="19">
        <f t="shared" ref="C68:E68" si="14">C$79</f>
        <v>2807</v>
      </c>
      <c r="D68" s="17">
        <f t="shared" si="14"/>
        <v>17576</v>
      </c>
      <c r="E68" s="28">
        <f t="shared" si="14"/>
        <v>0.15970641784251252</v>
      </c>
      <c r="F68"/>
      <c r="G68"/>
      <c r="H68"/>
      <c r="I68"/>
      <c r="J68"/>
      <c r="K68"/>
      <c r="L68"/>
      <c r="M68"/>
      <c r="N68"/>
    </row>
    <row r="69" spans="1:14" x14ac:dyDescent="0.25">
      <c r="A69" s="254"/>
      <c r="B69" s="79" t="s">
        <v>15</v>
      </c>
      <c r="C69" s="122" t="s">
        <v>41</v>
      </c>
      <c r="D69" s="134" t="s">
        <v>41</v>
      </c>
      <c r="E69" s="22" t="s">
        <v>41</v>
      </c>
      <c r="F69"/>
      <c r="G69"/>
      <c r="H69"/>
      <c r="I69"/>
      <c r="J69"/>
      <c r="K69"/>
      <c r="L69"/>
      <c r="M69"/>
      <c r="N69"/>
    </row>
    <row r="70" spans="1:14" ht="15.75" thickBot="1" x14ac:dyDescent="0.3">
      <c r="A70" s="255"/>
      <c r="B70" s="80" t="s">
        <v>16</v>
      </c>
      <c r="C70" s="123" t="s">
        <v>41</v>
      </c>
      <c r="D70" s="136" t="s">
        <v>41</v>
      </c>
      <c r="E70" s="124" t="s">
        <v>41</v>
      </c>
      <c r="F70"/>
      <c r="G70"/>
      <c r="H70"/>
      <c r="I70"/>
      <c r="J70"/>
      <c r="K70"/>
      <c r="L70"/>
      <c r="M70"/>
      <c r="N70"/>
    </row>
    <row r="71" spans="1:14" ht="15" customHeight="1" x14ac:dyDescent="0.25">
      <c r="A71" s="260" t="s">
        <v>59</v>
      </c>
      <c r="B71" s="76" t="s">
        <v>4</v>
      </c>
      <c r="C71" s="85">
        <v>396</v>
      </c>
      <c r="D71" s="20">
        <v>3086</v>
      </c>
      <c r="E71" s="21">
        <f>C71/D71</f>
        <v>0.12832145171743356</v>
      </c>
      <c r="F71"/>
      <c r="G71"/>
      <c r="H71"/>
      <c r="I71"/>
      <c r="J71"/>
      <c r="K71"/>
      <c r="L71"/>
      <c r="M71"/>
      <c r="N71"/>
    </row>
    <row r="72" spans="1:14" x14ac:dyDescent="0.25">
      <c r="A72" s="257"/>
      <c r="B72" s="62" t="s">
        <v>5</v>
      </c>
      <c r="C72" s="127">
        <v>147</v>
      </c>
      <c r="D72" s="128">
        <v>1364</v>
      </c>
      <c r="E72" s="22">
        <f t="shared" ref="E72:E74" si="15">C72/D72</f>
        <v>0.10777126099706745</v>
      </c>
      <c r="F72"/>
      <c r="G72"/>
      <c r="H72"/>
      <c r="I72"/>
      <c r="J72"/>
      <c r="K72"/>
      <c r="L72"/>
      <c r="M72"/>
      <c r="N72"/>
    </row>
    <row r="73" spans="1:14" x14ac:dyDescent="0.25">
      <c r="A73" s="257"/>
      <c r="B73" s="62" t="s">
        <v>6</v>
      </c>
      <c r="C73" s="127">
        <v>194</v>
      </c>
      <c r="D73" s="128">
        <v>860</v>
      </c>
      <c r="E73" s="22">
        <f t="shared" si="15"/>
        <v>0.2255813953488372</v>
      </c>
      <c r="F73"/>
      <c r="G73"/>
      <c r="H73"/>
      <c r="I73"/>
      <c r="J73"/>
      <c r="K73"/>
      <c r="L73"/>
      <c r="M73"/>
      <c r="N73"/>
    </row>
    <row r="74" spans="1:14" x14ac:dyDescent="0.25">
      <c r="A74" s="257"/>
      <c r="B74" s="62" t="s">
        <v>7</v>
      </c>
      <c r="C74" s="127">
        <v>33</v>
      </c>
      <c r="D74" s="128">
        <v>230</v>
      </c>
      <c r="E74" s="22">
        <f t="shared" si="15"/>
        <v>0.14347826086956522</v>
      </c>
      <c r="F74"/>
      <c r="G74"/>
      <c r="H74"/>
      <c r="I74"/>
      <c r="J74"/>
      <c r="K74"/>
      <c r="L74"/>
      <c r="M74"/>
      <c r="N74"/>
    </row>
    <row r="75" spans="1:14" x14ac:dyDescent="0.25">
      <c r="A75" s="257"/>
      <c r="B75" s="62" t="s">
        <v>8</v>
      </c>
      <c r="C75" s="127">
        <v>10</v>
      </c>
      <c r="D75" s="128">
        <v>117</v>
      </c>
      <c r="E75" s="22">
        <f>C75/D75</f>
        <v>8.5470085470085472E-2</v>
      </c>
      <c r="F75"/>
      <c r="G75"/>
      <c r="H75"/>
      <c r="I75"/>
      <c r="J75"/>
      <c r="K75"/>
      <c r="L75"/>
      <c r="M75"/>
      <c r="N75"/>
    </row>
    <row r="76" spans="1:14" x14ac:dyDescent="0.25">
      <c r="A76" s="257"/>
      <c r="B76" s="62" t="s">
        <v>9</v>
      </c>
      <c r="C76" s="127" t="s">
        <v>81</v>
      </c>
      <c r="D76" s="128">
        <v>17</v>
      </c>
      <c r="E76" s="22" t="s">
        <v>41</v>
      </c>
      <c r="F76"/>
      <c r="G76"/>
      <c r="H76"/>
      <c r="I76"/>
      <c r="J76"/>
      <c r="K76"/>
      <c r="L76"/>
      <c r="M76"/>
      <c r="N76"/>
    </row>
    <row r="77" spans="1:14" x14ac:dyDescent="0.25">
      <c r="A77" s="257"/>
      <c r="B77" s="62" t="s">
        <v>10</v>
      </c>
      <c r="C77" s="127"/>
      <c r="D77" s="128"/>
      <c r="E77" s="22"/>
      <c r="F77"/>
      <c r="G77"/>
      <c r="H77"/>
      <c r="I77"/>
      <c r="J77"/>
      <c r="K77"/>
      <c r="L77"/>
      <c r="M77"/>
      <c r="N77"/>
    </row>
    <row r="78" spans="1:14" x14ac:dyDescent="0.25">
      <c r="A78" s="257"/>
      <c r="B78" s="77" t="s">
        <v>70</v>
      </c>
      <c r="C78" s="18">
        <v>782</v>
      </c>
      <c r="D78" s="16">
        <f>SUM(D71:D77)</f>
        <v>5674</v>
      </c>
      <c r="E78" s="23">
        <f>C78/D78</f>
        <v>0.13782164258019033</v>
      </c>
      <c r="F78"/>
      <c r="G78"/>
      <c r="H78"/>
      <c r="I78"/>
      <c r="J78"/>
      <c r="K78"/>
      <c r="L78"/>
      <c r="M78"/>
      <c r="N78"/>
    </row>
    <row r="79" spans="1:14" x14ac:dyDescent="0.25">
      <c r="A79" s="257"/>
      <c r="B79" s="78" t="s">
        <v>11</v>
      </c>
      <c r="C79" s="19">
        <f>$C$89</f>
        <v>2807</v>
      </c>
      <c r="D79" s="17">
        <f>$D$89</f>
        <v>17576</v>
      </c>
      <c r="E79" s="24">
        <f>C79/D79</f>
        <v>0.15970641784251252</v>
      </c>
      <c r="F79"/>
      <c r="G79"/>
      <c r="H79"/>
      <c r="I79"/>
      <c r="J79"/>
      <c r="K79"/>
      <c r="L79"/>
      <c r="M79"/>
      <c r="N79"/>
    </row>
    <row r="80" spans="1:14" x14ac:dyDescent="0.25">
      <c r="A80" s="257"/>
      <c r="B80" s="79" t="s">
        <v>15</v>
      </c>
      <c r="C80" s="127">
        <f>C71-C73</f>
        <v>202</v>
      </c>
      <c r="D80" s="128">
        <f>D71-D73</f>
        <v>2226</v>
      </c>
      <c r="E80" s="25">
        <f>E71-E73</f>
        <v>-9.7259943631403639E-2</v>
      </c>
      <c r="F80"/>
      <c r="G80"/>
      <c r="H80"/>
      <c r="I80"/>
      <c r="J80"/>
      <c r="K80"/>
      <c r="L80"/>
      <c r="M80"/>
      <c r="N80"/>
    </row>
    <row r="81" spans="1:14" ht="15.75" thickBot="1" x14ac:dyDescent="0.3">
      <c r="A81" s="258"/>
      <c r="B81" s="80" t="s">
        <v>16</v>
      </c>
      <c r="C81" s="14">
        <f>C71-C72</f>
        <v>249</v>
      </c>
      <c r="D81" s="15">
        <f>D71-D72</f>
        <v>1722</v>
      </c>
      <c r="E81" s="26">
        <f>E71-E72</f>
        <v>2.055019072036611E-2</v>
      </c>
      <c r="F81"/>
      <c r="G81"/>
      <c r="H81"/>
      <c r="I81"/>
      <c r="J81"/>
      <c r="K81"/>
      <c r="L81"/>
      <c r="M81"/>
      <c r="N81"/>
    </row>
    <row r="82" spans="1:14" ht="15" customHeight="1" x14ac:dyDescent="0.25">
      <c r="A82" s="253" t="s">
        <v>61</v>
      </c>
      <c r="B82" s="76" t="s">
        <v>4</v>
      </c>
      <c r="C82" s="85">
        <f>'ESE by Elementary School'!C214</f>
        <v>1285</v>
      </c>
      <c r="D82" s="20">
        <f>'ESE by Elementary School'!D214</f>
        <v>9056</v>
      </c>
      <c r="E82" s="21">
        <f>C82/D82</f>
        <v>0.14189487632508835</v>
      </c>
    </row>
    <row r="83" spans="1:14" ht="15" customHeight="1" x14ac:dyDescent="0.25">
      <c r="A83" s="254"/>
      <c r="B83" s="62" t="s">
        <v>5</v>
      </c>
      <c r="C83" s="87">
        <f>'ESE by Elementary School'!C215</f>
        <v>680</v>
      </c>
      <c r="D83" s="86">
        <f>'ESE by Elementary School'!D215</f>
        <v>4329</v>
      </c>
      <c r="E83" s="22">
        <f t="shared" ref="E83:E85" si="16">C83/D83</f>
        <v>0.15708015708015707</v>
      </c>
    </row>
    <row r="84" spans="1:14" x14ac:dyDescent="0.25">
      <c r="A84" s="254"/>
      <c r="B84" s="62" t="s">
        <v>6</v>
      </c>
      <c r="C84" s="87">
        <f>'ESE by Elementary School'!C216</f>
        <v>691</v>
      </c>
      <c r="D84" s="86">
        <f>'ESE by Elementary School'!D216</f>
        <v>3130</v>
      </c>
      <c r="E84" s="22">
        <f t="shared" si="16"/>
        <v>0.2207667731629393</v>
      </c>
    </row>
    <row r="85" spans="1:14" x14ac:dyDescent="0.25">
      <c r="A85" s="254"/>
      <c r="B85" s="62" t="s">
        <v>7</v>
      </c>
      <c r="C85" s="87">
        <f>'ESE by Elementary School'!C217</f>
        <v>122</v>
      </c>
      <c r="D85" s="86">
        <f>'ESE by Elementary School'!D217</f>
        <v>718</v>
      </c>
      <c r="E85" s="22">
        <f t="shared" si="16"/>
        <v>0.16991643454038996</v>
      </c>
    </row>
    <row r="86" spans="1:14" x14ac:dyDescent="0.25">
      <c r="A86" s="254"/>
      <c r="B86" s="62" t="s">
        <v>8</v>
      </c>
      <c r="C86" s="87">
        <f>'ESE by Elementary School'!C218</f>
        <v>27</v>
      </c>
      <c r="D86" s="86">
        <f>'ESE by Elementary School'!D218</f>
        <v>317</v>
      </c>
      <c r="E86" s="22">
        <f>C86/D86</f>
        <v>8.5173501577287064E-2</v>
      </c>
    </row>
    <row r="87" spans="1:14" x14ac:dyDescent="0.25">
      <c r="A87" s="254"/>
      <c r="B87" s="62" t="s">
        <v>9</v>
      </c>
      <c r="C87" s="87" t="str">
        <f>'ESE by Elementary School'!C219</f>
        <v>&lt;10</v>
      </c>
      <c r="D87" s="86">
        <f>'ESE by Elementary School'!D219</f>
        <v>26</v>
      </c>
      <c r="E87" s="22" t="s">
        <v>41</v>
      </c>
    </row>
    <row r="88" spans="1:14" x14ac:dyDescent="0.25">
      <c r="A88" s="254"/>
      <c r="B88" s="62" t="s">
        <v>10</v>
      </c>
      <c r="C88" s="87"/>
      <c r="D88" s="86"/>
      <c r="E88" s="22"/>
    </row>
    <row r="89" spans="1:14" x14ac:dyDescent="0.25">
      <c r="A89" s="254"/>
      <c r="B89" s="78" t="s">
        <v>11</v>
      </c>
      <c r="C89" s="19">
        <f>'ESE by Elementary School'!C221</f>
        <v>2807</v>
      </c>
      <c r="D89" s="17">
        <f>'ESE by Elementary School'!D221</f>
        <v>17576</v>
      </c>
      <c r="E89" s="24">
        <f>C89/D89</f>
        <v>0.15970641784251252</v>
      </c>
    </row>
    <row r="90" spans="1:14" x14ac:dyDescent="0.25">
      <c r="A90" s="254"/>
      <c r="B90" s="79" t="s">
        <v>15</v>
      </c>
      <c r="C90" s="87">
        <f>C82-C84</f>
        <v>594</v>
      </c>
      <c r="D90" s="86">
        <f>D82-D84</f>
        <v>5926</v>
      </c>
      <c r="E90" s="25">
        <f>E82-E84</f>
        <v>-7.8871896837850952E-2</v>
      </c>
    </row>
    <row r="91" spans="1:14" ht="15.75" thickBot="1" x14ac:dyDescent="0.3">
      <c r="A91" s="254"/>
      <c r="B91" s="80" t="s">
        <v>16</v>
      </c>
      <c r="C91" s="14">
        <f>C82-C83</f>
        <v>605</v>
      </c>
      <c r="D91" s="15">
        <f>D82-D83</f>
        <v>4727</v>
      </c>
      <c r="E91" s="26">
        <f>E82-E83</f>
        <v>-1.5185280755068725E-2</v>
      </c>
    </row>
    <row r="92" spans="1:14" ht="15.75" thickBot="1" x14ac:dyDescent="0.3">
      <c r="A92" s="250" t="s">
        <v>76</v>
      </c>
      <c r="B92" s="251"/>
      <c r="C92" s="251"/>
      <c r="D92" s="251"/>
      <c r="E92" s="252"/>
    </row>
    <row r="93" spans="1:14" ht="29.25" customHeight="1" thickBot="1" x14ac:dyDescent="0.3">
      <c r="A93" s="218" t="s">
        <v>42</v>
      </c>
      <c r="B93" s="219"/>
      <c r="C93" s="219"/>
      <c r="D93" s="219"/>
      <c r="E93" s="220"/>
    </row>
  </sheetData>
  <mergeCells count="13">
    <mergeCell ref="A92:E92"/>
    <mergeCell ref="A93:E93"/>
    <mergeCell ref="A1:A4"/>
    <mergeCell ref="B1:B3"/>
    <mergeCell ref="C1:E3"/>
    <mergeCell ref="A5:A15"/>
    <mergeCell ref="A16:A26"/>
    <mergeCell ref="A27:A37"/>
    <mergeCell ref="A38:A48"/>
    <mergeCell ref="A71:A81"/>
    <mergeCell ref="A49:A59"/>
    <mergeCell ref="A82:A91"/>
    <mergeCell ref="A60:A70"/>
  </mergeCells>
  <conditionalFormatting sqref="B5:B11">
    <cfRule type="expression" dxfId="156" priority="128">
      <formula>MOD(ROW(),2)=0</formula>
    </cfRule>
  </conditionalFormatting>
  <conditionalFormatting sqref="B4">
    <cfRule type="expression" dxfId="155" priority="127">
      <formula>MOD(ROW(),2)=0</formula>
    </cfRule>
  </conditionalFormatting>
  <conditionalFormatting sqref="E9:E11">
    <cfRule type="expression" dxfId="154" priority="126">
      <formula>MOD(ROW(),2)=0</formula>
    </cfRule>
  </conditionalFormatting>
  <conditionalFormatting sqref="C5:D11">
    <cfRule type="expression" dxfId="153" priority="125">
      <formula>MOD(ROW(),2)=0</formula>
    </cfRule>
  </conditionalFormatting>
  <conditionalFormatting sqref="B16:B22">
    <cfRule type="expression" dxfId="152" priority="117">
      <formula>MOD(ROW(),2)=0</formula>
    </cfRule>
  </conditionalFormatting>
  <conditionalFormatting sqref="E16 E21:E22">
    <cfRule type="expression" dxfId="151" priority="116">
      <formula>MOD(ROW(),2)=0</formula>
    </cfRule>
  </conditionalFormatting>
  <conditionalFormatting sqref="C16:D22">
    <cfRule type="expression" dxfId="150" priority="115">
      <formula>MOD(ROW(),2)=0</formula>
    </cfRule>
  </conditionalFormatting>
  <conditionalFormatting sqref="D25:D26">
    <cfRule type="expression" dxfId="149" priority="114">
      <formula>MOD(ROW(),2)=0</formula>
    </cfRule>
  </conditionalFormatting>
  <conditionalFormatting sqref="B27:B33">
    <cfRule type="expression" dxfId="148" priority="107">
      <formula>MOD(ROW(),2)=0</formula>
    </cfRule>
  </conditionalFormatting>
  <conditionalFormatting sqref="E27 E29:E33">
    <cfRule type="expression" dxfId="147" priority="106">
      <formula>MOD(ROW(),2)=0</formula>
    </cfRule>
  </conditionalFormatting>
  <conditionalFormatting sqref="C27:D33">
    <cfRule type="expression" dxfId="146" priority="105">
      <formula>MOD(ROW(),2)=0</formula>
    </cfRule>
  </conditionalFormatting>
  <conditionalFormatting sqref="C36:E37">
    <cfRule type="expression" dxfId="145" priority="104">
      <formula>MOD(ROW(),2)=0</formula>
    </cfRule>
  </conditionalFormatting>
  <conditionalFormatting sqref="B38:B44">
    <cfRule type="expression" dxfId="144" priority="97">
      <formula>MOD(ROW(),2)=0</formula>
    </cfRule>
  </conditionalFormatting>
  <conditionalFormatting sqref="E38:E41 E43:E44">
    <cfRule type="expression" dxfId="143" priority="96">
      <formula>MOD(ROW(),2)=0</formula>
    </cfRule>
  </conditionalFormatting>
  <conditionalFormatting sqref="C38:D44">
    <cfRule type="expression" dxfId="142" priority="95">
      <formula>MOD(ROW(),2)=0</formula>
    </cfRule>
  </conditionalFormatting>
  <conditionalFormatting sqref="C47:E48">
    <cfRule type="expression" dxfId="141" priority="94">
      <formula>MOD(ROW(),2)=0</formula>
    </cfRule>
  </conditionalFormatting>
  <conditionalFormatting sqref="B71:B77">
    <cfRule type="expression" dxfId="140" priority="87">
      <formula>MOD(ROW(),2)=0</formula>
    </cfRule>
  </conditionalFormatting>
  <conditionalFormatting sqref="E71:E75 E77">
    <cfRule type="expression" dxfId="139" priority="86">
      <formula>MOD(ROW(),2)=0</formula>
    </cfRule>
  </conditionalFormatting>
  <conditionalFormatting sqref="C71:D77">
    <cfRule type="expression" dxfId="138" priority="85">
      <formula>MOD(ROW(),2)=0</formula>
    </cfRule>
  </conditionalFormatting>
  <conditionalFormatting sqref="C80:E81">
    <cfRule type="expression" dxfId="137" priority="84">
      <formula>MOD(ROW(),2)=0</formula>
    </cfRule>
  </conditionalFormatting>
  <conditionalFormatting sqref="B49:B55">
    <cfRule type="expression" dxfId="136" priority="56">
      <formula>MOD(ROW(),2)=0</formula>
    </cfRule>
  </conditionalFormatting>
  <conditionalFormatting sqref="E49:E52 E55">
    <cfRule type="expression" dxfId="135" priority="55">
      <formula>MOD(ROW(),2)=0</formula>
    </cfRule>
  </conditionalFormatting>
  <conditionalFormatting sqref="C49:D55">
    <cfRule type="expression" dxfId="134" priority="54">
      <formula>MOD(ROW(),2)=0</formula>
    </cfRule>
  </conditionalFormatting>
  <conditionalFormatting sqref="C58:E59">
    <cfRule type="expression" dxfId="133" priority="53">
      <formula>MOD(ROW(),2)=0</formula>
    </cfRule>
  </conditionalFormatting>
  <conditionalFormatting sqref="C4:E4">
    <cfRule type="expression" dxfId="132" priority="43">
      <formula>MOD(ROW(),2)=0</formula>
    </cfRule>
  </conditionalFormatting>
  <conditionalFormatting sqref="B82:B88">
    <cfRule type="expression" dxfId="131" priority="42">
      <formula>MOD(ROW(),2)=0</formula>
    </cfRule>
  </conditionalFormatting>
  <conditionalFormatting sqref="E82:E86 E88">
    <cfRule type="expression" dxfId="130" priority="41">
      <formula>MOD(ROW(),2)=0</formula>
    </cfRule>
  </conditionalFormatting>
  <conditionalFormatting sqref="C82:D88">
    <cfRule type="expression" dxfId="129" priority="40">
      <formula>MOD(ROW(),2)=0</formula>
    </cfRule>
  </conditionalFormatting>
  <conditionalFormatting sqref="C90:E91">
    <cfRule type="expression" dxfId="128" priority="39">
      <formula>MOD(ROW(),2)=0</formula>
    </cfRule>
  </conditionalFormatting>
  <conditionalFormatting sqref="B60:B66">
    <cfRule type="expression" dxfId="127" priority="38">
      <formula>MOD(ROW(),2)=0</formula>
    </cfRule>
  </conditionalFormatting>
  <conditionalFormatting sqref="E60 E65:E66">
    <cfRule type="expression" dxfId="126" priority="37">
      <formula>MOD(ROW(),2)=0</formula>
    </cfRule>
  </conditionalFormatting>
  <conditionalFormatting sqref="C60:D66">
    <cfRule type="expression" dxfId="125" priority="36">
      <formula>MOD(ROW(),2)=0</formula>
    </cfRule>
  </conditionalFormatting>
  <conditionalFormatting sqref="E5">
    <cfRule type="expression" dxfId="124" priority="34">
      <formula>MOD(ROW(),2)=0</formula>
    </cfRule>
  </conditionalFormatting>
  <conditionalFormatting sqref="E6">
    <cfRule type="expression" dxfId="123" priority="33">
      <formula>MOD(ROW(),2)=0</formula>
    </cfRule>
  </conditionalFormatting>
  <conditionalFormatting sqref="E7">
    <cfRule type="expression" dxfId="122" priority="32">
      <formula>MOD(ROW(),2)=0</formula>
    </cfRule>
  </conditionalFormatting>
  <conditionalFormatting sqref="E8">
    <cfRule type="expression" dxfId="121" priority="31">
      <formula>MOD(ROW(),2)=0</formula>
    </cfRule>
  </conditionalFormatting>
  <conditionalFormatting sqref="E14">
    <cfRule type="expression" dxfId="120" priority="30">
      <formula>MOD(ROW(),2)=0</formula>
    </cfRule>
  </conditionalFormatting>
  <conditionalFormatting sqref="E15">
    <cfRule type="expression" dxfId="119" priority="29">
      <formula>MOD(ROW(),2)=0</formula>
    </cfRule>
  </conditionalFormatting>
  <conditionalFormatting sqref="C14">
    <cfRule type="expression" dxfId="118" priority="28">
      <formula>MOD(ROW(),2)=0</formula>
    </cfRule>
  </conditionalFormatting>
  <conditionalFormatting sqref="D14">
    <cfRule type="expression" dxfId="117" priority="27">
      <formula>MOD(ROW(),2)=0</formula>
    </cfRule>
  </conditionalFormatting>
  <conditionalFormatting sqref="C15">
    <cfRule type="expression" dxfId="116" priority="26">
      <formula>MOD(ROW(),2)=0</formula>
    </cfRule>
  </conditionalFormatting>
  <conditionalFormatting sqref="D15">
    <cfRule type="expression" dxfId="115" priority="25">
      <formula>MOD(ROW(),2)=0</formula>
    </cfRule>
  </conditionalFormatting>
  <conditionalFormatting sqref="E17">
    <cfRule type="expression" dxfId="114" priority="24">
      <formula>MOD(ROW(),2)=0</formula>
    </cfRule>
  </conditionalFormatting>
  <conditionalFormatting sqref="E18">
    <cfRule type="expression" dxfId="113" priority="23">
      <formula>MOD(ROW(),2)=0</formula>
    </cfRule>
  </conditionalFormatting>
  <conditionalFormatting sqref="E19">
    <cfRule type="expression" dxfId="112" priority="22">
      <formula>MOD(ROW(),2)=0</formula>
    </cfRule>
  </conditionalFormatting>
  <conditionalFormatting sqref="E20">
    <cfRule type="expression" dxfId="111" priority="21">
      <formula>MOD(ROW(),2)=0</formula>
    </cfRule>
  </conditionalFormatting>
  <conditionalFormatting sqref="E25">
    <cfRule type="expression" dxfId="110" priority="20">
      <formula>MOD(ROW(),2)=0</formula>
    </cfRule>
  </conditionalFormatting>
  <conditionalFormatting sqref="E26">
    <cfRule type="expression" dxfId="109" priority="19">
      <formula>MOD(ROW(),2)=0</formula>
    </cfRule>
  </conditionalFormatting>
  <conditionalFormatting sqref="C25">
    <cfRule type="expression" dxfId="108" priority="18">
      <formula>MOD(ROW(),2)=0</formula>
    </cfRule>
  </conditionalFormatting>
  <conditionalFormatting sqref="C26">
    <cfRule type="expression" dxfId="107" priority="17">
      <formula>MOD(ROW(),2)=0</formula>
    </cfRule>
  </conditionalFormatting>
  <conditionalFormatting sqref="E28">
    <cfRule type="expression" dxfId="106" priority="16">
      <formula>MOD(ROW(),2)=0</formula>
    </cfRule>
  </conditionalFormatting>
  <conditionalFormatting sqref="E42">
    <cfRule type="expression" dxfId="105" priority="15">
      <formula>MOD(ROW(),2)=0</formula>
    </cfRule>
  </conditionalFormatting>
  <conditionalFormatting sqref="E53">
    <cfRule type="expression" dxfId="104" priority="14">
      <formula>MOD(ROW(),2)=0</formula>
    </cfRule>
  </conditionalFormatting>
  <conditionalFormatting sqref="E54">
    <cfRule type="expression" dxfId="103" priority="13">
      <formula>MOD(ROW(),2)=0</formula>
    </cfRule>
  </conditionalFormatting>
  <conditionalFormatting sqref="E61">
    <cfRule type="expression" dxfId="102" priority="12">
      <formula>MOD(ROW(),2)=0</formula>
    </cfRule>
  </conditionalFormatting>
  <conditionalFormatting sqref="E62">
    <cfRule type="expression" dxfId="101" priority="11">
      <formula>MOD(ROW(),2)=0</formula>
    </cfRule>
  </conditionalFormatting>
  <conditionalFormatting sqref="E63">
    <cfRule type="expression" dxfId="100" priority="10">
      <formula>MOD(ROW(),2)=0</formula>
    </cfRule>
  </conditionalFormatting>
  <conditionalFormatting sqref="E64">
    <cfRule type="expression" dxfId="99" priority="9">
      <formula>MOD(ROW(),2)=0</formula>
    </cfRule>
  </conditionalFormatting>
  <conditionalFormatting sqref="E69">
    <cfRule type="expression" dxfId="98" priority="8">
      <formula>MOD(ROW(),2)=0</formula>
    </cfRule>
  </conditionalFormatting>
  <conditionalFormatting sqref="E70">
    <cfRule type="expression" dxfId="97" priority="7">
      <formula>MOD(ROW(),2)=0</formula>
    </cfRule>
  </conditionalFormatting>
  <conditionalFormatting sqref="D69">
    <cfRule type="expression" dxfId="96" priority="6">
      <formula>MOD(ROW(),2)=0</formula>
    </cfRule>
  </conditionalFormatting>
  <conditionalFormatting sqref="D70">
    <cfRule type="expression" dxfId="95" priority="5">
      <formula>MOD(ROW(),2)=0</formula>
    </cfRule>
  </conditionalFormatting>
  <conditionalFormatting sqref="C69">
    <cfRule type="expression" dxfId="94" priority="4">
      <formula>MOD(ROW(),2)=0</formula>
    </cfRule>
  </conditionalFormatting>
  <conditionalFormatting sqref="C70">
    <cfRule type="expression" dxfId="93" priority="3">
      <formula>MOD(ROW(),2)=0</formula>
    </cfRule>
  </conditionalFormatting>
  <conditionalFormatting sqref="E76">
    <cfRule type="expression" dxfId="92" priority="2">
      <formula>MOD(ROW(),2)=0</formula>
    </cfRule>
  </conditionalFormatting>
  <conditionalFormatting sqref="E87">
    <cfRule type="expression" dxfId="91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9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5" customWidth="1"/>
    <col min="5" max="5" width="15.7109375" style="13" customWidth="1"/>
    <col min="6" max="14" width="8" customWidth="1"/>
  </cols>
  <sheetData>
    <row r="1" spans="1:5" ht="15" customHeight="1" x14ac:dyDescent="0.25">
      <c r="A1" s="272" t="s">
        <v>39</v>
      </c>
      <c r="B1" s="171" t="s">
        <v>57</v>
      </c>
      <c r="C1" s="223" t="s">
        <v>86</v>
      </c>
      <c r="D1" s="224"/>
      <c r="E1" s="225"/>
    </row>
    <row r="2" spans="1:5" x14ac:dyDescent="0.25">
      <c r="A2" s="273"/>
      <c r="B2" s="172"/>
      <c r="C2" s="226"/>
      <c r="D2" s="227"/>
      <c r="E2" s="228"/>
    </row>
    <row r="3" spans="1:5" ht="15" customHeight="1" thickBot="1" x14ac:dyDescent="0.3">
      <c r="A3" s="273"/>
      <c r="B3" s="173"/>
      <c r="C3" s="229"/>
      <c r="D3" s="230"/>
      <c r="E3" s="231"/>
    </row>
    <row r="4" spans="1:5" ht="15.75" customHeight="1" thickBot="1" x14ac:dyDescent="0.3">
      <c r="A4" s="274"/>
      <c r="B4" s="83" t="s">
        <v>0</v>
      </c>
      <c r="C4" s="104" t="s">
        <v>71</v>
      </c>
      <c r="D4" s="105" t="s">
        <v>58</v>
      </c>
      <c r="E4" s="84" t="s">
        <v>49</v>
      </c>
    </row>
    <row r="5" spans="1:5" x14ac:dyDescent="0.25">
      <c r="A5" s="264" t="s">
        <v>40</v>
      </c>
      <c r="B5" s="70" t="s">
        <v>4</v>
      </c>
      <c r="C5" s="85">
        <v>69</v>
      </c>
      <c r="D5" s="20">
        <v>561</v>
      </c>
      <c r="E5" s="21">
        <f>C5/D5</f>
        <v>0.12299465240641712</v>
      </c>
    </row>
    <row r="6" spans="1:5" x14ac:dyDescent="0.25">
      <c r="A6" s="265"/>
      <c r="B6" s="71" t="s">
        <v>5</v>
      </c>
      <c r="C6" s="87">
        <v>41</v>
      </c>
      <c r="D6" s="86">
        <v>284</v>
      </c>
      <c r="E6" s="22">
        <f t="shared" ref="E6:E7" si="0">C6/D6</f>
        <v>0.14436619718309859</v>
      </c>
    </row>
    <row r="7" spans="1:5" x14ac:dyDescent="0.25">
      <c r="A7" s="265"/>
      <c r="B7" s="71" t="s">
        <v>6</v>
      </c>
      <c r="C7" s="87">
        <v>43</v>
      </c>
      <c r="D7" s="86">
        <v>246</v>
      </c>
      <c r="E7" s="22">
        <f t="shared" si="0"/>
        <v>0.17479674796747968</v>
      </c>
    </row>
    <row r="8" spans="1:5" x14ac:dyDescent="0.25">
      <c r="A8" s="265"/>
      <c r="B8" s="71" t="s">
        <v>7</v>
      </c>
      <c r="C8" s="87" t="s">
        <v>81</v>
      </c>
      <c r="D8" s="86">
        <v>53</v>
      </c>
      <c r="E8" s="22" t="s">
        <v>41</v>
      </c>
    </row>
    <row r="9" spans="1:5" x14ac:dyDescent="0.25">
      <c r="A9" s="265"/>
      <c r="B9" s="71" t="s">
        <v>8</v>
      </c>
      <c r="C9" s="87" t="s">
        <v>81</v>
      </c>
      <c r="D9" s="86">
        <v>20</v>
      </c>
      <c r="E9" s="22" t="s">
        <v>41</v>
      </c>
    </row>
    <row r="10" spans="1:5" x14ac:dyDescent="0.25">
      <c r="A10" s="265"/>
      <c r="B10" s="71" t="s">
        <v>9</v>
      </c>
      <c r="C10" s="87"/>
      <c r="D10" s="86" t="s">
        <v>81</v>
      </c>
      <c r="E10" s="22"/>
    </row>
    <row r="11" spans="1:5" x14ac:dyDescent="0.25">
      <c r="A11" s="265"/>
      <c r="B11" s="71" t="s">
        <v>10</v>
      </c>
      <c r="C11" s="87"/>
      <c r="D11" s="86"/>
      <c r="E11" s="22"/>
    </row>
    <row r="12" spans="1:5" x14ac:dyDescent="0.25">
      <c r="A12" s="265"/>
      <c r="B12" s="72" t="s">
        <v>20</v>
      </c>
      <c r="C12" s="18">
        <f>C$78</f>
        <v>1260</v>
      </c>
      <c r="D12" s="16">
        <f>D$78</f>
        <v>7803</v>
      </c>
      <c r="E12" s="23">
        <f>E$78</f>
        <v>0.16147635524798154</v>
      </c>
    </row>
    <row r="13" spans="1:5" x14ac:dyDescent="0.25">
      <c r="A13" s="265"/>
      <c r="B13" s="73" t="s">
        <v>11</v>
      </c>
      <c r="C13" s="19">
        <f>C$188</f>
        <v>2807</v>
      </c>
      <c r="D13" s="17">
        <f>D$188</f>
        <v>17576</v>
      </c>
      <c r="E13" s="24">
        <f>E$188</f>
        <v>0.15970641784251252</v>
      </c>
    </row>
    <row r="14" spans="1:5" x14ac:dyDescent="0.25">
      <c r="A14" s="265"/>
      <c r="B14" s="74" t="s">
        <v>15</v>
      </c>
      <c r="C14" s="87">
        <f t="shared" ref="C14:D14" si="1">C5-C7</f>
        <v>26</v>
      </c>
      <c r="D14" s="86">
        <f t="shared" si="1"/>
        <v>315</v>
      </c>
      <c r="E14" s="25">
        <f>E5-E7</f>
        <v>-5.1802095561062564E-2</v>
      </c>
    </row>
    <row r="15" spans="1:5" ht="15.75" thickBot="1" x14ac:dyDescent="0.3">
      <c r="A15" s="266"/>
      <c r="B15" s="75" t="s">
        <v>16</v>
      </c>
      <c r="C15" s="14">
        <f>C5-C6</f>
        <v>28</v>
      </c>
      <c r="D15" s="15">
        <f>D5-D6</f>
        <v>277</v>
      </c>
      <c r="E15" s="26">
        <f>E5-E6</f>
        <v>-2.1371544776681475E-2</v>
      </c>
    </row>
    <row r="16" spans="1:5" x14ac:dyDescent="0.25">
      <c r="A16" s="261">
        <v>1</v>
      </c>
      <c r="B16" s="76" t="s">
        <v>4</v>
      </c>
      <c r="C16" s="85">
        <v>77</v>
      </c>
      <c r="D16" s="20">
        <v>633</v>
      </c>
      <c r="E16" s="21">
        <f>C16/D16</f>
        <v>0.12164296998420221</v>
      </c>
    </row>
    <row r="17" spans="1:5" x14ac:dyDescent="0.25">
      <c r="A17" s="262"/>
      <c r="B17" s="62" t="s">
        <v>5</v>
      </c>
      <c r="C17" s="87">
        <v>64</v>
      </c>
      <c r="D17" s="86">
        <v>335</v>
      </c>
      <c r="E17" s="22">
        <f t="shared" ref="E17:E18" si="2">C17/D17</f>
        <v>0.19104477611940299</v>
      </c>
    </row>
    <row r="18" spans="1:5" x14ac:dyDescent="0.25">
      <c r="A18" s="262"/>
      <c r="B18" s="62" t="s">
        <v>6</v>
      </c>
      <c r="C18" s="87">
        <v>38</v>
      </c>
      <c r="D18" s="86">
        <v>242</v>
      </c>
      <c r="E18" s="22">
        <f t="shared" si="2"/>
        <v>0.15702479338842976</v>
      </c>
    </row>
    <row r="19" spans="1:5" x14ac:dyDescent="0.25">
      <c r="A19" s="262"/>
      <c r="B19" s="62" t="s">
        <v>7</v>
      </c>
      <c r="C19" s="87" t="s">
        <v>81</v>
      </c>
      <c r="D19" s="86">
        <v>55</v>
      </c>
      <c r="E19" s="22" t="s">
        <v>41</v>
      </c>
    </row>
    <row r="20" spans="1:5" x14ac:dyDescent="0.25">
      <c r="A20" s="262"/>
      <c r="B20" s="62" t="s">
        <v>8</v>
      </c>
      <c r="C20" s="87" t="s">
        <v>81</v>
      </c>
      <c r="D20" s="86">
        <v>17</v>
      </c>
      <c r="E20" s="22" t="s">
        <v>41</v>
      </c>
    </row>
    <row r="21" spans="1:5" x14ac:dyDescent="0.25">
      <c r="A21" s="262"/>
      <c r="B21" s="62" t="s">
        <v>9</v>
      </c>
      <c r="C21" s="87"/>
      <c r="D21" s="86"/>
      <c r="E21" s="22"/>
    </row>
    <row r="22" spans="1:5" x14ac:dyDescent="0.25">
      <c r="A22" s="262"/>
      <c r="B22" s="62" t="s">
        <v>10</v>
      </c>
      <c r="C22" s="87"/>
      <c r="D22" s="86"/>
      <c r="E22" s="22"/>
    </row>
    <row r="23" spans="1:5" x14ac:dyDescent="0.25">
      <c r="A23" s="262"/>
      <c r="B23" s="77" t="s">
        <v>20</v>
      </c>
      <c r="C23" s="18">
        <f>C$78</f>
        <v>1260</v>
      </c>
      <c r="D23" s="16">
        <f>D$78</f>
        <v>7803</v>
      </c>
      <c r="E23" s="23">
        <f>E$78</f>
        <v>0.16147635524798154</v>
      </c>
    </row>
    <row r="24" spans="1:5" x14ac:dyDescent="0.25">
      <c r="A24" s="262"/>
      <c r="B24" s="78" t="s">
        <v>11</v>
      </c>
      <c r="C24" s="19">
        <f>C$188</f>
        <v>2807</v>
      </c>
      <c r="D24" s="17">
        <f>D$188</f>
        <v>17576</v>
      </c>
      <c r="E24" s="24">
        <f>E$188</f>
        <v>0.15970641784251252</v>
      </c>
    </row>
    <row r="25" spans="1:5" x14ac:dyDescent="0.25">
      <c r="A25" s="262"/>
      <c r="B25" s="79" t="s">
        <v>15</v>
      </c>
      <c r="C25" s="87">
        <f>C16-C18</f>
        <v>39</v>
      </c>
      <c r="D25" s="86">
        <f>D16-D18</f>
        <v>391</v>
      </c>
      <c r="E25" s="25">
        <f>E16-E18</f>
        <v>-3.5381823404227547E-2</v>
      </c>
    </row>
    <row r="26" spans="1:5" ht="15.75" thickBot="1" x14ac:dyDescent="0.3">
      <c r="A26" s="263"/>
      <c r="B26" s="80" t="s">
        <v>16</v>
      </c>
      <c r="C26" s="14">
        <f>C16-C17</f>
        <v>13</v>
      </c>
      <c r="D26" s="15">
        <f>D16-D17</f>
        <v>298</v>
      </c>
      <c r="E26" s="26">
        <f>E16-E17</f>
        <v>-6.9401806135200778E-2</v>
      </c>
    </row>
    <row r="27" spans="1:5" x14ac:dyDescent="0.25">
      <c r="A27" s="264">
        <v>2</v>
      </c>
      <c r="B27" s="76" t="s">
        <v>4</v>
      </c>
      <c r="C27" s="85">
        <v>96</v>
      </c>
      <c r="D27" s="20">
        <v>615</v>
      </c>
      <c r="E27" s="21">
        <f>C27/D27</f>
        <v>0.15609756097560976</v>
      </c>
    </row>
    <row r="28" spans="1:5" x14ac:dyDescent="0.25">
      <c r="A28" s="265"/>
      <c r="B28" s="62" t="s">
        <v>5</v>
      </c>
      <c r="C28" s="87">
        <v>52</v>
      </c>
      <c r="D28" s="86">
        <v>281</v>
      </c>
      <c r="E28" s="22">
        <f t="shared" ref="E28:E29" si="3">C28/D28</f>
        <v>0.18505338078291814</v>
      </c>
    </row>
    <row r="29" spans="1:5" x14ac:dyDescent="0.25">
      <c r="A29" s="265"/>
      <c r="B29" s="62" t="s">
        <v>6</v>
      </c>
      <c r="C29" s="87">
        <v>51</v>
      </c>
      <c r="D29" s="86">
        <v>247</v>
      </c>
      <c r="E29" s="22">
        <f t="shared" si="3"/>
        <v>0.20647773279352227</v>
      </c>
    </row>
    <row r="30" spans="1:5" x14ac:dyDescent="0.25">
      <c r="A30" s="265"/>
      <c r="B30" s="62" t="s">
        <v>7</v>
      </c>
      <c r="C30" s="87" t="s">
        <v>81</v>
      </c>
      <c r="D30" s="86">
        <v>45</v>
      </c>
      <c r="E30" s="22" t="s">
        <v>41</v>
      </c>
    </row>
    <row r="31" spans="1:5" x14ac:dyDescent="0.25">
      <c r="A31" s="265"/>
      <c r="B31" s="62" t="s">
        <v>8</v>
      </c>
      <c r="C31" s="87" t="s">
        <v>81</v>
      </c>
      <c r="D31" s="86">
        <v>21</v>
      </c>
      <c r="E31" s="22" t="s">
        <v>41</v>
      </c>
    </row>
    <row r="32" spans="1:5" x14ac:dyDescent="0.25">
      <c r="A32" s="265"/>
      <c r="B32" s="62" t="s">
        <v>9</v>
      </c>
      <c r="C32" s="87"/>
      <c r="D32" s="86" t="s">
        <v>81</v>
      </c>
      <c r="E32" s="22"/>
    </row>
    <row r="33" spans="1:5" x14ac:dyDescent="0.25">
      <c r="A33" s="265"/>
      <c r="B33" s="62" t="s">
        <v>10</v>
      </c>
      <c r="C33" s="87"/>
      <c r="D33" s="86"/>
      <c r="E33" s="22"/>
    </row>
    <row r="34" spans="1:5" x14ac:dyDescent="0.25">
      <c r="A34" s="265"/>
      <c r="B34" s="77" t="s">
        <v>20</v>
      </c>
      <c r="C34" s="18">
        <f>C$78</f>
        <v>1260</v>
      </c>
      <c r="D34" s="16">
        <f>D$78</f>
        <v>7803</v>
      </c>
      <c r="E34" s="23">
        <f>E$78</f>
        <v>0.16147635524798154</v>
      </c>
    </row>
    <row r="35" spans="1:5" x14ac:dyDescent="0.25">
      <c r="A35" s="265"/>
      <c r="B35" s="78" t="s">
        <v>11</v>
      </c>
      <c r="C35" s="19">
        <f>C$188</f>
        <v>2807</v>
      </c>
      <c r="D35" s="17">
        <f>D$188</f>
        <v>17576</v>
      </c>
      <c r="E35" s="24">
        <f>E$188</f>
        <v>0.15970641784251252</v>
      </c>
    </row>
    <row r="36" spans="1:5" x14ac:dyDescent="0.25">
      <c r="A36" s="265"/>
      <c r="B36" s="79" t="s">
        <v>15</v>
      </c>
      <c r="C36" s="87">
        <f t="shared" ref="C36:D36" si="4">C27-C29</f>
        <v>45</v>
      </c>
      <c r="D36" s="86">
        <f t="shared" si="4"/>
        <v>368</v>
      </c>
      <c r="E36" s="25">
        <f>E27-E29</f>
        <v>-5.0380171817912517E-2</v>
      </c>
    </row>
    <row r="37" spans="1:5" ht="15.75" thickBot="1" x14ac:dyDescent="0.3">
      <c r="A37" s="266"/>
      <c r="B37" s="80" t="s">
        <v>16</v>
      </c>
      <c r="C37" s="14">
        <f>C27-C28</f>
        <v>44</v>
      </c>
      <c r="D37" s="15">
        <f>D27-D28</f>
        <v>334</v>
      </c>
      <c r="E37" s="26">
        <f>E27-E28</f>
        <v>-2.8955819807308381E-2</v>
      </c>
    </row>
    <row r="38" spans="1:5" x14ac:dyDescent="0.25">
      <c r="A38" s="261">
        <v>3</v>
      </c>
      <c r="B38" s="76" t="s">
        <v>4</v>
      </c>
      <c r="C38" s="85">
        <v>93</v>
      </c>
      <c r="D38" s="20">
        <v>618</v>
      </c>
      <c r="E38" s="21">
        <f>C38/D38</f>
        <v>0.15048543689320387</v>
      </c>
    </row>
    <row r="39" spans="1:5" x14ac:dyDescent="0.25">
      <c r="A39" s="262"/>
      <c r="B39" s="62" t="s">
        <v>5</v>
      </c>
      <c r="C39" s="87">
        <v>58</v>
      </c>
      <c r="D39" s="86">
        <v>311</v>
      </c>
      <c r="E39" s="22">
        <f t="shared" ref="E39:E41" si="5">C39/D39</f>
        <v>0.18649517684887459</v>
      </c>
    </row>
    <row r="40" spans="1:5" x14ac:dyDescent="0.25">
      <c r="A40" s="262"/>
      <c r="B40" s="62" t="s">
        <v>6</v>
      </c>
      <c r="C40" s="87">
        <v>39</v>
      </c>
      <c r="D40" s="86">
        <v>246</v>
      </c>
      <c r="E40" s="22">
        <f t="shared" si="5"/>
        <v>0.15853658536585366</v>
      </c>
    </row>
    <row r="41" spans="1:5" x14ac:dyDescent="0.25">
      <c r="A41" s="262"/>
      <c r="B41" s="62" t="s">
        <v>7</v>
      </c>
      <c r="C41" s="87">
        <v>11</v>
      </c>
      <c r="D41" s="86">
        <v>56</v>
      </c>
      <c r="E41" s="22">
        <f t="shared" si="5"/>
        <v>0.19642857142857142</v>
      </c>
    </row>
    <row r="42" spans="1:5" x14ac:dyDescent="0.25">
      <c r="A42" s="262"/>
      <c r="B42" s="62" t="s">
        <v>8</v>
      </c>
      <c r="C42" s="87"/>
      <c r="D42" s="86">
        <v>15</v>
      </c>
      <c r="E42" s="22"/>
    </row>
    <row r="43" spans="1:5" x14ac:dyDescent="0.25">
      <c r="A43" s="262"/>
      <c r="B43" s="62" t="s">
        <v>9</v>
      </c>
      <c r="C43" s="87"/>
      <c r="D43" s="86" t="s">
        <v>81</v>
      </c>
      <c r="E43" s="22"/>
    </row>
    <row r="44" spans="1:5" x14ac:dyDescent="0.25">
      <c r="A44" s="262"/>
      <c r="B44" s="62" t="s">
        <v>10</v>
      </c>
      <c r="C44" s="87"/>
      <c r="D44" s="86"/>
      <c r="E44" s="22"/>
    </row>
    <row r="45" spans="1:5" x14ac:dyDescent="0.25">
      <c r="A45" s="262"/>
      <c r="B45" s="77" t="s">
        <v>20</v>
      </c>
      <c r="C45" s="18">
        <f>C$78</f>
        <v>1260</v>
      </c>
      <c r="D45" s="16">
        <f>D$78</f>
        <v>7803</v>
      </c>
      <c r="E45" s="23">
        <f>E$78</f>
        <v>0.16147635524798154</v>
      </c>
    </row>
    <row r="46" spans="1:5" x14ac:dyDescent="0.25">
      <c r="A46" s="262"/>
      <c r="B46" s="78" t="s">
        <v>11</v>
      </c>
      <c r="C46" s="19">
        <f>C$188</f>
        <v>2807</v>
      </c>
      <c r="D46" s="17">
        <f>D$188</f>
        <v>17576</v>
      </c>
      <c r="E46" s="24">
        <f>E$188</f>
        <v>0.15970641784251252</v>
      </c>
    </row>
    <row r="47" spans="1:5" x14ac:dyDescent="0.25">
      <c r="A47" s="262"/>
      <c r="B47" s="79" t="s">
        <v>15</v>
      </c>
      <c r="C47" s="87">
        <f>C38-C40</f>
        <v>54</v>
      </c>
      <c r="D47" s="86">
        <f>D38-D40</f>
        <v>372</v>
      </c>
      <c r="E47" s="25">
        <f>E38-E40</f>
        <v>-8.0511484726497884E-3</v>
      </c>
    </row>
    <row r="48" spans="1:5" ht="15.75" thickBot="1" x14ac:dyDescent="0.3">
      <c r="A48" s="263"/>
      <c r="B48" s="80" t="s">
        <v>16</v>
      </c>
      <c r="C48" s="14">
        <f>C38-C39</f>
        <v>35</v>
      </c>
      <c r="D48" s="15">
        <f>D38-D39</f>
        <v>307</v>
      </c>
      <c r="E48" s="26">
        <f>E38-E39</f>
        <v>-3.6009739955670722E-2</v>
      </c>
    </row>
    <row r="49" spans="1:5" x14ac:dyDescent="0.25">
      <c r="A49" s="267">
        <v>4</v>
      </c>
      <c r="B49" s="76" t="s">
        <v>4</v>
      </c>
      <c r="C49" s="85">
        <v>106</v>
      </c>
      <c r="D49" s="20">
        <v>664</v>
      </c>
      <c r="E49" s="21">
        <f>C49/D49</f>
        <v>0.15963855421686746</v>
      </c>
    </row>
    <row r="50" spans="1:5" x14ac:dyDescent="0.25">
      <c r="A50" s="268"/>
      <c r="B50" s="62" t="s">
        <v>5</v>
      </c>
      <c r="C50" s="87">
        <v>62</v>
      </c>
      <c r="D50" s="86">
        <v>359</v>
      </c>
      <c r="E50" s="22">
        <f t="shared" ref="E50:E52" si="6">C50/D50</f>
        <v>0.17270194986072424</v>
      </c>
    </row>
    <row r="51" spans="1:5" x14ac:dyDescent="0.25">
      <c r="A51" s="268"/>
      <c r="B51" s="62" t="s">
        <v>6</v>
      </c>
      <c r="C51" s="87">
        <v>81</v>
      </c>
      <c r="D51" s="86">
        <v>280</v>
      </c>
      <c r="E51" s="22">
        <f t="shared" si="6"/>
        <v>0.28928571428571431</v>
      </c>
    </row>
    <row r="52" spans="1:5" x14ac:dyDescent="0.25">
      <c r="A52" s="268"/>
      <c r="B52" s="62" t="s">
        <v>7</v>
      </c>
      <c r="C52" s="87">
        <v>13</v>
      </c>
      <c r="D52" s="86">
        <v>48</v>
      </c>
      <c r="E52" s="22">
        <f t="shared" si="6"/>
        <v>0.27083333333333331</v>
      </c>
    </row>
    <row r="53" spans="1:5" x14ac:dyDescent="0.25">
      <c r="A53" s="268"/>
      <c r="B53" s="62" t="s">
        <v>8</v>
      </c>
      <c r="C53" s="87" t="s">
        <v>81</v>
      </c>
      <c r="D53" s="86">
        <v>29</v>
      </c>
      <c r="E53" s="22" t="s">
        <v>41</v>
      </c>
    </row>
    <row r="54" spans="1:5" x14ac:dyDescent="0.25">
      <c r="A54" s="268"/>
      <c r="B54" s="62" t="s">
        <v>9</v>
      </c>
      <c r="C54" s="87"/>
      <c r="D54" s="86" t="s">
        <v>81</v>
      </c>
      <c r="E54" s="22"/>
    </row>
    <row r="55" spans="1:5" x14ac:dyDescent="0.25">
      <c r="A55" s="268"/>
      <c r="B55" s="62" t="s">
        <v>10</v>
      </c>
      <c r="C55" s="87"/>
      <c r="D55" s="86"/>
      <c r="E55" s="22"/>
    </row>
    <row r="56" spans="1:5" x14ac:dyDescent="0.25">
      <c r="A56" s="268"/>
      <c r="B56" s="77" t="s">
        <v>20</v>
      </c>
      <c r="C56" s="18">
        <f>C$78</f>
        <v>1260</v>
      </c>
      <c r="D56" s="16">
        <f>D$78</f>
        <v>7803</v>
      </c>
      <c r="E56" s="23">
        <f>E$78</f>
        <v>0.16147635524798154</v>
      </c>
    </row>
    <row r="57" spans="1:5" x14ac:dyDescent="0.25">
      <c r="A57" s="268"/>
      <c r="B57" s="78" t="s">
        <v>11</v>
      </c>
      <c r="C57" s="19">
        <f>C$188</f>
        <v>2807</v>
      </c>
      <c r="D57" s="17">
        <f>D$188</f>
        <v>17576</v>
      </c>
      <c r="E57" s="24">
        <f>E$188</f>
        <v>0.15970641784251252</v>
      </c>
    </row>
    <row r="58" spans="1:5" x14ac:dyDescent="0.25">
      <c r="A58" s="268"/>
      <c r="B58" s="79" t="s">
        <v>15</v>
      </c>
      <c r="C58" s="87">
        <f t="shared" ref="C58:E58" si="7">C49-C51</f>
        <v>25</v>
      </c>
      <c r="D58" s="86">
        <f t="shared" si="7"/>
        <v>384</v>
      </c>
      <c r="E58" s="25">
        <f t="shared" si="7"/>
        <v>-0.12964716006884686</v>
      </c>
    </row>
    <row r="59" spans="1:5" ht="15.75" thickBot="1" x14ac:dyDescent="0.3">
      <c r="A59" s="269"/>
      <c r="B59" s="80" t="s">
        <v>16</v>
      </c>
      <c r="C59" s="14">
        <f>C49-C50</f>
        <v>44</v>
      </c>
      <c r="D59" s="15">
        <f>D49-D50</f>
        <v>305</v>
      </c>
      <c r="E59" s="26">
        <f>E49-E50</f>
        <v>-1.3063395643856779E-2</v>
      </c>
    </row>
    <row r="60" spans="1:5" x14ac:dyDescent="0.25">
      <c r="A60" s="275">
        <v>5</v>
      </c>
      <c r="B60" s="76" t="s">
        <v>4</v>
      </c>
      <c r="C60" s="85">
        <v>109</v>
      </c>
      <c r="D60" s="20">
        <v>681</v>
      </c>
      <c r="E60" s="21">
        <f>C60/D60</f>
        <v>0.16005873715124816</v>
      </c>
    </row>
    <row r="61" spans="1:5" x14ac:dyDescent="0.25">
      <c r="A61" s="276"/>
      <c r="B61" s="62" t="s">
        <v>5</v>
      </c>
      <c r="C61" s="87">
        <v>61</v>
      </c>
      <c r="D61" s="86">
        <v>287</v>
      </c>
      <c r="E61" s="22">
        <f t="shared" ref="E61:E62" si="8">C61/D61</f>
        <v>0.21254355400696864</v>
      </c>
    </row>
    <row r="62" spans="1:5" x14ac:dyDescent="0.25">
      <c r="A62" s="276"/>
      <c r="B62" s="62" t="s">
        <v>6</v>
      </c>
      <c r="C62" s="87">
        <v>58</v>
      </c>
      <c r="D62" s="86">
        <v>242</v>
      </c>
      <c r="E62" s="22">
        <f t="shared" si="8"/>
        <v>0.23966942148760331</v>
      </c>
    </row>
    <row r="63" spans="1:5" x14ac:dyDescent="0.25">
      <c r="A63" s="276"/>
      <c r="B63" s="62" t="s">
        <v>7</v>
      </c>
      <c r="C63" s="87" t="s">
        <v>81</v>
      </c>
      <c r="D63" s="86">
        <v>52</v>
      </c>
      <c r="E63" s="22" t="s">
        <v>41</v>
      </c>
    </row>
    <row r="64" spans="1:5" x14ac:dyDescent="0.25">
      <c r="A64" s="276"/>
      <c r="B64" s="62" t="s">
        <v>8</v>
      </c>
      <c r="C64" s="87" t="s">
        <v>81</v>
      </c>
      <c r="D64" s="86">
        <v>29</v>
      </c>
      <c r="E64" s="22" t="s">
        <v>41</v>
      </c>
    </row>
    <row r="65" spans="1:5" x14ac:dyDescent="0.25">
      <c r="A65" s="276"/>
      <c r="B65" s="62" t="s">
        <v>9</v>
      </c>
      <c r="C65" s="87"/>
      <c r="D65" s="86"/>
      <c r="E65" s="22"/>
    </row>
    <row r="66" spans="1:5" x14ac:dyDescent="0.25">
      <c r="A66" s="276"/>
      <c r="B66" s="62" t="s">
        <v>10</v>
      </c>
      <c r="C66" s="87"/>
      <c r="D66" s="86"/>
      <c r="E66" s="22"/>
    </row>
    <row r="67" spans="1:5" x14ac:dyDescent="0.25">
      <c r="A67" s="276"/>
      <c r="B67" s="77" t="s">
        <v>20</v>
      </c>
      <c r="C67" s="18">
        <f>C$78</f>
        <v>1260</v>
      </c>
      <c r="D67" s="16">
        <f>D$78</f>
        <v>7803</v>
      </c>
      <c r="E67" s="23">
        <f>E$78</f>
        <v>0.16147635524798154</v>
      </c>
    </row>
    <row r="68" spans="1:5" x14ac:dyDescent="0.25">
      <c r="A68" s="276"/>
      <c r="B68" s="78" t="s">
        <v>11</v>
      </c>
      <c r="C68" s="19">
        <f>C$188</f>
        <v>2807</v>
      </c>
      <c r="D68" s="17">
        <f>D$188</f>
        <v>17576</v>
      </c>
      <c r="E68" s="24">
        <f>E$188</f>
        <v>0.15970641784251252</v>
      </c>
    </row>
    <row r="69" spans="1:5" x14ac:dyDescent="0.25">
      <c r="A69" s="276"/>
      <c r="B69" s="79" t="s">
        <v>15</v>
      </c>
      <c r="C69" s="87">
        <f>C60-C62</f>
        <v>51</v>
      </c>
      <c r="D69" s="86">
        <f>D60-D62</f>
        <v>439</v>
      </c>
      <c r="E69" s="25">
        <f>E60-E62</f>
        <v>-7.9610684336355153E-2</v>
      </c>
    </row>
    <row r="70" spans="1:5" ht="15.75" thickBot="1" x14ac:dyDescent="0.3">
      <c r="A70" s="277"/>
      <c r="B70" s="80" t="s">
        <v>16</v>
      </c>
      <c r="C70" s="14">
        <f>C60-C61</f>
        <v>48</v>
      </c>
      <c r="D70" s="15">
        <f>D60-D61</f>
        <v>394</v>
      </c>
      <c r="E70" s="26">
        <f>E60-E61</f>
        <v>-5.2484816855720484E-2</v>
      </c>
    </row>
    <row r="71" spans="1:5" x14ac:dyDescent="0.25">
      <c r="A71" s="248" t="s">
        <v>32</v>
      </c>
      <c r="B71" s="76" t="s">
        <v>4</v>
      </c>
      <c r="C71" s="85">
        <f>'ESE by Elementary School'!C203</f>
        <v>550</v>
      </c>
      <c r="D71" s="20">
        <v>3875</v>
      </c>
      <c r="E71" s="21">
        <f>C71/D71</f>
        <v>0.14193548387096774</v>
      </c>
    </row>
    <row r="72" spans="1:5" x14ac:dyDescent="0.25">
      <c r="A72" s="240"/>
      <c r="B72" s="62" t="s">
        <v>5</v>
      </c>
      <c r="C72" s="87">
        <f>'ESE by Elementary School'!C204</f>
        <v>338</v>
      </c>
      <c r="D72" s="86">
        <v>1929</v>
      </c>
      <c r="E72" s="22">
        <f t="shared" ref="E72:E78" si="9">C72/D72</f>
        <v>0.17522032141005703</v>
      </c>
    </row>
    <row r="73" spans="1:5" x14ac:dyDescent="0.25">
      <c r="A73" s="240"/>
      <c r="B73" s="62" t="s">
        <v>6</v>
      </c>
      <c r="C73" s="87">
        <f>'ESE by Elementary School'!C205</f>
        <v>310</v>
      </c>
      <c r="D73" s="86">
        <v>1542</v>
      </c>
      <c r="E73" s="22">
        <f t="shared" si="9"/>
        <v>0.20103761348897536</v>
      </c>
    </row>
    <row r="74" spans="1:5" x14ac:dyDescent="0.25">
      <c r="A74" s="240"/>
      <c r="B74" s="62" t="s">
        <v>7</v>
      </c>
      <c r="C74" s="87">
        <f>'ESE by Elementary School'!C206</f>
        <v>49</v>
      </c>
      <c r="D74" s="86">
        <v>313</v>
      </c>
      <c r="E74" s="22">
        <f t="shared" si="9"/>
        <v>0.15654952076677317</v>
      </c>
    </row>
    <row r="75" spans="1:5" x14ac:dyDescent="0.25">
      <c r="A75" s="240"/>
      <c r="B75" s="62" t="s">
        <v>8</v>
      </c>
      <c r="C75" s="87">
        <f>'ESE by Elementary School'!C207</f>
        <v>13</v>
      </c>
      <c r="D75" s="86">
        <v>137</v>
      </c>
      <c r="E75" s="22">
        <f t="shared" si="9"/>
        <v>9.4890510948905105E-2</v>
      </c>
    </row>
    <row r="76" spans="1:5" x14ac:dyDescent="0.25">
      <c r="A76" s="240"/>
      <c r="B76" s="62" t="s">
        <v>9</v>
      </c>
      <c r="C76" s="87"/>
      <c r="D76" s="86" t="s">
        <v>81</v>
      </c>
      <c r="E76" s="22"/>
    </row>
    <row r="77" spans="1:5" x14ac:dyDescent="0.25">
      <c r="A77" s="240"/>
      <c r="B77" s="62" t="s">
        <v>10</v>
      </c>
      <c r="C77" s="87"/>
      <c r="D77" s="86" t="s">
        <v>81</v>
      </c>
      <c r="E77" s="22"/>
    </row>
    <row r="78" spans="1:5" x14ac:dyDescent="0.25">
      <c r="A78" s="240"/>
      <c r="B78" s="77" t="s">
        <v>20</v>
      </c>
      <c r="C78" s="18">
        <f>'ESE by Elementary School'!C210</f>
        <v>1260</v>
      </c>
      <c r="D78" s="16">
        <f>'ESE by Elementary School'!D210</f>
        <v>7803</v>
      </c>
      <c r="E78" s="23">
        <f t="shared" si="9"/>
        <v>0.16147635524798154</v>
      </c>
    </row>
    <row r="79" spans="1:5" x14ac:dyDescent="0.25">
      <c r="A79" s="240"/>
      <c r="B79" s="78" t="s">
        <v>11</v>
      </c>
      <c r="C79" s="19">
        <f>C$188</f>
        <v>2807</v>
      </c>
      <c r="D79" s="17">
        <f>D$188</f>
        <v>17576</v>
      </c>
      <c r="E79" s="24">
        <f>E$188</f>
        <v>0.15970641784251252</v>
      </c>
    </row>
    <row r="80" spans="1:5" x14ac:dyDescent="0.25">
      <c r="A80" s="240"/>
      <c r="B80" s="79" t="s">
        <v>15</v>
      </c>
      <c r="C80" s="87">
        <f>C71-C73</f>
        <v>240</v>
      </c>
      <c r="D80" s="86">
        <f>D71-D73</f>
        <v>2333</v>
      </c>
      <c r="E80" s="25">
        <f>E71-E73</f>
        <v>-5.9102129618007621E-2</v>
      </c>
    </row>
    <row r="81" spans="1:5" ht="15.75" thickBot="1" x14ac:dyDescent="0.3">
      <c r="A81" s="241"/>
      <c r="B81" s="80" t="s">
        <v>16</v>
      </c>
      <c r="C81" s="14">
        <f>C71-C72</f>
        <v>212</v>
      </c>
      <c r="D81" s="15">
        <f>D71-D72</f>
        <v>1946</v>
      </c>
      <c r="E81" s="26">
        <f>E71-E72</f>
        <v>-3.3284837539089285E-2</v>
      </c>
    </row>
    <row r="82" spans="1:5" x14ac:dyDescent="0.25">
      <c r="A82" s="275">
        <v>6</v>
      </c>
      <c r="B82" s="76" t="s">
        <v>4</v>
      </c>
      <c r="C82" s="85">
        <v>119</v>
      </c>
      <c r="D82" s="20">
        <v>689</v>
      </c>
      <c r="E82" s="21">
        <f>C82/D82</f>
        <v>0.17271407837445574</v>
      </c>
    </row>
    <row r="83" spans="1:5" x14ac:dyDescent="0.25">
      <c r="A83" s="276"/>
      <c r="B83" s="62" t="s">
        <v>5</v>
      </c>
      <c r="C83" s="87">
        <v>43</v>
      </c>
      <c r="D83" s="86">
        <v>312</v>
      </c>
      <c r="E83" s="22">
        <f t="shared" ref="E83:E85" si="10">C83/D83</f>
        <v>0.13782051282051283</v>
      </c>
    </row>
    <row r="84" spans="1:5" x14ac:dyDescent="0.25">
      <c r="A84" s="276"/>
      <c r="B84" s="62" t="s">
        <v>6</v>
      </c>
      <c r="C84" s="87">
        <v>60</v>
      </c>
      <c r="D84" s="86">
        <v>221</v>
      </c>
      <c r="E84" s="22">
        <f t="shared" si="10"/>
        <v>0.27149321266968324</v>
      </c>
    </row>
    <row r="85" spans="1:5" x14ac:dyDescent="0.25">
      <c r="A85" s="276"/>
      <c r="B85" s="62" t="s">
        <v>7</v>
      </c>
      <c r="C85" s="87">
        <v>14</v>
      </c>
      <c r="D85" s="86">
        <v>56</v>
      </c>
      <c r="E85" s="22">
        <f t="shared" si="10"/>
        <v>0.25</v>
      </c>
    </row>
    <row r="86" spans="1:5" x14ac:dyDescent="0.25">
      <c r="A86" s="276"/>
      <c r="B86" s="62" t="s">
        <v>8</v>
      </c>
      <c r="C86" s="87" t="s">
        <v>81</v>
      </c>
      <c r="D86" s="86">
        <v>18</v>
      </c>
      <c r="E86" s="22" t="s">
        <v>41</v>
      </c>
    </row>
    <row r="87" spans="1:5" x14ac:dyDescent="0.25">
      <c r="A87" s="276"/>
      <c r="B87" s="62" t="s">
        <v>9</v>
      </c>
      <c r="C87" s="87"/>
      <c r="D87" s="86"/>
      <c r="E87" s="22"/>
    </row>
    <row r="88" spans="1:5" x14ac:dyDescent="0.25">
      <c r="A88" s="276"/>
      <c r="B88" s="62" t="s">
        <v>10</v>
      </c>
      <c r="C88" s="87"/>
      <c r="D88" s="86"/>
      <c r="E88" s="22"/>
    </row>
    <row r="89" spans="1:5" x14ac:dyDescent="0.25">
      <c r="A89" s="276"/>
      <c r="B89" s="77" t="s">
        <v>33</v>
      </c>
      <c r="C89" s="18">
        <f>C$122</f>
        <v>698</v>
      </c>
      <c r="D89" s="16">
        <f>D$122</f>
        <v>4099</v>
      </c>
      <c r="E89" s="23">
        <f>E$122</f>
        <v>0.17028543547206637</v>
      </c>
    </row>
    <row r="90" spans="1:5" x14ac:dyDescent="0.25">
      <c r="A90" s="276"/>
      <c r="B90" s="78" t="s">
        <v>11</v>
      </c>
      <c r="C90" s="19">
        <f>C$188</f>
        <v>2807</v>
      </c>
      <c r="D90" s="17">
        <f>D$188</f>
        <v>17576</v>
      </c>
      <c r="E90" s="24">
        <f>E$188</f>
        <v>0.15970641784251252</v>
      </c>
    </row>
    <row r="91" spans="1:5" x14ac:dyDescent="0.25">
      <c r="A91" s="276"/>
      <c r="B91" s="79" t="s">
        <v>15</v>
      </c>
      <c r="C91" s="87">
        <f>C82-C84</f>
        <v>59</v>
      </c>
      <c r="D91" s="86">
        <f>D82-D84</f>
        <v>468</v>
      </c>
      <c r="E91" s="25">
        <f>E82-E84</f>
        <v>-9.87791342952275E-2</v>
      </c>
    </row>
    <row r="92" spans="1:5" ht="15.75" thickBot="1" x14ac:dyDescent="0.3">
      <c r="A92" s="277"/>
      <c r="B92" s="80" t="s">
        <v>16</v>
      </c>
      <c r="C92" s="14">
        <f>C82-C83</f>
        <v>76</v>
      </c>
      <c r="D92" s="15">
        <f>D82-D83</f>
        <v>377</v>
      </c>
      <c r="E92" s="26">
        <f>E82-E83</f>
        <v>3.4893565553942907E-2</v>
      </c>
    </row>
    <row r="93" spans="1:5" x14ac:dyDescent="0.25">
      <c r="A93" s="267">
        <v>7</v>
      </c>
      <c r="B93" s="76" t="s">
        <v>4</v>
      </c>
      <c r="C93" s="85">
        <v>93</v>
      </c>
      <c r="D93" s="20">
        <v>692</v>
      </c>
      <c r="E93" s="21">
        <f>C93/D93</f>
        <v>0.13439306358381503</v>
      </c>
    </row>
    <row r="94" spans="1:5" x14ac:dyDescent="0.25">
      <c r="A94" s="268"/>
      <c r="B94" s="62" t="s">
        <v>5</v>
      </c>
      <c r="C94" s="87">
        <v>75</v>
      </c>
      <c r="D94" s="86">
        <v>342</v>
      </c>
      <c r="E94" s="22">
        <f t="shared" ref="E94:E96" si="11">C94/D94</f>
        <v>0.21929824561403508</v>
      </c>
    </row>
    <row r="95" spans="1:5" x14ac:dyDescent="0.25">
      <c r="A95" s="268"/>
      <c r="B95" s="62" t="s">
        <v>6</v>
      </c>
      <c r="C95" s="87">
        <v>53</v>
      </c>
      <c r="D95" s="86">
        <v>239</v>
      </c>
      <c r="E95" s="22">
        <f t="shared" si="11"/>
        <v>0.22175732217573221</v>
      </c>
    </row>
    <row r="96" spans="1:5" x14ac:dyDescent="0.25">
      <c r="A96" s="268"/>
      <c r="B96" s="62" t="s">
        <v>7</v>
      </c>
      <c r="C96" s="87">
        <v>17</v>
      </c>
      <c r="D96" s="86">
        <v>55</v>
      </c>
      <c r="E96" s="22">
        <f t="shared" si="11"/>
        <v>0.30909090909090908</v>
      </c>
    </row>
    <row r="97" spans="1:5" x14ac:dyDescent="0.25">
      <c r="A97" s="268"/>
      <c r="B97" s="62" t="s">
        <v>8</v>
      </c>
      <c r="C97" s="87"/>
      <c r="D97" s="86">
        <v>21</v>
      </c>
      <c r="E97" s="22"/>
    </row>
    <row r="98" spans="1:5" x14ac:dyDescent="0.25">
      <c r="A98" s="268"/>
      <c r="B98" s="62" t="s">
        <v>9</v>
      </c>
      <c r="C98" s="87"/>
      <c r="D98" s="86" t="s">
        <v>81</v>
      </c>
      <c r="E98" s="22"/>
    </row>
    <row r="99" spans="1:5" x14ac:dyDescent="0.25">
      <c r="A99" s="268"/>
      <c r="B99" s="62" t="s">
        <v>10</v>
      </c>
      <c r="C99" s="87"/>
      <c r="D99" s="86"/>
      <c r="E99" s="22"/>
    </row>
    <row r="100" spans="1:5" x14ac:dyDescent="0.25">
      <c r="A100" s="268"/>
      <c r="B100" s="77" t="s">
        <v>33</v>
      </c>
      <c r="C100" s="18">
        <f>C$122</f>
        <v>698</v>
      </c>
      <c r="D100" s="16">
        <f>D$122</f>
        <v>4099</v>
      </c>
      <c r="E100" s="23">
        <f>E$122</f>
        <v>0.17028543547206637</v>
      </c>
    </row>
    <row r="101" spans="1:5" x14ac:dyDescent="0.25">
      <c r="A101" s="268"/>
      <c r="B101" s="78" t="s">
        <v>11</v>
      </c>
      <c r="C101" s="19">
        <f>C$188</f>
        <v>2807</v>
      </c>
      <c r="D101" s="17">
        <f>D$188</f>
        <v>17576</v>
      </c>
      <c r="E101" s="24">
        <f>E$188</f>
        <v>0.15970641784251252</v>
      </c>
    </row>
    <row r="102" spans="1:5" x14ac:dyDescent="0.25">
      <c r="A102" s="268"/>
      <c r="B102" s="79" t="s">
        <v>15</v>
      </c>
      <c r="C102" s="87">
        <f>C93-C95</f>
        <v>40</v>
      </c>
      <c r="D102" s="86">
        <f>D93-D95</f>
        <v>453</v>
      </c>
      <c r="E102" s="25">
        <f t="shared" ref="E102" si="12">E93-E95</f>
        <v>-8.7364258591917182E-2</v>
      </c>
    </row>
    <row r="103" spans="1:5" ht="15.75" thickBot="1" x14ac:dyDescent="0.3">
      <c r="A103" s="269"/>
      <c r="B103" s="80" t="s">
        <v>16</v>
      </c>
      <c r="C103" s="14">
        <f>C93-C94</f>
        <v>18</v>
      </c>
      <c r="D103" s="15">
        <f>D93-D94</f>
        <v>350</v>
      </c>
      <c r="E103" s="26">
        <f>E93-E94</f>
        <v>-8.4905182030220044E-2</v>
      </c>
    </row>
    <row r="104" spans="1:5" ht="16.5" customHeight="1" x14ac:dyDescent="0.25">
      <c r="A104" s="275">
        <v>8</v>
      </c>
      <c r="B104" s="76" t="s">
        <v>4</v>
      </c>
      <c r="C104" s="85">
        <v>94</v>
      </c>
      <c r="D104" s="20">
        <v>714</v>
      </c>
      <c r="E104" s="21">
        <f>C104/D104</f>
        <v>0.13165266106442577</v>
      </c>
    </row>
    <row r="105" spans="1:5" x14ac:dyDescent="0.25">
      <c r="A105" s="276"/>
      <c r="B105" s="62" t="s">
        <v>5</v>
      </c>
      <c r="C105" s="87">
        <v>57</v>
      </c>
      <c r="D105" s="86">
        <v>382</v>
      </c>
      <c r="E105" s="22">
        <f t="shared" ref="E105:E106" si="13">C105/D105</f>
        <v>0.14921465968586387</v>
      </c>
    </row>
    <row r="106" spans="1:5" x14ac:dyDescent="0.25">
      <c r="A106" s="276"/>
      <c r="B106" s="62" t="s">
        <v>6</v>
      </c>
      <c r="C106" s="87">
        <v>63</v>
      </c>
      <c r="D106" s="86">
        <v>268</v>
      </c>
      <c r="E106" s="22">
        <f t="shared" si="13"/>
        <v>0.23507462686567165</v>
      </c>
    </row>
    <row r="107" spans="1:5" x14ac:dyDescent="0.25">
      <c r="A107" s="276"/>
      <c r="B107" s="62" t="s">
        <v>7</v>
      </c>
      <c r="C107" s="87" t="s">
        <v>81</v>
      </c>
      <c r="D107" s="86">
        <v>64</v>
      </c>
      <c r="E107" s="22" t="s">
        <v>41</v>
      </c>
    </row>
    <row r="108" spans="1:5" x14ac:dyDescent="0.25">
      <c r="A108" s="276"/>
      <c r="B108" s="62" t="s">
        <v>8</v>
      </c>
      <c r="C108" s="87" t="s">
        <v>81</v>
      </c>
      <c r="D108" s="86">
        <v>24</v>
      </c>
      <c r="E108" s="22" t="s">
        <v>41</v>
      </c>
    </row>
    <row r="109" spans="1:5" x14ac:dyDescent="0.25">
      <c r="A109" s="276"/>
      <c r="B109" s="62" t="s">
        <v>9</v>
      </c>
      <c r="C109" s="87"/>
      <c r="D109" s="86"/>
      <c r="E109" s="22"/>
    </row>
    <row r="110" spans="1:5" x14ac:dyDescent="0.25">
      <c r="A110" s="276"/>
      <c r="B110" s="62" t="s">
        <v>10</v>
      </c>
      <c r="C110" s="87"/>
      <c r="D110" s="86"/>
      <c r="E110" s="22"/>
    </row>
    <row r="111" spans="1:5" x14ac:dyDescent="0.25">
      <c r="A111" s="276"/>
      <c r="B111" s="77" t="s">
        <v>33</v>
      </c>
      <c r="C111" s="18">
        <f>C$122</f>
        <v>698</v>
      </c>
      <c r="D111" s="16">
        <f>D$122</f>
        <v>4099</v>
      </c>
      <c r="E111" s="23">
        <f>E$122</f>
        <v>0.17028543547206637</v>
      </c>
    </row>
    <row r="112" spans="1:5" x14ac:dyDescent="0.25">
      <c r="A112" s="276"/>
      <c r="B112" s="78" t="s">
        <v>11</v>
      </c>
      <c r="C112" s="19">
        <f>C$188</f>
        <v>2807</v>
      </c>
      <c r="D112" s="17">
        <f>D$188</f>
        <v>17576</v>
      </c>
      <c r="E112" s="24">
        <f>E$188</f>
        <v>0.15970641784251252</v>
      </c>
    </row>
    <row r="113" spans="1:5" x14ac:dyDescent="0.25">
      <c r="A113" s="276"/>
      <c r="B113" s="79" t="s">
        <v>15</v>
      </c>
      <c r="C113" s="87">
        <f>C104-C106</f>
        <v>31</v>
      </c>
      <c r="D113" s="86">
        <f>D104-D106</f>
        <v>446</v>
      </c>
      <c r="E113" s="25">
        <f>E104-E106</f>
        <v>-0.10342196580124588</v>
      </c>
    </row>
    <row r="114" spans="1:5" ht="15.75" thickBot="1" x14ac:dyDescent="0.3">
      <c r="A114" s="277"/>
      <c r="B114" s="80" t="s">
        <v>16</v>
      </c>
      <c r="C114" s="14">
        <f>C104-C105</f>
        <v>37</v>
      </c>
      <c r="D114" s="15">
        <f>D104-D105</f>
        <v>332</v>
      </c>
      <c r="E114" s="26">
        <f>E104-E105</f>
        <v>-1.7561998621438091E-2</v>
      </c>
    </row>
    <row r="115" spans="1:5" x14ac:dyDescent="0.25">
      <c r="A115" s="248" t="s">
        <v>38</v>
      </c>
      <c r="B115" s="76" t="s">
        <v>4</v>
      </c>
      <c r="C115" s="85">
        <f>'ESE by Middle School'!C115</f>
        <v>306</v>
      </c>
      <c r="D115" s="20">
        <f>'ESE by Middle School'!D115</f>
        <v>2095</v>
      </c>
      <c r="E115" s="21">
        <f>C115/D115</f>
        <v>0.1460620525059666</v>
      </c>
    </row>
    <row r="116" spans="1:5" x14ac:dyDescent="0.25">
      <c r="A116" s="240"/>
      <c r="B116" s="62" t="s">
        <v>5</v>
      </c>
      <c r="C116" s="114">
        <f>'ESE by Middle School'!C116</f>
        <v>175</v>
      </c>
      <c r="D116" s="115">
        <f>'ESE by Middle School'!D116</f>
        <v>1036</v>
      </c>
      <c r="E116" s="22">
        <f t="shared" ref="E116:E122" si="14">C116/D116</f>
        <v>0.16891891891891891</v>
      </c>
    </row>
    <row r="117" spans="1:5" x14ac:dyDescent="0.25">
      <c r="A117" s="240"/>
      <c r="B117" s="62" t="s">
        <v>6</v>
      </c>
      <c r="C117" s="114">
        <f>'ESE by Middle School'!C117</f>
        <v>176</v>
      </c>
      <c r="D117" s="115">
        <f>'ESE by Middle School'!D117</f>
        <v>728</v>
      </c>
      <c r="E117" s="22">
        <f t="shared" si="14"/>
        <v>0.24175824175824176</v>
      </c>
    </row>
    <row r="118" spans="1:5" x14ac:dyDescent="0.25">
      <c r="A118" s="240"/>
      <c r="B118" s="62" t="s">
        <v>7</v>
      </c>
      <c r="C118" s="114">
        <f>'ESE by Middle School'!C118</f>
        <v>39</v>
      </c>
      <c r="D118" s="115">
        <f>'ESE by Middle School'!D118</f>
        <v>175</v>
      </c>
      <c r="E118" s="22">
        <f t="shared" si="14"/>
        <v>0.22285714285714286</v>
      </c>
    </row>
    <row r="119" spans="1:5" x14ac:dyDescent="0.25">
      <c r="A119" s="240"/>
      <c r="B119" s="62" t="s">
        <v>8</v>
      </c>
      <c r="C119" s="114" t="s">
        <v>81</v>
      </c>
      <c r="D119" s="115">
        <f>'ESE by Middle School'!D119</f>
        <v>63</v>
      </c>
      <c r="E119" s="22" t="s">
        <v>41</v>
      </c>
    </row>
    <row r="120" spans="1:5" x14ac:dyDescent="0.25">
      <c r="A120" s="240"/>
      <c r="B120" s="62" t="s">
        <v>9</v>
      </c>
      <c r="C120" s="114"/>
      <c r="D120" s="115" t="s">
        <v>81</v>
      </c>
      <c r="E120" s="22"/>
    </row>
    <row r="121" spans="1:5" x14ac:dyDescent="0.25">
      <c r="A121" s="240"/>
      <c r="B121" s="62" t="s">
        <v>10</v>
      </c>
      <c r="C121" s="114"/>
      <c r="D121" s="115"/>
      <c r="E121" s="22"/>
    </row>
    <row r="122" spans="1:5" x14ac:dyDescent="0.25">
      <c r="A122" s="240"/>
      <c r="B122" s="77" t="s">
        <v>33</v>
      </c>
      <c r="C122" s="18">
        <f>'ESE by Middle School'!C122</f>
        <v>698</v>
      </c>
      <c r="D122" s="16">
        <f>'ESE by Middle School'!D122</f>
        <v>4099</v>
      </c>
      <c r="E122" s="23">
        <f t="shared" si="14"/>
        <v>0.17028543547206637</v>
      </c>
    </row>
    <row r="123" spans="1:5" x14ac:dyDescent="0.25">
      <c r="A123" s="240"/>
      <c r="B123" s="78" t="s">
        <v>11</v>
      </c>
      <c r="C123" s="19">
        <f>C$188</f>
        <v>2807</v>
      </c>
      <c r="D123" s="17">
        <f>D$188</f>
        <v>17576</v>
      </c>
      <c r="E123" s="24">
        <f>E$188</f>
        <v>0.15970641784251252</v>
      </c>
    </row>
    <row r="124" spans="1:5" x14ac:dyDescent="0.25">
      <c r="A124" s="240"/>
      <c r="B124" s="79" t="s">
        <v>15</v>
      </c>
      <c r="C124" s="114">
        <f>C115-C117</f>
        <v>130</v>
      </c>
      <c r="D124" s="115">
        <f>D115-D117</f>
        <v>1367</v>
      </c>
      <c r="E124" s="118">
        <f>E115-E117</f>
        <v>-9.569618925227516E-2</v>
      </c>
    </row>
    <row r="125" spans="1:5" ht="15.75" thickBot="1" x14ac:dyDescent="0.3">
      <c r="A125" s="241"/>
      <c r="B125" s="80" t="s">
        <v>16</v>
      </c>
      <c r="C125" s="14">
        <f>C115-C116</f>
        <v>131</v>
      </c>
      <c r="D125" s="15">
        <f>D115-D116</f>
        <v>1059</v>
      </c>
      <c r="E125" s="82">
        <f>E115-E116</f>
        <v>-2.2856866412952315E-2</v>
      </c>
    </row>
    <row r="126" spans="1:5" x14ac:dyDescent="0.25">
      <c r="A126" s="261">
        <v>9</v>
      </c>
      <c r="B126" s="76" t="s">
        <v>4</v>
      </c>
      <c r="C126" s="85">
        <v>108</v>
      </c>
      <c r="D126" s="20">
        <v>850</v>
      </c>
      <c r="E126" s="21">
        <f>C126/D126</f>
        <v>0.12705882352941175</v>
      </c>
    </row>
    <row r="127" spans="1:5" x14ac:dyDescent="0.25">
      <c r="A127" s="262"/>
      <c r="B127" s="62" t="s">
        <v>5</v>
      </c>
      <c r="C127" s="114">
        <v>48</v>
      </c>
      <c r="D127" s="115">
        <v>390</v>
      </c>
      <c r="E127" s="22">
        <f t="shared" ref="E127:E129" si="15">C127/D127</f>
        <v>0.12307692307692308</v>
      </c>
    </row>
    <row r="128" spans="1:5" x14ac:dyDescent="0.25">
      <c r="A128" s="262"/>
      <c r="B128" s="62" t="s">
        <v>6</v>
      </c>
      <c r="C128" s="114">
        <v>73</v>
      </c>
      <c r="D128" s="115">
        <v>287</v>
      </c>
      <c r="E128" s="22">
        <f t="shared" si="15"/>
        <v>0.25435540069686413</v>
      </c>
    </row>
    <row r="129" spans="1:5" x14ac:dyDescent="0.25">
      <c r="A129" s="262"/>
      <c r="B129" s="62" t="s">
        <v>7</v>
      </c>
      <c r="C129" s="114">
        <v>10</v>
      </c>
      <c r="D129" s="115">
        <v>71</v>
      </c>
      <c r="E129" s="22">
        <f t="shared" si="15"/>
        <v>0.14084507042253522</v>
      </c>
    </row>
    <row r="130" spans="1:5" x14ac:dyDescent="0.25">
      <c r="A130" s="262"/>
      <c r="B130" s="62" t="s">
        <v>8</v>
      </c>
      <c r="C130" s="114" t="s">
        <v>81</v>
      </c>
      <c r="D130" s="115">
        <v>27</v>
      </c>
      <c r="E130" s="22" t="s">
        <v>41</v>
      </c>
    </row>
    <row r="131" spans="1:5" x14ac:dyDescent="0.25">
      <c r="A131" s="262"/>
      <c r="B131" s="62" t="s">
        <v>9</v>
      </c>
      <c r="C131" s="114" t="s">
        <v>81</v>
      </c>
      <c r="D131" s="115" t="s">
        <v>81</v>
      </c>
      <c r="E131" s="22" t="s">
        <v>41</v>
      </c>
    </row>
    <row r="132" spans="1:5" x14ac:dyDescent="0.25">
      <c r="A132" s="262"/>
      <c r="B132" s="62" t="s">
        <v>10</v>
      </c>
      <c r="C132" s="114"/>
      <c r="D132" s="115"/>
      <c r="E132" s="22"/>
    </row>
    <row r="133" spans="1:5" x14ac:dyDescent="0.25">
      <c r="A133" s="262"/>
      <c r="B133" s="77" t="s">
        <v>70</v>
      </c>
      <c r="C133" s="18">
        <f>C$177</f>
        <v>782</v>
      </c>
      <c r="D133" s="16">
        <f>D$177</f>
        <v>5674</v>
      </c>
      <c r="E133" s="23">
        <f>E$177</f>
        <v>0.13782164258019033</v>
      </c>
    </row>
    <row r="134" spans="1:5" x14ac:dyDescent="0.25">
      <c r="A134" s="262"/>
      <c r="B134" s="78" t="s">
        <v>11</v>
      </c>
      <c r="C134" s="19">
        <f>C$188</f>
        <v>2807</v>
      </c>
      <c r="D134" s="17">
        <f>D$188</f>
        <v>17576</v>
      </c>
      <c r="E134" s="24">
        <f>E$188</f>
        <v>0.15970641784251252</v>
      </c>
    </row>
    <row r="135" spans="1:5" x14ac:dyDescent="0.25">
      <c r="A135" s="262"/>
      <c r="B135" s="79" t="s">
        <v>15</v>
      </c>
      <c r="C135" s="114">
        <f>C126-C128</f>
        <v>35</v>
      </c>
      <c r="D135" s="115">
        <f>D126-D128</f>
        <v>563</v>
      </c>
      <c r="E135" s="25">
        <f t="shared" ref="E135" si="16">E126-E128</f>
        <v>-0.12729657716745238</v>
      </c>
    </row>
    <row r="136" spans="1:5" ht="15.75" thickBot="1" x14ac:dyDescent="0.3">
      <c r="A136" s="263"/>
      <c r="B136" s="80" t="s">
        <v>16</v>
      </c>
      <c r="C136" s="14">
        <f>C126-C127</f>
        <v>60</v>
      </c>
      <c r="D136" s="15">
        <f>D126-D127</f>
        <v>460</v>
      </c>
      <c r="E136" s="26">
        <f>E126-E127</f>
        <v>3.9819004524886681E-3</v>
      </c>
    </row>
    <row r="137" spans="1:5" x14ac:dyDescent="0.25">
      <c r="A137" s="264">
        <v>10</v>
      </c>
      <c r="B137" s="76" t="s">
        <v>4</v>
      </c>
      <c r="C137" s="85">
        <v>96</v>
      </c>
      <c r="D137" s="20">
        <v>781</v>
      </c>
      <c r="E137" s="21">
        <f>C137/D137</f>
        <v>0.12291933418693982</v>
      </c>
    </row>
    <row r="138" spans="1:5" x14ac:dyDescent="0.25">
      <c r="A138" s="265"/>
      <c r="B138" s="62" t="s">
        <v>5</v>
      </c>
      <c r="C138" s="114">
        <v>42</v>
      </c>
      <c r="D138" s="115">
        <v>337</v>
      </c>
      <c r="E138" s="22">
        <f t="shared" ref="E138:E139" si="17">C138/D138</f>
        <v>0.12462908011869436</v>
      </c>
    </row>
    <row r="139" spans="1:5" x14ac:dyDescent="0.25">
      <c r="A139" s="265"/>
      <c r="B139" s="62" t="s">
        <v>6</v>
      </c>
      <c r="C139" s="114">
        <v>47</v>
      </c>
      <c r="D139" s="115">
        <v>204</v>
      </c>
      <c r="E139" s="22">
        <f t="shared" si="17"/>
        <v>0.23039215686274508</v>
      </c>
    </row>
    <row r="140" spans="1:5" x14ac:dyDescent="0.25">
      <c r="A140" s="265"/>
      <c r="B140" s="62" t="s">
        <v>7</v>
      </c>
      <c r="C140" s="114" t="s">
        <v>81</v>
      </c>
      <c r="D140" s="115">
        <v>50</v>
      </c>
      <c r="E140" s="22" t="s">
        <v>41</v>
      </c>
    </row>
    <row r="141" spans="1:5" x14ac:dyDescent="0.25">
      <c r="A141" s="265"/>
      <c r="B141" s="62" t="s">
        <v>8</v>
      </c>
      <c r="C141" s="114" t="s">
        <v>81</v>
      </c>
      <c r="D141" s="115">
        <v>26</v>
      </c>
      <c r="E141" s="22" t="s">
        <v>41</v>
      </c>
    </row>
    <row r="142" spans="1:5" x14ac:dyDescent="0.25">
      <c r="A142" s="265"/>
      <c r="B142" s="62" t="s">
        <v>9</v>
      </c>
      <c r="C142" s="114" t="s">
        <v>81</v>
      </c>
      <c r="D142" s="115" t="s">
        <v>81</v>
      </c>
      <c r="E142" s="22" t="s">
        <v>41</v>
      </c>
    </row>
    <row r="143" spans="1:5" x14ac:dyDescent="0.25">
      <c r="A143" s="265"/>
      <c r="B143" s="62" t="s">
        <v>10</v>
      </c>
      <c r="C143" s="114"/>
      <c r="D143" s="115"/>
      <c r="E143" s="22"/>
    </row>
    <row r="144" spans="1:5" x14ac:dyDescent="0.25">
      <c r="A144" s="265"/>
      <c r="B144" s="77" t="s">
        <v>70</v>
      </c>
      <c r="C144" s="18">
        <f>C$177</f>
        <v>782</v>
      </c>
      <c r="D144" s="16">
        <f>D$177</f>
        <v>5674</v>
      </c>
      <c r="E144" s="23">
        <f>E$177</f>
        <v>0.13782164258019033</v>
      </c>
    </row>
    <row r="145" spans="1:5" x14ac:dyDescent="0.25">
      <c r="A145" s="265"/>
      <c r="B145" s="78" t="s">
        <v>11</v>
      </c>
      <c r="C145" s="19">
        <f>C$188</f>
        <v>2807</v>
      </c>
      <c r="D145" s="17">
        <f>D$188</f>
        <v>17576</v>
      </c>
      <c r="E145" s="24">
        <f>E$188</f>
        <v>0.15970641784251252</v>
      </c>
    </row>
    <row r="146" spans="1:5" x14ac:dyDescent="0.25">
      <c r="A146" s="265"/>
      <c r="B146" s="79" t="s">
        <v>15</v>
      </c>
      <c r="C146" s="114">
        <f t="shared" ref="C146:E146" si="18">C137-C139</f>
        <v>49</v>
      </c>
      <c r="D146" s="115">
        <f t="shared" si="18"/>
        <v>577</v>
      </c>
      <c r="E146" s="25">
        <f t="shared" si="18"/>
        <v>-0.10747282267580527</v>
      </c>
    </row>
    <row r="147" spans="1:5" ht="15.75" thickBot="1" x14ac:dyDescent="0.3">
      <c r="A147" s="266"/>
      <c r="B147" s="80" t="s">
        <v>16</v>
      </c>
      <c r="C147" s="14">
        <f>C137-C138</f>
        <v>54</v>
      </c>
      <c r="D147" s="15">
        <f>D137-D138</f>
        <v>444</v>
      </c>
      <c r="E147" s="26">
        <f>E137-E138</f>
        <v>-1.7097459317545471E-3</v>
      </c>
    </row>
    <row r="148" spans="1:5" x14ac:dyDescent="0.25">
      <c r="A148" s="261">
        <v>11</v>
      </c>
      <c r="B148" s="76" t="s">
        <v>4</v>
      </c>
      <c r="C148" s="85">
        <v>80</v>
      </c>
      <c r="D148" s="20">
        <v>709</v>
      </c>
      <c r="E148" s="21">
        <f>C148/D148</f>
        <v>0.11283497884344147</v>
      </c>
    </row>
    <row r="149" spans="1:5" x14ac:dyDescent="0.25">
      <c r="A149" s="262"/>
      <c r="B149" s="62" t="s">
        <v>5</v>
      </c>
      <c r="C149" s="114">
        <v>30</v>
      </c>
      <c r="D149" s="115">
        <v>326</v>
      </c>
      <c r="E149" s="22">
        <f>C149/D149</f>
        <v>9.202453987730061E-2</v>
      </c>
    </row>
    <row r="150" spans="1:5" x14ac:dyDescent="0.25">
      <c r="A150" s="262"/>
      <c r="B150" s="62" t="s">
        <v>6</v>
      </c>
      <c r="C150" s="114">
        <v>39</v>
      </c>
      <c r="D150" s="115">
        <v>198</v>
      </c>
      <c r="E150" s="22">
        <f t="shared" ref="E150" si="19">C150/D150</f>
        <v>0.19696969696969696</v>
      </c>
    </row>
    <row r="151" spans="1:5" x14ac:dyDescent="0.25">
      <c r="A151" s="262"/>
      <c r="B151" s="62" t="s">
        <v>7</v>
      </c>
      <c r="C151" s="114" t="s">
        <v>81</v>
      </c>
      <c r="D151" s="115">
        <v>59</v>
      </c>
      <c r="E151" s="22" t="s">
        <v>41</v>
      </c>
    </row>
    <row r="152" spans="1:5" x14ac:dyDescent="0.25">
      <c r="A152" s="262"/>
      <c r="B152" s="62" t="s">
        <v>8</v>
      </c>
      <c r="C152" s="114" t="s">
        <v>81</v>
      </c>
      <c r="D152" s="115">
        <v>33</v>
      </c>
      <c r="E152" s="22" t="s">
        <v>41</v>
      </c>
    </row>
    <row r="153" spans="1:5" x14ac:dyDescent="0.25">
      <c r="A153" s="262"/>
      <c r="B153" s="62" t="s">
        <v>9</v>
      </c>
      <c r="C153" s="114"/>
      <c r="D153" s="115" t="s">
        <v>81</v>
      </c>
      <c r="E153" s="22"/>
    </row>
    <row r="154" spans="1:5" x14ac:dyDescent="0.25">
      <c r="A154" s="262"/>
      <c r="B154" s="62" t="s">
        <v>10</v>
      </c>
      <c r="C154" s="114"/>
      <c r="D154" s="115"/>
      <c r="E154" s="22"/>
    </row>
    <row r="155" spans="1:5" x14ac:dyDescent="0.25">
      <c r="A155" s="262"/>
      <c r="B155" s="77" t="s">
        <v>70</v>
      </c>
      <c r="C155" s="18">
        <f>C$177</f>
        <v>782</v>
      </c>
      <c r="D155" s="16">
        <f>D$177</f>
        <v>5674</v>
      </c>
      <c r="E155" s="23">
        <f>E$177</f>
        <v>0.13782164258019033</v>
      </c>
    </row>
    <row r="156" spans="1:5" x14ac:dyDescent="0.25">
      <c r="A156" s="262"/>
      <c r="B156" s="78" t="s">
        <v>11</v>
      </c>
      <c r="C156" s="19">
        <f>C$188</f>
        <v>2807</v>
      </c>
      <c r="D156" s="17">
        <f>D$188</f>
        <v>17576</v>
      </c>
      <c r="E156" s="24">
        <f>E$188</f>
        <v>0.15970641784251252</v>
      </c>
    </row>
    <row r="157" spans="1:5" x14ac:dyDescent="0.25">
      <c r="A157" s="262"/>
      <c r="B157" s="79" t="s">
        <v>15</v>
      </c>
      <c r="C157" s="114">
        <f>C148-C150</f>
        <v>41</v>
      </c>
      <c r="D157" s="115">
        <f>D148-D150</f>
        <v>511</v>
      </c>
      <c r="E157" s="25">
        <f>E148-E150</f>
        <v>-8.4134718126255489E-2</v>
      </c>
    </row>
    <row r="158" spans="1:5" ht="15.75" thickBot="1" x14ac:dyDescent="0.3">
      <c r="A158" s="263"/>
      <c r="B158" s="80" t="s">
        <v>16</v>
      </c>
      <c r="C158" s="14">
        <f>C148-C149</f>
        <v>50</v>
      </c>
      <c r="D158" s="15">
        <f>D148-D149</f>
        <v>383</v>
      </c>
      <c r="E158" s="26">
        <f>E148-E149</f>
        <v>2.0810438966140862E-2</v>
      </c>
    </row>
    <row r="159" spans="1:5" x14ac:dyDescent="0.25">
      <c r="A159" s="267">
        <v>12</v>
      </c>
      <c r="B159" s="76" t="s">
        <v>4</v>
      </c>
      <c r="C159" s="85">
        <v>112</v>
      </c>
      <c r="D159" s="20">
        <v>746</v>
      </c>
      <c r="E159" s="21">
        <f>C159/D159</f>
        <v>0.15013404825737264</v>
      </c>
    </row>
    <row r="160" spans="1:5" x14ac:dyDescent="0.25">
      <c r="A160" s="268"/>
      <c r="B160" s="62" t="s">
        <v>5</v>
      </c>
      <c r="C160" s="114">
        <v>27</v>
      </c>
      <c r="D160" s="115">
        <v>311</v>
      </c>
      <c r="E160" s="22">
        <f>C160/D160</f>
        <v>8.6816720257234734E-2</v>
      </c>
    </row>
    <row r="161" spans="1:5" x14ac:dyDescent="0.25">
      <c r="A161" s="268"/>
      <c r="B161" s="62" t="s">
        <v>6</v>
      </c>
      <c r="C161" s="114">
        <v>35</v>
      </c>
      <c r="D161" s="115">
        <v>171</v>
      </c>
      <c r="E161" s="22">
        <f t="shared" ref="E161:E162" si="20">C161/D161</f>
        <v>0.2046783625730994</v>
      </c>
    </row>
    <row r="162" spans="1:5" x14ac:dyDescent="0.25">
      <c r="A162" s="268"/>
      <c r="B162" s="62" t="s">
        <v>7</v>
      </c>
      <c r="C162" s="114">
        <v>11</v>
      </c>
      <c r="D162" s="115">
        <v>50</v>
      </c>
      <c r="E162" s="22">
        <f t="shared" si="20"/>
        <v>0.22</v>
      </c>
    </row>
    <row r="163" spans="1:5" x14ac:dyDescent="0.25">
      <c r="A163" s="268"/>
      <c r="B163" s="62" t="s">
        <v>8</v>
      </c>
      <c r="C163" s="114" t="s">
        <v>81</v>
      </c>
      <c r="D163" s="115">
        <v>31</v>
      </c>
      <c r="E163" s="22" t="s">
        <v>41</v>
      </c>
    </row>
    <row r="164" spans="1:5" x14ac:dyDescent="0.25">
      <c r="A164" s="268"/>
      <c r="B164" s="62" t="s">
        <v>9</v>
      </c>
      <c r="C164" s="114"/>
      <c r="D164" s="115" t="s">
        <v>81</v>
      </c>
      <c r="E164" s="22"/>
    </row>
    <row r="165" spans="1:5" x14ac:dyDescent="0.25">
      <c r="A165" s="268"/>
      <c r="B165" s="62" t="s">
        <v>10</v>
      </c>
      <c r="C165" s="114"/>
      <c r="D165" s="115"/>
      <c r="E165" s="22"/>
    </row>
    <row r="166" spans="1:5" x14ac:dyDescent="0.25">
      <c r="A166" s="268"/>
      <c r="B166" s="77" t="s">
        <v>70</v>
      </c>
      <c r="C166" s="18">
        <f>C$177</f>
        <v>782</v>
      </c>
      <c r="D166" s="16">
        <f>D$177</f>
        <v>5674</v>
      </c>
      <c r="E166" s="23">
        <f>E$177</f>
        <v>0.13782164258019033</v>
      </c>
    </row>
    <row r="167" spans="1:5" x14ac:dyDescent="0.25">
      <c r="A167" s="268"/>
      <c r="B167" s="78" t="s">
        <v>11</v>
      </c>
      <c r="C167" s="19">
        <f>C$188</f>
        <v>2807</v>
      </c>
      <c r="D167" s="17">
        <f>D$188</f>
        <v>17576</v>
      </c>
      <c r="E167" s="24">
        <f>E$188</f>
        <v>0.15970641784251252</v>
      </c>
    </row>
    <row r="168" spans="1:5" x14ac:dyDescent="0.25">
      <c r="A168" s="268"/>
      <c r="B168" s="79" t="s">
        <v>15</v>
      </c>
      <c r="C168" s="114">
        <f t="shared" ref="C168:D168" si="21">C159-C161</f>
        <v>77</v>
      </c>
      <c r="D168" s="115">
        <f t="shared" si="21"/>
        <v>575</v>
      </c>
      <c r="E168" s="25">
        <f>E159-E161</f>
        <v>-5.4544314315726761E-2</v>
      </c>
    </row>
    <row r="169" spans="1:5" ht="15.75" thickBot="1" x14ac:dyDescent="0.3">
      <c r="A169" s="269"/>
      <c r="B169" s="80" t="s">
        <v>16</v>
      </c>
      <c r="C169" s="14">
        <f>C159-C160</f>
        <v>85</v>
      </c>
      <c r="D169" s="15">
        <f>D159-D160</f>
        <v>435</v>
      </c>
      <c r="E169" s="26">
        <f>E159-E160</f>
        <v>6.331732800013791E-2</v>
      </c>
    </row>
    <row r="170" spans="1:5" ht="15" customHeight="1" x14ac:dyDescent="0.25">
      <c r="A170" s="249" t="s">
        <v>46</v>
      </c>
      <c r="B170" s="76" t="s">
        <v>4</v>
      </c>
      <c r="C170" s="85">
        <f>'ESE by High School'!C71</f>
        <v>396</v>
      </c>
      <c r="D170" s="20">
        <f>'ESE by High School'!D71</f>
        <v>3086</v>
      </c>
      <c r="E170" s="21">
        <f>C170/D170</f>
        <v>0.12832145171743356</v>
      </c>
    </row>
    <row r="171" spans="1:5" x14ac:dyDescent="0.25">
      <c r="A171" s="270"/>
      <c r="B171" s="62" t="s">
        <v>5</v>
      </c>
      <c r="C171" s="114">
        <f>'ESE by High School'!C72</f>
        <v>147</v>
      </c>
      <c r="D171" s="115">
        <f>'ESE by High School'!D72</f>
        <v>1364</v>
      </c>
      <c r="E171" s="22">
        <f t="shared" ref="E171:E173" si="22">C171/D171</f>
        <v>0.10777126099706745</v>
      </c>
    </row>
    <row r="172" spans="1:5" x14ac:dyDescent="0.25">
      <c r="A172" s="270"/>
      <c r="B172" s="62" t="s">
        <v>6</v>
      </c>
      <c r="C172" s="114">
        <f>'ESE by High School'!C73</f>
        <v>194</v>
      </c>
      <c r="D172" s="115">
        <f>'ESE by High School'!D73</f>
        <v>860</v>
      </c>
      <c r="E172" s="22">
        <f t="shared" si="22"/>
        <v>0.2255813953488372</v>
      </c>
    </row>
    <row r="173" spans="1:5" x14ac:dyDescent="0.25">
      <c r="A173" s="270"/>
      <c r="B173" s="62" t="s">
        <v>7</v>
      </c>
      <c r="C173" s="114">
        <f>'ESE by High School'!C74</f>
        <v>33</v>
      </c>
      <c r="D173" s="115">
        <f>'ESE by High School'!D74</f>
        <v>230</v>
      </c>
      <c r="E173" s="22">
        <f t="shared" si="22"/>
        <v>0.14347826086956522</v>
      </c>
    </row>
    <row r="174" spans="1:5" x14ac:dyDescent="0.25">
      <c r="A174" s="270"/>
      <c r="B174" s="62" t="s">
        <v>8</v>
      </c>
      <c r="C174" s="114">
        <f>'ESE by High School'!C75</f>
        <v>10</v>
      </c>
      <c r="D174" s="115">
        <f>'ESE by High School'!D75</f>
        <v>117</v>
      </c>
      <c r="E174" s="22">
        <f>C174/D174</f>
        <v>8.5470085470085472E-2</v>
      </c>
    </row>
    <row r="175" spans="1:5" x14ac:dyDescent="0.25">
      <c r="A175" s="270"/>
      <c r="B175" s="62" t="s">
        <v>9</v>
      </c>
      <c r="C175" s="114" t="s">
        <v>81</v>
      </c>
      <c r="D175" s="115">
        <f>'ESE by High School'!D76</f>
        <v>17</v>
      </c>
      <c r="E175" s="22" t="s">
        <v>41</v>
      </c>
    </row>
    <row r="176" spans="1:5" x14ac:dyDescent="0.25">
      <c r="A176" s="270"/>
      <c r="B176" s="62" t="s">
        <v>10</v>
      </c>
      <c r="C176" s="114"/>
      <c r="D176" s="115"/>
      <c r="E176" s="22"/>
    </row>
    <row r="177" spans="1:5" x14ac:dyDescent="0.25">
      <c r="A177" s="270"/>
      <c r="B177" s="77" t="s">
        <v>70</v>
      </c>
      <c r="C177" s="18">
        <f>'ESE by High School'!C78</f>
        <v>782</v>
      </c>
      <c r="D177" s="16">
        <f>'ESE by High School'!D78</f>
        <v>5674</v>
      </c>
      <c r="E177" s="23">
        <f>C177/D177</f>
        <v>0.13782164258019033</v>
      </c>
    </row>
    <row r="178" spans="1:5" x14ac:dyDescent="0.25">
      <c r="A178" s="270"/>
      <c r="B178" s="78" t="s">
        <v>11</v>
      </c>
      <c r="C178" s="19">
        <f>C$188</f>
        <v>2807</v>
      </c>
      <c r="D178" s="17">
        <f>D$188</f>
        <v>17576</v>
      </c>
      <c r="E178" s="24">
        <f>E$188</f>
        <v>0.15970641784251252</v>
      </c>
    </row>
    <row r="179" spans="1:5" x14ac:dyDescent="0.25">
      <c r="A179" s="270"/>
      <c r="B179" s="79" t="s">
        <v>15</v>
      </c>
      <c r="C179" s="114">
        <f>C170-C172</f>
        <v>202</v>
      </c>
      <c r="D179" s="115">
        <f>D170-D172</f>
        <v>2226</v>
      </c>
      <c r="E179" s="118">
        <f>E170-E172</f>
        <v>-9.7259943631403639E-2</v>
      </c>
    </row>
    <row r="180" spans="1:5" ht="15.75" thickBot="1" x14ac:dyDescent="0.3">
      <c r="A180" s="271"/>
      <c r="B180" s="80" t="s">
        <v>16</v>
      </c>
      <c r="C180" s="14">
        <f>C170-C171</f>
        <v>249</v>
      </c>
      <c r="D180" s="15">
        <f>D170-D171</f>
        <v>1722</v>
      </c>
      <c r="E180" s="82">
        <f>E170-E171</f>
        <v>2.055019072036611E-2</v>
      </c>
    </row>
    <row r="181" spans="1:5" x14ac:dyDescent="0.25">
      <c r="A181" s="248" t="s">
        <v>61</v>
      </c>
      <c r="B181" s="76" t="s">
        <v>4</v>
      </c>
      <c r="C181" s="85">
        <f>'ESE by Elementary School'!C214</f>
        <v>1285</v>
      </c>
      <c r="D181" s="20">
        <f>'ESE by Elementary School'!D214</f>
        <v>9056</v>
      </c>
      <c r="E181" s="21">
        <f>C181/D181</f>
        <v>0.14189487632508835</v>
      </c>
    </row>
    <row r="182" spans="1:5" ht="15" customHeight="1" x14ac:dyDescent="0.25">
      <c r="A182" s="240"/>
      <c r="B182" s="62" t="s">
        <v>5</v>
      </c>
      <c r="C182" s="114">
        <f>'ESE by Elementary School'!C215</f>
        <v>680</v>
      </c>
      <c r="D182" s="115">
        <f>'ESE by Elementary School'!D215</f>
        <v>4329</v>
      </c>
      <c r="E182" s="22">
        <f t="shared" ref="E182:E184" si="23">C182/D182</f>
        <v>0.15708015708015707</v>
      </c>
    </row>
    <row r="183" spans="1:5" x14ac:dyDescent="0.25">
      <c r="A183" s="240"/>
      <c r="B183" s="62" t="s">
        <v>6</v>
      </c>
      <c r="C183" s="114">
        <f>'ESE by Elementary School'!C216</f>
        <v>691</v>
      </c>
      <c r="D183" s="115">
        <f>'ESE by Elementary School'!D216</f>
        <v>3130</v>
      </c>
      <c r="E183" s="22">
        <f t="shared" si="23"/>
        <v>0.2207667731629393</v>
      </c>
    </row>
    <row r="184" spans="1:5" x14ac:dyDescent="0.25">
      <c r="A184" s="240"/>
      <c r="B184" s="62" t="s">
        <v>7</v>
      </c>
      <c r="C184" s="114">
        <f>'ESE by Elementary School'!C217</f>
        <v>122</v>
      </c>
      <c r="D184" s="115">
        <f>'ESE by Elementary School'!D217</f>
        <v>718</v>
      </c>
      <c r="E184" s="22">
        <f t="shared" si="23"/>
        <v>0.16991643454038996</v>
      </c>
    </row>
    <row r="185" spans="1:5" x14ac:dyDescent="0.25">
      <c r="A185" s="240"/>
      <c r="B185" s="62" t="s">
        <v>8</v>
      </c>
      <c r="C185" s="114">
        <f>'ESE by Elementary School'!C218</f>
        <v>27</v>
      </c>
      <c r="D185" s="115">
        <f>'ESE by Elementary School'!D218</f>
        <v>317</v>
      </c>
      <c r="E185" s="22">
        <f>C185/D185</f>
        <v>8.5173501577287064E-2</v>
      </c>
    </row>
    <row r="186" spans="1:5" x14ac:dyDescent="0.25">
      <c r="A186" s="240"/>
      <c r="B186" s="62" t="s">
        <v>9</v>
      </c>
      <c r="C186" s="114" t="s">
        <v>81</v>
      </c>
      <c r="D186" s="115">
        <f>'ESE by Elementary School'!D219</f>
        <v>26</v>
      </c>
      <c r="E186" s="22" t="s">
        <v>41</v>
      </c>
    </row>
    <row r="187" spans="1:5" x14ac:dyDescent="0.25">
      <c r="A187" s="240"/>
      <c r="B187" s="62" t="s">
        <v>10</v>
      </c>
      <c r="C187" s="114"/>
      <c r="D187" s="115"/>
      <c r="E187" s="22"/>
    </row>
    <row r="188" spans="1:5" x14ac:dyDescent="0.25">
      <c r="A188" s="240"/>
      <c r="B188" s="78" t="s">
        <v>11</v>
      </c>
      <c r="C188" s="19">
        <f>'ESE by Elementary School'!C221</f>
        <v>2807</v>
      </c>
      <c r="D188" s="17">
        <f>'ESE by Elementary School'!D221</f>
        <v>17576</v>
      </c>
      <c r="E188" s="24">
        <f>C188/D188</f>
        <v>0.15970641784251252</v>
      </c>
    </row>
    <row r="189" spans="1:5" x14ac:dyDescent="0.25">
      <c r="A189" s="240"/>
      <c r="B189" s="79" t="s">
        <v>15</v>
      </c>
      <c r="C189" s="114">
        <f t="shared" ref="C189:D189" si="24">C181-C183</f>
        <v>594</v>
      </c>
      <c r="D189" s="115">
        <f t="shared" si="24"/>
        <v>5926</v>
      </c>
      <c r="E189" s="25">
        <f>E181-E183</f>
        <v>-7.8871896837850952E-2</v>
      </c>
    </row>
    <row r="190" spans="1:5" ht="15.75" thickBot="1" x14ac:dyDescent="0.3">
      <c r="A190" s="241"/>
      <c r="B190" s="80" t="s">
        <v>16</v>
      </c>
      <c r="C190" s="14">
        <f>C181-C182</f>
        <v>605</v>
      </c>
      <c r="D190" s="15">
        <f>D181-D182</f>
        <v>4727</v>
      </c>
      <c r="E190" s="26">
        <f>E181-E182</f>
        <v>-1.5185280755068725E-2</v>
      </c>
    </row>
    <row r="191" spans="1:5" ht="15.75" thickBot="1" x14ac:dyDescent="0.3">
      <c r="A191" s="215" t="s">
        <v>76</v>
      </c>
      <c r="B191" s="216"/>
      <c r="C191" s="216"/>
      <c r="D191" s="216"/>
      <c r="E191" s="217"/>
    </row>
    <row r="192" spans="1:5" ht="32.25" customHeight="1" thickBot="1" x14ac:dyDescent="0.3">
      <c r="A192" s="218" t="s">
        <v>42</v>
      </c>
      <c r="B192" s="219"/>
      <c r="C192" s="219"/>
      <c r="D192" s="219"/>
      <c r="E192" s="220"/>
    </row>
  </sheetData>
  <mergeCells count="22">
    <mergeCell ref="A191:E191"/>
    <mergeCell ref="A192:E192"/>
    <mergeCell ref="A5:A15"/>
    <mergeCell ref="A1:A4"/>
    <mergeCell ref="B1:B3"/>
    <mergeCell ref="C1:E3"/>
    <mergeCell ref="A60:A70"/>
    <mergeCell ref="A49:A59"/>
    <mergeCell ref="A38:A48"/>
    <mergeCell ref="A27:A37"/>
    <mergeCell ref="A16:A26"/>
    <mergeCell ref="A115:A125"/>
    <mergeCell ref="A104:A114"/>
    <mergeCell ref="A93:A103"/>
    <mergeCell ref="A82:A92"/>
    <mergeCell ref="A71:A81"/>
    <mergeCell ref="A181:A190"/>
    <mergeCell ref="A126:A136"/>
    <mergeCell ref="A137:A147"/>
    <mergeCell ref="A148:A158"/>
    <mergeCell ref="A159:A169"/>
    <mergeCell ref="A170:A180"/>
  </mergeCells>
  <conditionalFormatting sqref="B5:B11">
    <cfRule type="expression" dxfId="90" priority="284">
      <formula>MOD(ROW(),2)=0</formula>
    </cfRule>
  </conditionalFormatting>
  <conditionalFormatting sqref="B4">
    <cfRule type="expression" dxfId="89" priority="283">
      <formula>MOD(ROW(),2)=0</formula>
    </cfRule>
  </conditionalFormatting>
  <conditionalFormatting sqref="E5:E7 E10:E11">
    <cfRule type="expression" dxfId="88" priority="282">
      <formula>MOD(ROW(),2)=0</formula>
    </cfRule>
  </conditionalFormatting>
  <conditionalFormatting sqref="C5:D11">
    <cfRule type="expression" dxfId="87" priority="281">
      <formula>MOD(ROW(),2)=0</formula>
    </cfRule>
  </conditionalFormatting>
  <conditionalFormatting sqref="C14:E15">
    <cfRule type="expression" dxfId="86" priority="280">
      <formula>MOD(ROW(),2)=0</formula>
    </cfRule>
  </conditionalFormatting>
  <conditionalFormatting sqref="B16:B22">
    <cfRule type="expression" dxfId="85" priority="269">
      <formula>MOD(ROW(),2)=0</formula>
    </cfRule>
  </conditionalFormatting>
  <conditionalFormatting sqref="E16:E18 E21:E22">
    <cfRule type="expression" dxfId="84" priority="268">
      <formula>MOD(ROW(),2)=0</formula>
    </cfRule>
  </conditionalFormatting>
  <conditionalFormatting sqref="C16:D22">
    <cfRule type="expression" dxfId="83" priority="267">
      <formula>MOD(ROW(),2)=0</formula>
    </cfRule>
  </conditionalFormatting>
  <conditionalFormatting sqref="C25:E26">
    <cfRule type="expression" dxfId="82" priority="266">
      <formula>MOD(ROW(),2)=0</formula>
    </cfRule>
  </conditionalFormatting>
  <conditionalFormatting sqref="B27:B33">
    <cfRule type="expression" dxfId="81" priority="259">
      <formula>MOD(ROW(),2)=0</formula>
    </cfRule>
  </conditionalFormatting>
  <conditionalFormatting sqref="E27:E29 E32:E33">
    <cfRule type="expression" dxfId="80" priority="258">
      <formula>MOD(ROW(),2)=0</formula>
    </cfRule>
  </conditionalFormatting>
  <conditionalFormatting sqref="C27:D33">
    <cfRule type="expression" dxfId="79" priority="257">
      <formula>MOD(ROW(),2)=0</formula>
    </cfRule>
  </conditionalFormatting>
  <conditionalFormatting sqref="C36:E37">
    <cfRule type="expression" dxfId="78" priority="256">
      <formula>MOD(ROW(),2)=0</formula>
    </cfRule>
  </conditionalFormatting>
  <conditionalFormatting sqref="B38:B44">
    <cfRule type="expression" dxfId="77" priority="249">
      <formula>MOD(ROW(),2)=0</formula>
    </cfRule>
  </conditionalFormatting>
  <conditionalFormatting sqref="E38:E44">
    <cfRule type="expression" dxfId="76" priority="248">
      <formula>MOD(ROW(),2)=0</formula>
    </cfRule>
  </conditionalFormatting>
  <conditionalFormatting sqref="C38:D44">
    <cfRule type="expression" dxfId="75" priority="247">
      <formula>MOD(ROW(),2)=0</formula>
    </cfRule>
  </conditionalFormatting>
  <conditionalFormatting sqref="C47:E48">
    <cfRule type="expression" dxfId="74" priority="246">
      <formula>MOD(ROW(),2)=0</formula>
    </cfRule>
  </conditionalFormatting>
  <conditionalFormatting sqref="B49:B55">
    <cfRule type="expression" dxfId="73" priority="239">
      <formula>MOD(ROW(),2)=0</formula>
    </cfRule>
  </conditionalFormatting>
  <conditionalFormatting sqref="E49:E52 E54:E55">
    <cfRule type="expression" dxfId="72" priority="238">
      <formula>MOD(ROW(),2)=0</formula>
    </cfRule>
  </conditionalFormatting>
  <conditionalFormatting sqref="C49:D55">
    <cfRule type="expression" dxfId="71" priority="237">
      <formula>MOD(ROW(),2)=0</formula>
    </cfRule>
  </conditionalFormatting>
  <conditionalFormatting sqref="C58:E59">
    <cfRule type="expression" dxfId="70" priority="236">
      <formula>MOD(ROW(),2)=0</formula>
    </cfRule>
  </conditionalFormatting>
  <conditionalFormatting sqref="B60:B66">
    <cfRule type="expression" dxfId="69" priority="229">
      <formula>MOD(ROW(),2)=0</formula>
    </cfRule>
  </conditionalFormatting>
  <conditionalFormatting sqref="E60:E63 E65:E66">
    <cfRule type="expression" dxfId="68" priority="228">
      <formula>MOD(ROW(),2)=0</formula>
    </cfRule>
  </conditionalFormatting>
  <conditionalFormatting sqref="C60:D66">
    <cfRule type="expression" dxfId="67" priority="227">
      <formula>MOD(ROW(),2)=0</formula>
    </cfRule>
  </conditionalFormatting>
  <conditionalFormatting sqref="C69:E77 C79:E81">
    <cfRule type="expression" dxfId="66" priority="226">
      <formula>MOD(ROW(),2)=0</formula>
    </cfRule>
  </conditionalFormatting>
  <conditionalFormatting sqref="B82:B88">
    <cfRule type="expression" dxfId="65" priority="219">
      <formula>MOD(ROW(),2)=0</formula>
    </cfRule>
  </conditionalFormatting>
  <conditionalFormatting sqref="E82:E85 E87:E88">
    <cfRule type="expression" dxfId="64" priority="218">
      <formula>MOD(ROW(),2)=0</formula>
    </cfRule>
  </conditionalFormatting>
  <conditionalFormatting sqref="C82:D88">
    <cfRule type="expression" dxfId="63" priority="217">
      <formula>MOD(ROW(),2)=0</formula>
    </cfRule>
  </conditionalFormatting>
  <conditionalFormatting sqref="C91:E92">
    <cfRule type="expression" dxfId="62" priority="216">
      <formula>MOD(ROW(),2)=0</formula>
    </cfRule>
  </conditionalFormatting>
  <conditionalFormatting sqref="B93:B99">
    <cfRule type="expression" dxfId="61" priority="209">
      <formula>MOD(ROW(),2)=0</formula>
    </cfRule>
  </conditionalFormatting>
  <conditionalFormatting sqref="E93:E99">
    <cfRule type="expression" dxfId="60" priority="208">
      <formula>MOD(ROW(),2)=0</formula>
    </cfRule>
  </conditionalFormatting>
  <conditionalFormatting sqref="C93:D99">
    <cfRule type="expression" dxfId="59" priority="207">
      <formula>MOD(ROW(),2)=0</formula>
    </cfRule>
  </conditionalFormatting>
  <conditionalFormatting sqref="C102:E103">
    <cfRule type="expression" dxfId="58" priority="206">
      <formula>MOD(ROW(),2)=0</formula>
    </cfRule>
  </conditionalFormatting>
  <conditionalFormatting sqref="B104:B110">
    <cfRule type="expression" dxfId="57" priority="199">
      <formula>MOD(ROW(),2)=0</formula>
    </cfRule>
  </conditionalFormatting>
  <conditionalFormatting sqref="E104:E107 E109:E110">
    <cfRule type="expression" dxfId="56" priority="198">
      <formula>MOD(ROW(),2)=0</formula>
    </cfRule>
  </conditionalFormatting>
  <conditionalFormatting sqref="C104:D110">
    <cfRule type="expression" dxfId="55" priority="197">
      <formula>MOD(ROW(),2)=0</formula>
    </cfRule>
  </conditionalFormatting>
  <conditionalFormatting sqref="C113:E114">
    <cfRule type="expression" dxfId="54" priority="196">
      <formula>MOD(ROW(),2)=0</formula>
    </cfRule>
  </conditionalFormatting>
  <conditionalFormatting sqref="B71:B77">
    <cfRule type="expression" dxfId="53" priority="189">
      <formula>MOD(ROW(),2)=0</formula>
    </cfRule>
  </conditionalFormatting>
  <conditionalFormatting sqref="E71:E77 E79">
    <cfRule type="expression" dxfId="52" priority="188">
      <formula>MOD(ROW(),2)=0</formula>
    </cfRule>
  </conditionalFormatting>
  <conditionalFormatting sqref="C71:D77">
    <cfRule type="expression" dxfId="51" priority="187">
      <formula>MOD(ROW(),2)=0</formula>
    </cfRule>
  </conditionalFormatting>
  <conditionalFormatting sqref="C80:E81">
    <cfRule type="expression" dxfId="50" priority="186">
      <formula>MOD(ROW(),2)=0</formula>
    </cfRule>
  </conditionalFormatting>
  <conditionalFormatting sqref="B115:B121">
    <cfRule type="expression" dxfId="49" priority="185">
      <formula>MOD(ROW(),2)=0</formula>
    </cfRule>
  </conditionalFormatting>
  <conditionalFormatting sqref="E115:E118 E120:E121">
    <cfRule type="expression" dxfId="48" priority="184">
      <formula>MOD(ROW(),2)=0</formula>
    </cfRule>
  </conditionalFormatting>
  <conditionalFormatting sqref="C115:C121">
    <cfRule type="expression" dxfId="47" priority="183">
      <formula>MOD(ROW(),2)=0</formula>
    </cfRule>
  </conditionalFormatting>
  <conditionalFormatting sqref="C124:C125 E124:E125">
    <cfRule type="expression" dxfId="46" priority="182">
      <formula>MOD(ROW(),2)=0</formula>
    </cfRule>
  </conditionalFormatting>
  <conditionalFormatting sqref="D115:D121">
    <cfRule type="expression" dxfId="45" priority="181">
      <formula>MOD(ROW(),2)=0</formula>
    </cfRule>
  </conditionalFormatting>
  <conditionalFormatting sqref="D124:D125">
    <cfRule type="expression" dxfId="44" priority="180">
      <formula>MOD(ROW(),2)=0</formula>
    </cfRule>
  </conditionalFormatting>
  <conditionalFormatting sqref="B126:B132">
    <cfRule type="expression" dxfId="43" priority="89">
      <formula>MOD(ROW(),2)=0</formula>
    </cfRule>
  </conditionalFormatting>
  <conditionalFormatting sqref="E126:E129 E132">
    <cfRule type="expression" dxfId="42" priority="88">
      <formula>MOD(ROW(),2)=0</formula>
    </cfRule>
  </conditionalFormatting>
  <conditionalFormatting sqref="C126:D132">
    <cfRule type="expression" dxfId="41" priority="87">
      <formula>MOD(ROW(),2)=0</formula>
    </cfRule>
  </conditionalFormatting>
  <conditionalFormatting sqref="C135:E136">
    <cfRule type="expression" dxfId="40" priority="86">
      <formula>MOD(ROW(),2)=0</formula>
    </cfRule>
  </conditionalFormatting>
  <conditionalFormatting sqref="B137:B143">
    <cfRule type="expression" dxfId="39" priority="80">
      <formula>MOD(ROW(),2)=0</formula>
    </cfRule>
  </conditionalFormatting>
  <conditionalFormatting sqref="E137:E143">
    <cfRule type="expression" dxfId="38" priority="79">
      <formula>MOD(ROW(),2)=0</formula>
    </cfRule>
  </conditionalFormatting>
  <conditionalFormatting sqref="C137:D143">
    <cfRule type="expression" dxfId="37" priority="78">
      <formula>MOD(ROW(),2)=0</formula>
    </cfRule>
  </conditionalFormatting>
  <conditionalFormatting sqref="C146:E147">
    <cfRule type="expression" dxfId="36" priority="77">
      <formula>MOD(ROW(),2)=0</formula>
    </cfRule>
  </conditionalFormatting>
  <conditionalFormatting sqref="B148:B154">
    <cfRule type="expression" dxfId="35" priority="71">
      <formula>MOD(ROW(),2)=0</formula>
    </cfRule>
  </conditionalFormatting>
  <conditionalFormatting sqref="E148:E150 E153:E154">
    <cfRule type="expression" dxfId="34" priority="70">
      <formula>MOD(ROW(),2)=0</formula>
    </cfRule>
  </conditionalFormatting>
  <conditionalFormatting sqref="C148:D154">
    <cfRule type="expression" dxfId="33" priority="69">
      <formula>MOD(ROW(),2)=0</formula>
    </cfRule>
  </conditionalFormatting>
  <conditionalFormatting sqref="C157:E158">
    <cfRule type="expression" dxfId="32" priority="68">
      <formula>MOD(ROW(),2)=0</formula>
    </cfRule>
  </conditionalFormatting>
  <conditionalFormatting sqref="B159:B165">
    <cfRule type="expression" dxfId="31" priority="62">
      <formula>MOD(ROW(),2)=0</formula>
    </cfRule>
  </conditionalFormatting>
  <conditionalFormatting sqref="E159:E162 E164:E165">
    <cfRule type="expression" dxfId="30" priority="61">
      <formula>MOD(ROW(),2)=0</formula>
    </cfRule>
  </conditionalFormatting>
  <conditionalFormatting sqref="C159:D165">
    <cfRule type="expression" dxfId="29" priority="60">
      <formula>MOD(ROW(),2)=0</formula>
    </cfRule>
  </conditionalFormatting>
  <conditionalFormatting sqref="C168:E169">
    <cfRule type="expression" dxfId="28" priority="59">
      <formula>MOD(ROW(),2)=0</formula>
    </cfRule>
  </conditionalFormatting>
  <conditionalFormatting sqref="B170:B176">
    <cfRule type="expression" dxfId="27" priority="45">
      <formula>MOD(ROW(),2)=0</formula>
    </cfRule>
  </conditionalFormatting>
  <conditionalFormatting sqref="E170:E174 E176">
    <cfRule type="expression" dxfId="26" priority="44">
      <formula>MOD(ROW(),2)=0</formula>
    </cfRule>
  </conditionalFormatting>
  <conditionalFormatting sqref="C170:C176">
    <cfRule type="expression" dxfId="25" priority="43">
      <formula>MOD(ROW(),2)=0</formula>
    </cfRule>
  </conditionalFormatting>
  <conditionalFormatting sqref="C179:E180">
    <cfRule type="expression" dxfId="24" priority="42">
      <formula>MOD(ROW(),2)=0</formula>
    </cfRule>
  </conditionalFormatting>
  <conditionalFormatting sqref="D170:D176">
    <cfRule type="expression" dxfId="23" priority="41">
      <formula>MOD(ROW(),2)=0</formula>
    </cfRule>
  </conditionalFormatting>
  <conditionalFormatting sqref="C4:E4">
    <cfRule type="expression" dxfId="22" priority="23">
      <formula>MOD(ROW(),2)=0</formula>
    </cfRule>
  </conditionalFormatting>
  <conditionalFormatting sqref="B181:B187">
    <cfRule type="expression" dxfId="21" priority="22">
      <formula>MOD(ROW(),2)=0</formula>
    </cfRule>
  </conditionalFormatting>
  <conditionalFormatting sqref="E181:E185 E187">
    <cfRule type="expression" dxfId="20" priority="21">
      <formula>MOD(ROW(),2)=0</formula>
    </cfRule>
  </conditionalFormatting>
  <conditionalFormatting sqref="C181:D187">
    <cfRule type="expression" dxfId="19" priority="20">
      <formula>MOD(ROW(),2)=0</formula>
    </cfRule>
  </conditionalFormatting>
  <conditionalFormatting sqref="C189:E190">
    <cfRule type="expression" dxfId="18" priority="19">
      <formula>MOD(ROW(),2)=0</formula>
    </cfRule>
  </conditionalFormatting>
  <conditionalFormatting sqref="E8">
    <cfRule type="expression" dxfId="17" priority="18">
      <formula>MOD(ROW(),2)=0</formula>
    </cfRule>
  </conditionalFormatting>
  <conditionalFormatting sqref="E9">
    <cfRule type="expression" dxfId="16" priority="17">
      <formula>MOD(ROW(),2)=0</formula>
    </cfRule>
  </conditionalFormatting>
  <conditionalFormatting sqref="E19">
    <cfRule type="expression" dxfId="15" priority="16">
      <formula>MOD(ROW(),2)=0</formula>
    </cfRule>
  </conditionalFormatting>
  <conditionalFormatting sqref="E20">
    <cfRule type="expression" dxfId="14" priority="15">
      <formula>MOD(ROW(),2)=0</formula>
    </cfRule>
  </conditionalFormatting>
  <conditionalFormatting sqref="E30">
    <cfRule type="expression" dxfId="13" priority="14">
      <formula>MOD(ROW(),2)=0</formula>
    </cfRule>
  </conditionalFormatting>
  <conditionalFormatting sqref="E31">
    <cfRule type="expression" dxfId="12" priority="13">
      <formula>MOD(ROW(),2)=0</formula>
    </cfRule>
  </conditionalFormatting>
  <conditionalFormatting sqref="E53">
    <cfRule type="expression" dxfId="11" priority="12">
      <formula>MOD(ROW(),2)=0</formula>
    </cfRule>
  </conditionalFormatting>
  <conditionalFormatting sqref="E64">
    <cfRule type="expression" dxfId="10" priority="11">
      <formula>MOD(ROW(),2)=0</formula>
    </cfRule>
  </conditionalFormatting>
  <conditionalFormatting sqref="E86">
    <cfRule type="expression" dxfId="9" priority="10">
      <formula>MOD(ROW(),2)=0</formula>
    </cfRule>
  </conditionalFormatting>
  <conditionalFormatting sqref="E108">
    <cfRule type="expression" dxfId="8" priority="9">
      <formula>MOD(ROW(),2)=0</formula>
    </cfRule>
  </conditionalFormatting>
  <conditionalFormatting sqref="E119">
    <cfRule type="expression" dxfId="7" priority="8">
      <formula>MOD(ROW(),2)=0</formula>
    </cfRule>
  </conditionalFormatting>
  <conditionalFormatting sqref="E130">
    <cfRule type="expression" dxfId="6" priority="7">
      <formula>MOD(ROW(),2)=0</formula>
    </cfRule>
  </conditionalFormatting>
  <conditionalFormatting sqref="E131">
    <cfRule type="expression" dxfId="5" priority="6">
      <formula>MOD(ROW(),2)=0</formula>
    </cfRule>
  </conditionalFormatting>
  <conditionalFormatting sqref="E152">
    <cfRule type="expression" dxfId="4" priority="5">
      <formula>MOD(ROW(),2)=0</formula>
    </cfRule>
  </conditionalFormatting>
  <conditionalFormatting sqref="E151">
    <cfRule type="expression" dxfId="3" priority="4">
      <formula>MOD(ROW(),2)=0</formula>
    </cfRule>
  </conditionalFormatting>
  <conditionalFormatting sqref="E163">
    <cfRule type="expression" dxfId="2" priority="3">
      <formula>MOD(ROW(),2)=0</formula>
    </cfRule>
  </conditionalFormatting>
  <conditionalFormatting sqref="E175">
    <cfRule type="expression" dxfId="1" priority="2">
      <formula>MOD(ROW(),2)=0</formula>
    </cfRule>
  </conditionalFormatting>
  <conditionalFormatting sqref="E186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ESE Overall</vt:lpstr>
      <vt:lpstr>ESE by Elementary School</vt:lpstr>
      <vt:lpstr>ESE by Middle School</vt:lpstr>
      <vt:lpstr>ESE by High School</vt:lpstr>
      <vt:lpstr>ESE by Grade</vt:lpstr>
      <vt:lpstr>'ESE by Elementary School'!Print_Titles</vt:lpstr>
      <vt:lpstr>'ESE by Grade'!Print_Titles</vt:lpstr>
      <vt:lpstr>'ESE by High School'!Print_Titles</vt:lpstr>
      <vt:lpstr>'ESE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2020-11-03T21:09:38Z</cp:lastPrinted>
  <dcterms:created xsi:type="dcterms:W3CDTF">2020-06-19T14:25:36Z</dcterms:created>
  <dcterms:modified xsi:type="dcterms:W3CDTF">2021-04-15T15:17:40Z</dcterms:modified>
</cp:coreProperties>
</file>