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2 November 1st\"/>
    </mc:Choice>
  </mc:AlternateContent>
  <xr:revisionPtr revIDLastSave="0" documentId="13_ncr:1_{707955A0-5057-42BC-BC9D-CC9FB66E98A1}" xr6:coauthVersionLast="46" xr6:coauthVersionMax="46" xr10:uidLastSave="{00000000-0000-0000-0000-000000000000}"/>
  <bookViews>
    <workbookView xWindow="-53595" yWindow="1995" windowWidth="20490" windowHeight="9300" xr2:uid="{FF43243A-606F-4BF9-AD5C-57EC9AD0B685}"/>
  </bookViews>
  <sheets>
    <sheet name="Science Overall" sheetId="1" r:id="rId1"/>
    <sheet name="Science UA By Elementary School" sheetId="6" r:id="rId2"/>
    <sheet name="Science UA by Middle School" sheetId="7" r:id="rId3"/>
    <sheet name="Science UA by High School" sheetId="9" r:id="rId4"/>
    <sheet name="Science UA By Grade" sheetId="8" r:id="rId5"/>
  </sheets>
  <externalReferences>
    <externalReference r:id="rId6"/>
  </externalReferences>
  <definedNames>
    <definedName name="_xlnm.Print_Titles" localSheetId="1">'Science UA By Elementary School'!$1:$4</definedName>
    <definedName name="_xlnm.Print_Titles" localSheetId="4">'Science UA By Grade'!$1:$4</definedName>
    <definedName name="_xlnm.Print_Titles" localSheetId="3">'Science UA by High School'!$1:$4</definedName>
    <definedName name="_xlnm.Print_Titles" localSheetId="2">'Science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7" i="6" l="1"/>
  <c r="D146" i="6"/>
  <c r="D136" i="6"/>
  <c r="D135" i="6"/>
  <c r="D125" i="6"/>
  <c r="D124" i="6"/>
  <c r="D114" i="6"/>
  <c r="D113" i="6"/>
  <c r="D103" i="6"/>
  <c r="D102" i="6"/>
  <c r="D92" i="6"/>
  <c r="D91" i="6"/>
  <c r="D13" i="6"/>
  <c r="D24" i="6"/>
  <c r="D35" i="6"/>
  <c r="D46" i="6"/>
  <c r="D57" i="6"/>
  <c r="D68" i="6"/>
  <c r="D79" i="6"/>
  <c r="D90" i="6"/>
  <c r="D101" i="6"/>
  <c r="D112" i="6"/>
  <c r="D123" i="6"/>
  <c r="D134" i="6"/>
  <c r="D145" i="6"/>
  <c r="D156" i="6"/>
  <c r="D81" i="6"/>
  <c r="D80" i="6"/>
  <c r="D70" i="6"/>
  <c r="D69" i="6"/>
  <c r="D59" i="6"/>
  <c r="D58" i="6"/>
  <c r="D48" i="6"/>
  <c r="D37" i="6"/>
  <c r="D36" i="6"/>
  <c r="D26" i="6"/>
  <c r="D25" i="6"/>
  <c r="D15" i="6"/>
  <c r="D14" i="6"/>
  <c r="D168" i="6"/>
  <c r="D167" i="6"/>
  <c r="D12" i="6" l="1"/>
  <c r="D23" i="6"/>
  <c r="D34" i="6"/>
  <c r="D45" i="6"/>
  <c r="D56" i="6"/>
  <c r="D67" i="6"/>
  <c r="D78" i="6"/>
  <c r="D89" i="6"/>
  <c r="D100" i="6"/>
  <c r="D111" i="6"/>
  <c r="D122" i="6"/>
  <c r="D133" i="6"/>
  <c r="D144" i="6"/>
  <c r="I18" i="1" l="1"/>
  <c r="I17" i="1"/>
  <c r="H18" i="1"/>
  <c r="H17" i="1"/>
  <c r="F18" i="1"/>
  <c r="F17" i="1"/>
  <c r="E18" i="1"/>
  <c r="E17" i="1"/>
  <c r="C18" i="1"/>
  <c r="C17" i="1"/>
  <c r="B18" i="1"/>
  <c r="B17" i="1"/>
  <c r="C137" i="8" l="1"/>
  <c r="D137" i="8"/>
  <c r="C138" i="8"/>
  <c r="D138" i="8"/>
  <c r="C139" i="8"/>
  <c r="D139" i="8"/>
  <c r="C140" i="8"/>
  <c r="D140" i="8"/>
  <c r="C141" i="8"/>
  <c r="D141" i="8"/>
  <c r="E141" i="8"/>
  <c r="C142" i="8"/>
  <c r="D142" i="8"/>
  <c r="E142" i="8"/>
  <c r="C143" i="8"/>
  <c r="D143" i="8"/>
  <c r="E143" i="8"/>
  <c r="C144" i="8"/>
  <c r="D144" i="8"/>
  <c r="C146" i="8"/>
  <c r="C12" i="9"/>
  <c r="D12" i="9"/>
  <c r="E16" i="9"/>
  <c r="E17" i="9"/>
  <c r="E18" i="9"/>
  <c r="E19" i="9"/>
  <c r="C23" i="9"/>
  <c r="D23" i="9"/>
  <c r="C25" i="9"/>
  <c r="D25" i="9"/>
  <c r="C26" i="9"/>
  <c r="D26" i="9"/>
  <c r="E27" i="9"/>
  <c r="E28" i="9"/>
  <c r="E29" i="9"/>
  <c r="E30" i="9"/>
  <c r="C34" i="9"/>
  <c r="D34" i="9"/>
  <c r="C36" i="9"/>
  <c r="D36" i="9"/>
  <c r="C37" i="9"/>
  <c r="D37" i="9"/>
  <c r="E38" i="9"/>
  <c r="E137" i="8" s="1"/>
  <c r="E39" i="9"/>
  <c r="E138" i="8" s="1"/>
  <c r="E40" i="9"/>
  <c r="E139" i="8" s="1"/>
  <c r="E41" i="9"/>
  <c r="E140" i="8" s="1"/>
  <c r="E45" i="9"/>
  <c r="E12" i="9" s="1"/>
  <c r="C47" i="9"/>
  <c r="D47" i="9"/>
  <c r="D146" i="8" s="1"/>
  <c r="C48" i="9"/>
  <c r="C147" i="8" s="1"/>
  <c r="D48" i="9"/>
  <c r="D147" i="8" s="1"/>
  <c r="C49" i="9"/>
  <c r="C50" i="9"/>
  <c r="C51" i="9"/>
  <c r="C52" i="9"/>
  <c r="C53" i="9"/>
  <c r="C54" i="9"/>
  <c r="E54" i="9"/>
  <c r="C55" i="9"/>
  <c r="E55" i="9"/>
  <c r="C56" i="9"/>
  <c r="C46" i="9" s="1"/>
  <c r="C145" i="8" s="1"/>
  <c r="D5" i="7"/>
  <c r="D7" i="7"/>
  <c r="D12" i="7"/>
  <c r="D13" i="7"/>
  <c r="D14" i="7"/>
  <c r="D16" i="7"/>
  <c r="E16" i="7" s="1"/>
  <c r="D17" i="7"/>
  <c r="D18" i="7"/>
  <c r="D19" i="7"/>
  <c r="D20" i="7"/>
  <c r="D23" i="7"/>
  <c r="D24" i="7"/>
  <c r="D25" i="7"/>
  <c r="D26" i="7"/>
  <c r="D27" i="7"/>
  <c r="D28" i="7"/>
  <c r="D29" i="7"/>
  <c r="D30" i="7"/>
  <c r="D31" i="7"/>
  <c r="D34" i="7"/>
  <c r="D35" i="7"/>
  <c r="D36" i="7"/>
  <c r="D37" i="7"/>
  <c r="D38" i="7"/>
  <c r="D39" i="7"/>
  <c r="D40" i="7"/>
  <c r="D41" i="7"/>
  <c r="D42" i="7"/>
  <c r="D43" i="7"/>
  <c r="D45" i="7"/>
  <c r="D46" i="7"/>
  <c r="D47" i="7"/>
  <c r="D48" i="7"/>
  <c r="D49" i="7"/>
  <c r="D50" i="7"/>
  <c r="D51" i="7"/>
  <c r="D52" i="7"/>
  <c r="D53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C71" i="7"/>
  <c r="C72" i="7"/>
  <c r="C73" i="7"/>
  <c r="C74" i="7"/>
  <c r="C75" i="7"/>
  <c r="C76" i="7"/>
  <c r="E76" i="7"/>
  <c r="C77" i="7"/>
  <c r="E77" i="7"/>
  <c r="C78" i="7"/>
  <c r="N32" i="1"/>
  <c r="N33" i="1"/>
  <c r="N34" i="1"/>
  <c r="N35" i="1"/>
  <c r="N36" i="1"/>
  <c r="N37" i="1"/>
  <c r="N31" i="1"/>
  <c r="F38" i="1"/>
  <c r="B38" i="1"/>
  <c r="J38" i="1"/>
  <c r="D31" i="6"/>
  <c r="D41" i="6"/>
  <c r="D64" i="6"/>
  <c r="D76" i="6"/>
  <c r="D88" i="6"/>
  <c r="D96" i="6"/>
  <c r="D97" i="6"/>
  <c r="D119" i="6"/>
  <c r="D130" i="6"/>
  <c r="D142" i="6"/>
  <c r="D153" i="6"/>
  <c r="D154" i="6"/>
  <c r="D157" i="6"/>
  <c r="D158" i="6"/>
  <c r="D49" i="9"/>
  <c r="D72" i="7"/>
  <c r="D73" i="7"/>
  <c r="D52" i="9"/>
  <c r="D75" i="7"/>
  <c r="D54" i="9"/>
  <c r="D165" i="6"/>
  <c r="D77" i="7" s="1"/>
  <c r="D78" i="7"/>
  <c r="D57" i="9"/>
  <c r="D80" i="7"/>
  <c r="E144" i="8" l="1"/>
  <c r="D76" i="7"/>
  <c r="N38" i="1"/>
  <c r="D53" i="9"/>
  <c r="D152" i="8" s="1"/>
  <c r="D74" i="7"/>
  <c r="D51" i="9"/>
  <c r="D150" i="8" s="1"/>
  <c r="D79" i="7"/>
  <c r="D71" i="7"/>
  <c r="D56" i="9"/>
  <c r="D46" i="9" s="1"/>
  <c r="D145" i="8" s="1"/>
  <c r="D58" i="9"/>
  <c r="D50" i="9"/>
  <c r="D149" i="8" s="1"/>
  <c r="D55" i="9"/>
  <c r="D154" i="8" s="1"/>
  <c r="E48" i="9"/>
  <c r="E147" i="8" s="1"/>
  <c r="E36" i="9"/>
  <c r="E34" i="9"/>
  <c r="E47" i="9"/>
  <c r="E146" i="8" s="1"/>
  <c r="E37" i="9"/>
  <c r="E25" i="9"/>
  <c r="E26" i="9"/>
  <c r="C35" i="9"/>
  <c r="C13" i="9"/>
  <c r="C24" i="9"/>
  <c r="E23" i="9"/>
  <c r="C82" i="8"/>
  <c r="D82" i="8"/>
  <c r="C83" i="8"/>
  <c r="D83" i="8"/>
  <c r="C84" i="8"/>
  <c r="D84" i="8"/>
  <c r="C85" i="8"/>
  <c r="D85" i="8"/>
  <c r="C86" i="8"/>
  <c r="D86" i="8"/>
  <c r="C87" i="8"/>
  <c r="D87" i="8"/>
  <c r="C88" i="8"/>
  <c r="D88" i="8"/>
  <c r="C89" i="8"/>
  <c r="D89" i="8"/>
  <c r="C38" i="8"/>
  <c r="D38" i="8"/>
  <c r="C39" i="8"/>
  <c r="D39" i="8"/>
  <c r="C40" i="8"/>
  <c r="D40" i="8"/>
  <c r="C41" i="8"/>
  <c r="D41" i="8"/>
  <c r="C42" i="8"/>
  <c r="D42" i="8"/>
  <c r="C43" i="8"/>
  <c r="D43" i="8"/>
  <c r="C44" i="8"/>
  <c r="D44" i="8"/>
  <c r="C45" i="8"/>
  <c r="D45" i="8"/>
  <c r="C148" i="8"/>
  <c r="D148" i="8"/>
  <c r="C149" i="8"/>
  <c r="C150" i="8"/>
  <c r="C151" i="8"/>
  <c r="D151" i="8"/>
  <c r="C152" i="8"/>
  <c r="C153" i="8"/>
  <c r="D153" i="8"/>
  <c r="C154" i="8"/>
  <c r="D35" i="9" l="1"/>
  <c r="D13" i="9"/>
  <c r="D24" i="9"/>
  <c r="D155" i="8"/>
  <c r="D134" i="8" s="1"/>
  <c r="C155" i="8"/>
  <c r="C134" i="8" s="1"/>
  <c r="C68" i="7"/>
  <c r="C12" i="7"/>
  <c r="D46" i="8"/>
  <c r="C156" i="6"/>
  <c r="C46" i="8" s="1"/>
  <c r="C168" i="6"/>
  <c r="C167" i="6"/>
  <c r="E166" i="6"/>
  <c r="E163" i="6"/>
  <c r="E162" i="6"/>
  <c r="E161" i="6"/>
  <c r="E160" i="6"/>
  <c r="E159" i="6"/>
  <c r="C57" i="9" l="1"/>
  <c r="C156" i="8" s="1"/>
  <c r="C79" i="7"/>
  <c r="C58" i="9"/>
  <c r="C80" i="7"/>
  <c r="E51" i="9"/>
  <c r="E150" i="8" s="1"/>
  <c r="E73" i="7"/>
  <c r="E74" i="7"/>
  <c r="E52" i="9"/>
  <c r="E151" i="8" s="1"/>
  <c r="E72" i="7"/>
  <c r="E50" i="9"/>
  <c r="E149" i="8" s="1"/>
  <c r="E75" i="7"/>
  <c r="E53" i="9"/>
  <c r="E152" i="8" s="1"/>
  <c r="E49" i="9"/>
  <c r="E148" i="8" s="1"/>
  <c r="E71" i="7"/>
  <c r="E156" i="6"/>
  <c r="E46" i="8" s="1"/>
  <c r="E78" i="7"/>
  <c r="E68" i="7" s="1"/>
  <c r="E90" i="8" s="1"/>
  <c r="E56" i="9"/>
  <c r="E46" i="9" s="1"/>
  <c r="D157" i="8"/>
  <c r="E153" i="8"/>
  <c r="E154" i="8"/>
  <c r="E168" i="6"/>
  <c r="E167" i="6"/>
  <c r="D156" i="8"/>
  <c r="C13" i="7"/>
  <c r="C90" i="8"/>
  <c r="C157" i="8"/>
  <c r="D90" i="8"/>
  <c r="J40" i="1"/>
  <c r="J39" i="1"/>
  <c r="F40" i="1"/>
  <c r="F39" i="1"/>
  <c r="B40" i="1"/>
  <c r="B39" i="1"/>
  <c r="N40" i="1"/>
  <c r="N39" i="1"/>
  <c r="E80" i="7" l="1"/>
  <c r="E58" i="9"/>
  <c r="E157" i="8" s="1"/>
  <c r="E145" i="8"/>
  <c r="E24" i="9"/>
  <c r="E13" i="9"/>
  <c r="E35" i="9"/>
  <c r="E57" i="9"/>
  <c r="E156" i="8" s="1"/>
  <c r="E79" i="7"/>
  <c r="E155" i="8"/>
  <c r="E134" i="8" s="1"/>
  <c r="D15" i="1"/>
  <c r="D16" i="1"/>
  <c r="D136" i="8"/>
  <c r="D135" i="8"/>
  <c r="D125" i="8"/>
  <c r="D124" i="8"/>
  <c r="D114" i="8"/>
  <c r="C114" i="8"/>
  <c r="D113" i="8"/>
  <c r="C113" i="8"/>
  <c r="E107" i="8"/>
  <c r="E106" i="8"/>
  <c r="E105" i="8"/>
  <c r="E104" i="8"/>
  <c r="D103" i="8"/>
  <c r="C103" i="8"/>
  <c r="D102" i="8"/>
  <c r="C102" i="8"/>
  <c r="E96" i="8"/>
  <c r="E95" i="8"/>
  <c r="E94" i="8"/>
  <c r="E93" i="8"/>
  <c r="E114" i="8" l="1"/>
  <c r="E103" i="8"/>
  <c r="C100" i="8"/>
  <c r="C133" i="8"/>
  <c r="C122" i="8"/>
  <c r="C111" i="8"/>
  <c r="D111" i="8"/>
  <c r="D100" i="8"/>
  <c r="D122" i="8"/>
  <c r="D133" i="8"/>
  <c r="E102" i="8"/>
  <c r="E113" i="8"/>
  <c r="E100" i="8" l="1"/>
  <c r="E122" i="8"/>
  <c r="E111" i="8"/>
  <c r="E133" i="8"/>
  <c r="D79" i="8"/>
  <c r="C57" i="8"/>
  <c r="D67" i="8"/>
  <c r="D81" i="8"/>
  <c r="C81" i="8"/>
  <c r="D80" i="8"/>
  <c r="C80" i="8"/>
  <c r="E75" i="8"/>
  <c r="E74" i="8"/>
  <c r="E73" i="8"/>
  <c r="E72" i="8"/>
  <c r="E71" i="8"/>
  <c r="D70" i="8"/>
  <c r="C70" i="8"/>
  <c r="D69" i="8"/>
  <c r="C69" i="8"/>
  <c r="C67" i="8"/>
  <c r="E63" i="8"/>
  <c r="E62" i="8"/>
  <c r="E61" i="8"/>
  <c r="E60" i="8"/>
  <c r="D59" i="8"/>
  <c r="C59" i="8"/>
  <c r="D58" i="8"/>
  <c r="C58" i="8"/>
  <c r="E52" i="8"/>
  <c r="E51" i="8"/>
  <c r="E50" i="8"/>
  <c r="E49" i="8"/>
  <c r="E59" i="8" s="1"/>
  <c r="C34" i="8"/>
  <c r="D37" i="8"/>
  <c r="C37" i="8"/>
  <c r="D36" i="8"/>
  <c r="C36" i="8"/>
  <c r="E31" i="8"/>
  <c r="E30" i="8"/>
  <c r="E29" i="8"/>
  <c r="E28" i="8"/>
  <c r="E27" i="8"/>
  <c r="D26" i="8"/>
  <c r="C26" i="8"/>
  <c r="D25" i="8"/>
  <c r="C25" i="8"/>
  <c r="E20" i="8"/>
  <c r="E19" i="8"/>
  <c r="E18" i="8"/>
  <c r="E17" i="8"/>
  <c r="E16" i="8"/>
  <c r="D15" i="8"/>
  <c r="C15" i="8"/>
  <c r="D14" i="8"/>
  <c r="C14" i="8"/>
  <c r="D12" i="8"/>
  <c r="E8" i="8"/>
  <c r="E7" i="8"/>
  <c r="E6" i="8"/>
  <c r="E5" i="8"/>
  <c r="D92" i="8"/>
  <c r="C70" i="7"/>
  <c r="C92" i="8" s="1"/>
  <c r="D91" i="8"/>
  <c r="C69" i="7"/>
  <c r="C91" i="8" s="1"/>
  <c r="E13" i="7"/>
  <c r="E67" i="7"/>
  <c r="E89" i="8" s="1"/>
  <c r="E88" i="8"/>
  <c r="E87" i="8"/>
  <c r="E64" i="7"/>
  <c r="E86" i="8" s="1"/>
  <c r="E63" i="7"/>
  <c r="E85" i="8" s="1"/>
  <c r="E62" i="7"/>
  <c r="E84" i="8" s="1"/>
  <c r="E61" i="7"/>
  <c r="E83" i="8" s="1"/>
  <c r="E60" i="7"/>
  <c r="C59" i="7"/>
  <c r="C58" i="7"/>
  <c r="C57" i="7"/>
  <c r="C56" i="7"/>
  <c r="E52" i="7"/>
  <c r="E51" i="7"/>
  <c r="E50" i="7"/>
  <c r="E49" i="7"/>
  <c r="C48" i="7"/>
  <c r="C47" i="7"/>
  <c r="C46" i="7"/>
  <c r="C45" i="7"/>
  <c r="E41" i="7"/>
  <c r="E40" i="7"/>
  <c r="E39" i="7"/>
  <c r="E38" i="7"/>
  <c r="C37" i="7"/>
  <c r="C36" i="7"/>
  <c r="C35" i="7"/>
  <c r="C34" i="7"/>
  <c r="E30" i="7"/>
  <c r="E29" i="7"/>
  <c r="E28" i="7"/>
  <c r="E27" i="7"/>
  <c r="C26" i="7"/>
  <c r="C25" i="7"/>
  <c r="E24" i="7"/>
  <c r="C24" i="7"/>
  <c r="C23" i="7"/>
  <c r="E18" i="7"/>
  <c r="E17" i="7"/>
  <c r="D48" i="8"/>
  <c r="C158" i="6"/>
  <c r="C48" i="8" s="1"/>
  <c r="D47" i="8"/>
  <c r="C157" i="6"/>
  <c r="C47" i="8" s="1"/>
  <c r="E155" i="6"/>
  <c r="E45" i="8" s="1"/>
  <c r="E44" i="8"/>
  <c r="E43" i="8"/>
  <c r="E152" i="6"/>
  <c r="E42" i="8" s="1"/>
  <c r="E151" i="6"/>
  <c r="E41" i="8" s="1"/>
  <c r="E150" i="6"/>
  <c r="E40" i="8" s="1"/>
  <c r="E149" i="6"/>
  <c r="E39" i="8" s="1"/>
  <c r="E148" i="6"/>
  <c r="C147" i="6"/>
  <c r="C146" i="6"/>
  <c r="C145" i="6"/>
  <c r="C144" i="6"/>
  <c r="E139" i="6"/>
  <c r="E138" i="6"/>
  <c r="E137" i="6"/>
  <c r="C136" i="6"/>
  <c r="C135" i="6"/>
  <c r="C134" i="6"/>
  <c r="C133" i="6"/>
  <c r="E129" i="6"/>
  <c r="E128" i="6"/>
  <c r="E127" i="6"/>
  <c r="E126" i="6"/>
  <c r="C125" i="6"/>
  <c r="C124" i="6"/>
  <c r="C123" i="6"/>
  <c r="C122" i="6"/>
  <c r="E117" i="6"/>
  <c r="E116" i="6"/>
  <c r="E115" i="6"/>
  <c r="C114" i="6"/>
  <c r="C113" i="6"/>
  <c r="E112" i="6"/>
  <c r="C112" i="6"/>
  <c r="C111" i="6"/>
  <c r="E106" i="6"/>
  <c r="E105" i="6"/>
  <c r="E104" i="6"/>
  <c r="C103" i="6"/>
  <c r="C102" i="6"/>
  <c r="E101" i="6"/>
  <c r="C101" i="6"/>
  <c r="C100" i="6"/>
  <c r="E95" i="6"/>
  <c r="E94" i="6"/>
  <c r="E93" i="6"/>
  <c r="C92" i="6"/>
  <c r="C91" i="6"/>
  <c r="C90" i="6"/>
  <c r="C89" i="6"/>
  <c r="E84" i="6"/>
  <c r="E83" i="6"/>
  <c r="E82" i="6"/>
  <c r="C81" i="6"/>
  <c r="C80" i="6"/>
  <c r="E79" i="6"/>
  <c r="C79" i="6"/>
  <c r="C78" i="6"/>
  <c r="E73" i="6"/>
  <c r="E72" i="6"/>
  <c r="E71" i="6"/>
  <c r="C70" i="6"/>
  <c r="C69" i="6"/>
  <c r="C68" i="6"/>
  <c r="C67" i="6"/>
  <c r="E62" i="6"/>
  <c r="E61" i="6"/>
  <c r="E60" i="6"/>
  <c r="C59" i="6"/>
  <c r="C58" i="6"/>
  <c r="C57" i="6"/>
  <c r="C56" i="6"/>
  <c r="E51" i="6"/>
  <c r="E50" i="6"/>
  <c r="E49" i="6"/>
  <c r="C48" i="6"/>
  <c r="E46" i="6"/>
  <c r="C46" i="6"/>
  <c r="C45" i="6"/>
  <c r="E39" i="6"/>
  <c r="E38" i="6"/>
  <c r="C37" i="6"/>
  <c r="C36" i="6"/>
  <c r="E35" i="6"/>
  <c r="C35" i="6"/>
  <c r="C34" i="6"/>
  <c r="E29" i="6"/>
  <c r="E28" i="6"/>
  <c r="E27" i="6"/>
  <c r="C26" i="6"/>
  <c r="C25" i="6"/>
  <c r="C24" i="6"/>
  <c r="C23" i="6"/>
  <c r="E19" i="6"/>
  <c r="E18" i="6"/>
  <c r="E17" i="6"/>
  <c r="E16" i="6"/>
  <c r="C15" i="6"/>
  <c r="C14" i="6"/>
  <c r="C13" i="6"/>
  <c r="C12" i="6"/>
  <c r="E7" i="6"/>
  <c r="E6" i="6"/>
  <c r="E5" i="6"/>
  <c r="J16" i="1"/>
  <c r="G16" i="1"/>
  <c r="G15" i="1"/>
  <c r="G11" i="1"/>
  <c r="D11" i="1"/>
  <c r="G10" i="1"/>
  <c r="D10" i="1"/>
  <c r="G9" i="1"/>
  <c r="D9" i="1"/>
  <c r="G8" i="1"/>
  <c r="D8" i="1"/>
  <c r="G7" i="1"/>
  <c r="D7" i="1"/>
  <c r="E26" i="8" l="1"/>
  <c r="E92" i="6"/>
  <c r="E125" i="6"/>
  <c r="E37" i="8"/>
  <c r="E56" i="7"/>
  <c r="E34" i="7"/>
  <c r="E45" i="7"/>
  <c r="E26" i="7"/>
  <c r="E136" i="6"/>
  <c r="E103" i="6"/>
  <c r="E59" i="6"/>
  <c r="E37" i="6"/>
  <c r="E81" i="8"/>
  <c r="E14" i="8"/>
  <c r="E15" i="8"/>
  <c r="E69" i="8"/>
  <c r="E70" i="8"/>
  <c r="E23" i="7"/>
  <c r="E37" i="7"/>
  <c r="E48" i="7"/>
  <c r="E59" i="7"/>
  <c r="E82" i="8"/>
  <c r="E70" i="7"/>
  <c r="E92" i="8" s="1"/>
  <c r="E12" i="6"/>
  <c r="E56" i="6"/>
  <c r="E89" i="6"/>
  <c r="E114" i="6"/>
  <c r="E48" i="6"/>
  <c r="E147" i="6"/>
  <c r="E38" i="8"/>
  <c r="E158" i="6"/>
  <c r="E48" i="8" s="1"/>
  <c r="E80" i="6"/>
  <c r="E81" i="6"/>
  <c r="E69" i="6"/>
  <c r="E70" i="6"/>
  <c r="E15" i="6"/>
  <c r="E25" i="6"/>
  <c r="E26" i="6"/>
  <c r="E80" i="8"/>
  <c r="E58" i="8"/>
  <c r="D68" i="8"/>
  <c r="E25" i="8"/>
  <c r="D57" i="8"/>
  <c r="C23" i="8"/>
  <c r="C12" i="8"/>
  <c r="E36" i="8"/>
  <c r="E58" i="7"/>
  <c r="D23" i="8"/>
  <c r="C79" i="8"/>
  <c r="E25" i="7"/>
  <c r="E56" i="8"/>
  <c r="E12" i="7"/>
  <c r="D56" i="8"/>
  <c r="E36" i="7"/>
  <c r="C68" i="8"/>
  <c r="D78" i="8"/>
  <c r="E145" i="6"/>
  <c r="E90" i="6"/>
  <c r="E123" i="6"/>
  <c r="E134" i="6"/>
  <c r="E13" i="6"/>
  <c r="E135" i="6"/>
  <c r="E113" i="6"/>
  <c r="E14" i="6"/>
  <c r="E24" i="6"/>
  <c r="E57" i="6"/>
  <c r="E58" i="6"/>
  <c r="E68" i="6"/>
  <c r="E157" i="6"/>
  <c r="E47" i="8" s="1"/>
  <c r="E124" i="6"/>
  <c r="C101" i="8"/>
  <c r="E34" i="6"/>
  <c r="D34" i="8"/>
  <c r="E91" i="6"/>
  <c r="E36" i="6"/>
  <c r="E133" i="6"/>
  <c r="C24" i="8"/>
  <c r="E23" i="6"/>
  <c r="E45" i="6"/>
  <c r="D17" i="1"/>
  <c r="D18" i="1"/>
  <c r="G18" i="1"/>
  <c r="E69" i="7"/>
  <c r="E91" i="8" s="1"/>
  <c r="E57" i="7"/>
  <c r="E46" i="7"/>
  <c r="E35" i="7"/>
  <c r="E122" i="6"/>
  <c r="E78" i="6"/>
  <c r="E111" i="6"/>
  <c r="E67" i="6"/>
  <c r="E144" i="6"/>
  <c r="E100" i="6"/>
  <c r="E47" i="7"/>
  <c r="E102" i="6"/>
  <c r="E146" i="6"/>
  <c r="C56" i="8"/>
  <c r="C78" i="8"/>
  <c r="G17" i="1"/>
  <c r="J8" i="1"/>
  <c r="J9" i="1"/>
  <c r="J10" i="1"/>
  <c r="J11" i="1"/>
  <c r="J7" i="1"/>
  <c r="D112" i="8" l="1"/>
  <c r="D123" i="8"/>
  <c r="D13" i="8"/>
  <c r="C112" i="8"/>
  <c r="D101" i="8"/>
  <c r="C35" i="8"/>
  <c r="C123" i="8"/>
  <c r="C13" i="8"/>
  <c r="D24" i="8"/>
  <c r="D35" i="8"/>
  <c r="E67" i="8"/>
  <c r="E13" i="8"/>
  <c r="E78" i="8"/>
  <c r="E101" i="8"/>
  <c r="E12" i="8"/>
  <c r="E34" i="8"/>
  <c r="E23" i="8"/>
  <c r="E68" i="8"/>
  <c r="E57" i="8"/>
  <c r="E79" i="8"/>
  <c r="J15" i="1"/>
  <c r="E24" i="8" l="1"/>
  <c r="E112" i="8"/>
  <c r="E123" i="8"/>
  <c r="E35" i="8"/>
  <c r="J18" i="1"/>
  <c r="J17" i="1"/>
</calcChain>
</file>

<file path=xl/sharedStrings.xml><?xml version="1.0" encoding="utf-8"?>
<sst xmlns="http://schemas.openxmlformats.org/spreadsheetml/2006/main" count="810" uniqueCount="87">
  <si>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</si>
  <si>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</si>
  <si>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</si>
  <si>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</si>
  <si>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</si>
  <si>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</si>
  <si>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</si>
  <si>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</si>
  <si>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</si>
  <si>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</si>
  <si>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</si>
  <si>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</si>
  <si>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</si>
  <si>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</si>
  <si>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</si>
  <si>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State Total</t>
  </si>
  <si>
    <t>19-20</t>
  </si>
  <si>
    <t>15-16</t>
  </si>
  <si>
    <t>Black/White Gap</t>
  </si>
  <si>
    <t>Hisp/White Gap</t>
  </si>
  <si>
    <t>Ct Enr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</si>
  <si>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</si>
  <si>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</si>
  <si>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</si>
  <si>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</si>
  <si>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</si>
  <si>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</si>
  <si>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</si>
  <si>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</si>
  <si>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</si>
  <si>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</si>
  <si>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</si>
  <si>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</si>
  <si>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</si>
  <si>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</si>
  <si>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</si>
  <si>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</si>
  <si>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</si>
  <si>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</si>
  <si>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</si>
  <si>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</si>
  <si>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</si>
  <si>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</si>
  <si>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</si>
  <si>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Ct 55%+</t>
  </si>
  <si>
    <t>% 55%+</t>
  </si>
  <si>
    <t>**</t>
  </si>
  <si>
    <t>Due to COVID-19, 
as of March 2020, 
the FLDOE canceled all remaining assessments for 
K-12 for the 2019-2020 school year.</t>
  </si>
  <si>
    <t xml:space="preserve">** To protect the privacy of individual students, data are not reported when the total number of students in a group is fewer than 10. </t>
  </si>
  <si>
    <t>Sebastian River High School</t>
  </si>
  <si>
    <t>Vero Beach High School</t>
  </si>
  <si>
    <t>All HIgh Schools</t>
  </si>
  <si>
    <t>Not Reported*</t>
  </si>
  <si>
    <t>18-19***</t>
  </si>
  <si>
    <t>5 Year Baseline for Performance on FSA Science (Grade 5-8 Science and Biology 1) Assessments</t>
  </si>
  <si>
    <t>AAAP Action Step: 1.1, 1.5, 1.12, 1.13</t>
  </si>
  <si>
    <t>Weighted Average on All UA</t>
  </si>
  <si>
    <t>Biology</t>
  </si>
  <si>
    <t>Overall</t>
  </si>
  <si>
    <t>Weighted Average on all UA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</si>
  <si>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</si>
  <si>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</si>
  <si>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</si>
  <si>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</si>
  <si>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</si>
  <si>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</si>
  <si>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</si>
  <si>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</si>
  <si>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Source:  Unify</t>
  </si>
  <si>
    <t>Grade 3-5</t>
  </si>
  <si>
    <t>Grade 6-8</t>
  </si>
  <si>
    <t>District</t>
  </si>
  <si>
    <t>Alternative Center for Education
Grades 6-8</t>
  </si>
  <si>
    <t>Alternative Education Center
Grades 9-12</t>
  </si>
  <si>
    <t>All High Schools</t>
  </si>
  <si>
    <t>High School</t>
  </si>
  <si>
    <t>High Total</t>
  </si>
  <si>
    <t>&lt;10</t>
  </si>
  <si>
    <t>FSA Science: The primary purpose of Florida's K-12 statewide assessment program is to measure students' achievement of Florida's educational standards. The FSA Science combines the statewide assessment in science administered in grades 5 and 8 and the Biology End-of-Course (EOC) assessment. Each assessment is measured with both a scale score (FSA Science: 140-260; EOC: 325-475)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</si>
  <si>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Science Unit Assessments - 3rd - 5th Grade as of October 26, 2020**
Administered 8x/Year</t>
  </si>
  <si>
    <t>Science Unit Assessments by Middle School as of  October 26, 2020**</t>
  </si>
  <si>
    <t>Science Unit Assessments by High School as of October 26, 2020**
Administered 8x/Year</t>
  </si>
  <si>
    <t>ALL Science Unit Assessments by Grade as of October 26, 2020**</t>
  </si>
  <si>
    <t xml:space="preserve"> </t>
  </si>
  <si>
    <t>**To protect the privacy of individual students, data are not reported when the total number of students in a group is fewer than 10.   Charter schools are not included in enrollment numbers for assessment reporting.</t>
  </si>
  <si>
    <t>Unit Assessments Science as of 
Administered 2x/Quarter</t>
  </si>
  <si>
    <r>
      <t xml:space="preserve">2020-21 Progress Measure Data as of November 23, 2020**
</t>
    </r>
    <r>
      <rPr>
        <b/>
        <sz val="10"/>
        <color theme="1"/>
        <rFont val="Calibri"/>
        <family val="2"/>
        <scheme val="minor"/>
      </rPr>
      <t>(Progress Measure Data does not include Charter Schools)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</si>
</sst>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9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164" fontId="3" fillId="9" borderId="23" xfId="0" applyNumberFormat="1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11" xfId="0" applyNumberFormat="1" applyFont="1" applyFill="1" applyBorder="1" applyAlignment="1">
      <alignment horizontal="center" vertical="center"/>
    </xf>
    <xf numFmtId="0" fontId="3" fillId="13" borderId="11" xfId="0" applyNumberFormat="1" applyFont="1" applyFill="1" applyBorder="1" applyAlignment="1">
      <alignment horizontal="center" vertical="center"/>
    </xf>
    <xf numFmtId="0" fontId="3" fillId="12" borderId="28" xfId="0" applyNumberFormat="1" applyFont="1" applyFill="1" applyBorder="1" applyAlignment="1">
      <alignment horizontal="center" vertical="center"/>
    </xf>
    <xf numFmtId="0" fontId="3" fillId="13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9" fontId="4" fillId="0" borderId="26" xfId="1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9" fontId="3" fillId="12" borderId="12" xfId="1" applyFont="1" applyFill="1" applyBorder="1" applyAlignment="1">
      <alignment horizontal="center" vertical="center"/>
    </xf>
    <xf numFmtId="9" fontId="3" fillId="13" borderId="12" xfId="1" applyFont="1" applyFill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3" fillId="12" borderId="12" xfId="0" applyNumberFormat="1" applyFont="1" applyFill="1" applyBorder="1" applyAlignment="1">
      <alignment horizontal="center" vertical="center"/>
    </xf>
    <xf numFmtId="9" fontId="3" fillId="13" borderId="12" xfId="0" applyNumberFormat="1" applyFont="1" applyFill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21" xfId="2" applyNumberFormat="1" applyFont="1" applyFill="1" applyBorder="1" applyAlignment="1">
      <alignment horizontal="center" vertical="center"/>
    </xf>
    <xf numFmtId="3" fontId="3" fillId="9" borderId="22" xfId="0" applyNumberFormat="1" applyFont="1" applyFill="1" applyBorder="1" applyAlignment="1">
      <alignment horizontal="center" vertical="center"/>
    </xf>
    <xf numFmtId="3" fontId="3" fillId="9" borderId="21" xfId="0" applyNumberFormat="1" applyFont="1" applyFill="1" applyBorder="1" applyAlignment="1">
      <alignment horizontal="center" vertical="center"/>
    </xf>
    <xf numFmtId="164" fontId="8" fillId="10" borderId="41" xfId="0" applyNumberFormat="1" applyFont="1" applyFill="1" applyBorder="1" applyAlignment="1">
      <alignment horizontal="center" vertical="center"/>
    </xf>
    <xf numFmtId="3" fontId="8" fillId="10" borderId="34" xfId="0" applyNumberFormat="1" applyFont="1" applyFill="1" applyBorder="1" applyAlignment="1">
      <alignment horizontal="center" vertical="center" wrapText="1"/>
    </xf>
    <xf numFmtId="3" fontId="8" fillId="10" borderId="42" xfId="0" applyNumberFormat="1" applyFont="1" applyFill="1" applyBorder="1" applyAlignment="1">
      <alignment horizontal="center" vertical="center" wrapText="1"/>
    </xf>
    <xf numFmtId="9" fontId="8" fillId="10" borderId="41" xfId="0" applyNumberFormat="1" applyFont="1" applyFill="1" applyBorder="1" applyAlignment="1">
      <alignment horizontal="center" vertical="center" wrapText="1"/>
    </xf>
    <xf numFmtId="3" fontId="8" fillId="10" borderId="34" xfId="0" applyNumberFormat="1" applyFont="1" applyFill="1" applyBorder="1" applyAlignment="1">
      <alignment horizontal="center" vertical="center"/>
    </xf>
    <xf numFmtId="3" fontId="8" fillId="10" borderId="4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9" fontId="4" fillId="0" borderId="26" xfId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3" fontId="0" fillId="0" borderId="24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8" fillId="10" borderId="43" xfId="0" applyNumberFormat="1" applyFont="1" applyFill="1" applyBorder="1" applyAlignment="1">
      <alignment horizontal="center" vertical="center"/>
    </xf>
    <xf numFmtId="3" fontId="8" fillId="10" borderId="22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3" fillId="12" borderId="49" xfId="0" applyFont="1" applyFill="1" applyBorder="1" applyAlignment="1">
      <alignment horizontal="center" vertical="center" wrapText="1"/>
    </xf>
    <xf numFmtId="0" fontId="3" fillId="13" borderId="49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right" vertical="center" wrapText="1"/>
    </xf>
    <xf numFmtId="0" fontId="8" fillId="5" borderId="54" xfId="0" applyNumberFormat="1" applyFont="1" applyFill="1" applyBorder="1" applyAlignment="1">
      <alignment horizontal="right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0" fontId="8" fillId="5" borderId="4" xfId="0" applyNumberFormat="1" applyFont="1" applyFill="1" applyBorder="1" applyAlignment="1">
      <alignment horizontal="right" vertical="center"/>
    </xf>
    <xf numFmtId="14" fontId="3" fillId="0" borderId="38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9" fontId="4" fillId="0" borderId="17" xfId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right" vertical="center" wrapText="1"/>
    </xf>
    <xf numFmtId="14" fontId="3" fillId="2" borderId="28" xfId="0" applyNumberFormat="1" applyFont="1" applyFill="1" applyBorder="1" applyAlignment="1">
      <alignment horizontal="center" wrapText="1"/>
    </xf>
    <xf numFmtId="0" fontId="3" fillId="9" borderId="28" xfId="0" applyFont="1" applyFill="1" applyBorder="1" applyAlignment="1">
      <alignment horizontal="center" vertical="center" wrapText="1"/>
    </xf>
    <xf numFmtId="0" fontId="8" fillId="5" borderId="52" xfId="0" applyNumberFormat="1" applyFont="1" applyFill="1" applyBorder="1" applyAlignment="1">
      <alignment horizontal="right" vertical="center"/>
    </xf>
    <xf numFmtId="0" fontId="4" fillId="0" borderId="52" xfId="0" applyNumberFormat="1" applyFont="1" applyBorder="1" applyAlignment="1">
      <alignment horizontal="center" vertical="center"/>
    </xf>
    <xf numFmtId="9" fontId="3" fillId="13" borderId="12" xfId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3" fillId="13" borderId="28" xfId="0" applyNumberFormat="1" applyFont="1" applyFill="1" applyBorder="1" applyAlignment="1">
      <alignment horizontal="center" vertical="center" wrapText="1"/>
    </xf>
    <xf numFmtId="0" fontId="3" fillId="13" borderId="2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wrapText="1"/>
    </xf>
    <xf numFmtId="0" fontId="8" fillId="5" borderId="18" xfId="0" applyFont="1" applyFill="1" applyBorder="1" applyAlignment="1">
      <alignment vertical="center" wrapText="1"/>
    </xf>
    <xf numFmtId="0" fontId="8" fillId="5" borderId="13" xfId="0" applyNumberFormat="1" applyFont="1" applyFill="1" applyBorder="1" applyAlignment="1">
      <alignment vertical="center"/>
    </xf>
    <xf numFmtId="0" fontId="4" fillId="15" borderId="18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4" fillId="15" borderId="13" xfId="0" applyNumberFormat="1" applyFont="1" applyFill="1" applyBorder="1" applyAlignment="1">
      <alignment horizontal="center" vertical="center"/>
    </xf>
    <xf numFmtId="0" fontId="4" fillId="15" borderId="14" xfId="0" applyNumberFormat="1" applyFont="1" applyFill="1" applyBorder="1" applyAlignment="1">
      <alignment horizontal="center" vertical="center"/>
    </xf>
    <xf numFmtId="164" fontId="4" fillId="15" borderId="19" xfId="0" applyNumberFormat="1" applyFont="1" applyFill="1" applyBorder="1" applyAlignment="1">
      <alignment horizontal="center" vertical="center"/>
    </xf>
    <xf numFmtId="164" fontId="4" fillId="15" borderId="15" xfId="0" applyNumberFormat="1" applyFont="1" applyFill="1" applyBorder="1" applyAlignment="1">
      <alignment horizontal="center" vertical="center"/>
    </xf>
    <xf numFmtId="3" fontId="4" fillId="15" borderId="18" xfId="0" applyNumberFormat="1" applyFont="1" applyFill="1" applyBorder="1" applyAlignment="1">
      <alignment horizontal="center" vertical="center" wrapText="1"/>
    </xf>
    <xf numFmtId="3" fontId="4" fillId="15" borderId="13" xfId="0" applyNumberFormat="1" applyFont="1" applyFill="1" applyBorder="1" applyAlignment="1">
      <alignment horizontal="center" vertical="center"/>
    </xf>
    <xf numFmtId="3" fontId="4" fillId="15" borderId="7" xfId="0" applyNumberFormat="1" applyFont="1" applyFill="1" applyBorder="1" applyAlignment="1">
      <alignment horizontal="center" vertical="center" wrapText="1"/>
    </xf>
    <xf numFmtId="3" fontId="4" fillId="15" borderId="14" xfId="0" applyNumberFormat="1" applyFont="1" applyFill="1" applyBorder="1" applyAlignment="1">
      <alignment horizontal="center" vertical="center"/>
    </xf>
    <xf numFmtId="0" fontId="9" fillId="15" borderId="20" xfId="0" applyNumberFormat="1" applyFont="1" applyFill="1" applyBorder="1" applyAlignment="1">
      <alignment horizontal="left" vertical="top" wrapText="1"/>
    </xf>
    <xf numFmtId="0" fontId="9" fillId="15" borderId="64" xfId="0" applyNumberFormat="1" applyFont="1" applyFill="1" applyBorder="1" applyAlignment="1">
      <alignment horizontal="left" vertical="top" wrapText="1"/>
    </xf>
    <xf numFmtId="0" fontId="9" fillId="15" borderId="65" xfId="0" applyNumberFormat="1" applyFont="1" applyFill="1" applyBorder="1" applyAlignment="1">
      <alignment horizontal="left" vertical="top" wrapText="1"/>
    </xf>
    <xf numFmtId="14" fontId="3" fillId="11" borderId="40" xfId="0" applyNumberFormat="1" applyFont="1" applyFill="1" applyBorder="1" applyAlignment="1">
      <alignment horizontal="center" wrapText="1"/>
    </xf>
    <xf numFmtId="14" fontId="3" fillId="11" borderId="19" xfId="0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1" fontId="4" fillId="0" borderId="28" xfId="0" applyNumberFormat="1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0" fontId="4" fillId="0" borderId="28" xfId="1" applyNumberFormat="1" applyFont="1" applyBorder="1" applyAlignment="1">
      <alignment horizontal="center" vertical="center" wrapText="1"/>
    </xf>
    <xf numFmtId="0" fontId="4" fillId="0" borderId="49" xfId="1" applyNumberFormat="1" applyFont="1" applyBorder="1" applyAlignment="1">
      <alignment horizontal="center" vertical="center" wrapText="1"/>
    </xf>
    <xf numFmtId="0" fontId="4" fillId="0" borderId="50" xfId="1" applyNumberFormat="1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31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0" fontId="4" fillId="8" borderId="33" xfId="0" applyNumberFormat="1" applyFont="1" applyFill="1" applyBorder="1" applyAlignment="1">
      <alignment horizontal="left" vertical="center"/>
    </xf>
    <xf numFmtId="0" fontId="4" fillId="8" borderId="14" xfId="0" applyNumberFormat="1" applyFont="1" applyFill="1" applyBorder="1" applyAlignment="1">
      <alignment horizontal="left" vertical="center"/>
    </xf>
    <xf numFmtId="0" fontId="4" fillId="8" borderId="15" xfId="0" applyNumberFormat="1" applyFont="1" applyFill="1" applyBorder="1" applyAlignment="1">
      <alignment horizontal="left" vertical="center"/>
    </xf>
    <xf numFmtId="0" fontId="3" fillId="7" borderId="24" xfId="0" applyNumberFormat="1" applyFont="1" applyFill="1" applyBorder="1" applyAlignment="1">
      <alignment horizontal="left" vertical="center"/>
    </xf>
    <xf numFmtId="0" fontId="3" fillId="7" borderId="32" xfId="0" applyNumberFormat="1" applyFont="1" applyFill="1" applyBorder="1" applyAlignment="1">
      <alignment horizontal="left" vertical="center"/>
    </xf>
    <xf numFmtId="0" fontId="3" fillId="7" borderId="25" xfId="0" applyNumberFormat="1" applyFont="1" applyFill="1" applyBorder="1" applyAlignment="1">
      <alignment horizontal="left" vertical="center"/>
    </xf>
    <xf numFmtId="0" fontId="3" fillId="7" borderId="26" xfId="0" applyNumberFormat="1" applyFont="1" applyFill="1" applyBorder="1" applyAlignment="1">
      <alignment horizontal="left" vertical="center"/>
    </xf>
    <xf numFmtId="0" fontId="4" fillId="8" borderId="28" xfId="0" applyNumberFormat="1" applyFont="1" applyFill="1" applyBorder="1" applyAlignment="1">
      <alignment horizontal="left" vertical="center"/>
    </xf>
    <xf numFmtId="0" fontId="4" fillId="8" borderId="49" xfId="0" applyNumberFormat="1" applyFont="1" applyFill="1" applyBorder="1" applyAlignment="1">
      <alignment horizontal="left" vertical="center"/>
    </xf>
    <xf numFmtId="0" fontId="4" fillId="8" borderId="50" xfId="0" applyNumberFormat="1" applyFont="1" applyFill="1" applyBorder="1" applyAlignment="1">
      <alignment horizontal="left" vertical="center"/>
    </xf>
    <xf numFmtId="1" fontId="3" fillId="9" borderId="28" xfId="0" applyNumberFormat="1" applyFont="1" applyFill="1" applyBorder="1" applyAlignment="1">
      <alignment horizontal="center" vertical="center"/>
    </xf>
    <xf numFmtId="1" fontId="3" fillId="9" borderId="49" xfId="0" applyNumberFormat="1" applyFont="1" applyFill="1" applyBorder="1" applyAlignment="1">
      <alignment horizontal="center" vertical="center"/>
    </xf>
    <xf numFmtId="1" fontId="3" fillId="9" borderId="50" xfId="0" applyNumberFormat="1" applyFont="1" applyFill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9" fillId="15" borderId="21" xfId="0" applyNumberFormat="1" applyFont="1" applyFill="1" applyBorder="1" applyAlignment="1">
      <alignment horizontal="left" vertical="center"/>
    </xf>
    <xf numFmtId="0" fontId="9" fillId="15" borderId="22" xfId="0" applyNumberFormat="1" applyFont="1" applyFill="1" applyBorder="1" applyAlignment="1">
      <alignment horizontal="left" vertical="center"/>
    </xf>
    <xf numFmtId="0" fontId="9" fillId="15" borderId="23" xfId="0" applyNumberFormat="1" applyFont="1" applyFill="1" applyBorder="1" applyAlignment="1">
      <alignment horizontal="left" vertical="center"/>
    </xf>
    <xf numFmtId="0" fontId="3" fillId="9" borderId="28" xfId="0" applyNumberFormat="1" applyFont="1" applyFill="1" applyBorder="1" applyAlignment="1">
      <alignment horizontal="center" vertical="center"/>
    </xf>
    <xf numFmtId="0" fontId="3" fillId="9" borderId="49" xfId="0" applyNumberFormat="1" applyFont="1" applyFill="1" applyBorder="1" applyAlignment="1">
      <alignment horizontal="center" vertical="center"/>
    </xf>
    <xf numFmtId="0" fontId="3" fillId="9" borderId="50" xfId="0" applyNumberFormat="1" applyFont="1" applyFill="1" applyBorder="1" applyAlignment="1">
      <alignment horizontal="center" vertical="center"/>
    </xf>
    <xf numFmtId="9" fontId="4" fillId="0" borderId="52" xfId="1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9" fontId="4" fillId="0" borderId="66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37" xfId="1" applyFont="1" applyBorder="1" applyAlignment="1">
      <alignment horizontal="center" vertical="center" wrapText="1"/>
    </xf>
    <xf numFmtId="9" fontId="4" fillId="0" borderId="43" xfId="1" applyFont="1" applyBorder="1" applyAlignment="1">
      <alignment horizontal="center" vertical="center" wrapText="1"/>
    </xf>
    <xf numFmtId="9" fontId="4" fillId="0" borderId="38" xfId="1" applyFont="1" applyBorder="1" applyAlignment="1">
      <alignment horizontal="center" vertical="center" wrapText="1"/>
    </xf>
    <xf numFmtId="9" fontId="4" fillId="0" borderId="39" xfId="1" applyFont="1" applyBorder="1" applyAlignment="1">
      <alignment horizontal="center" vertical="center" wrapText="1"/>
    </xf>
    <xf numFmtId="0" fontId="6" fillId="14" borderId="44" xfId="0" applyFont="1" applyFill="1" applyBorder="1" applyAlignment="1">
      <alignment horizontal="center" vertical="center" wrapText="1"/>
    </xf>
    <xf numFmtId="0" fontId="6" fillId="14" borderId="45" xfId="0" applyFont="1" applyFill="1" applyBorder="1" applyAlignment="1">
      <alignment horizontal="center" vertical="center" wrapText="1"/>
    </xf>
    <xf numFmtId="0" fontId="6" fillId="14" borderId="46" xfId="0" applyFont="1" applyFill="1" applyBorder="1" applyAlignment="1">
      <alignment horizontal="center" vertical="center" wrapText="1"/>
    </xf>
    <xf numFmtId="0" fontId="6" fillId="14" borderId="43" xfId="0" applyFont="1" applyFill="1" applyBorder="1" applyAlignment="1">
      <alignment horizontal="center" vertical="center" wrapText="1"/>
    </xf>
    <xf numFmtId="0" fontId="6" fillId="14" borderId="38" xfId="0" applyFont="1" applyFill="1" applyBorder="1" applyAlignment="1">
      <alignment horizontal="center" vertical="center" wrapText="1"/>
    </xf>
    <xf numFmtId="0" fontId="6" fillId="14" borderId="39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/>
    </xf>
    <xf numFmtId="0" fontId="10" fillId="16" borderId="3" xfId="0" applyFont="1" applyFill="1" applyBorder="1" applyAlignment="1">
      <alignment horizontal="left" vertical="top" wrapText="1"/>
    </xf>
    <xf numFmtId="0" fontId="10" fillId="16" borderId="4" xfId="0" applyFont="1" applyFill="1" applyBorder="1" applyAlignment="1">
      <alignment horizontal="left" vertical="top" wrapText="1"/>
    </xf>
    <xf numFmtId="0" fontId="10" fillId="16" borderId="53" xfId="0" applyFont="1" applyFill="1" applyBorder="1" applyAlignment="1">
      <alignment horizontal="left" vertical="top" wrapText="1"/>
    </xf>
    <xf numFmtId="0" fontId="10" fillId="16" borderId="67" xfId="0" applyFont="1" applyFill="1" applyBorder="1" applyAlignment="1">
      <alignment horizontal="left" vertical="top" wrapText="1"/>
    </xf>
    <xf numFmtId="0" fontId="10" fillId="16" borderId="0" xfId="0" applyFont="1" applyFill="1" applyBorder="1" applyAlignment="1">
      <alignment horizontal="left" vertical="top" wrapText="1"/>
    </xf>
    <xf numFmtId="0" fontId="10" fillId="16" borderId="68" xfId="0" applyFont="1" applyFill="1" applyBorder="1" applyAlignment="1">
      <alignment horizontal="left" vertical="top" wrapText="1"/>
    </xf>
    <xf numFmtId="0" fontId="10" fillId="16" borderId="59" xfId="0" applyFont="1" applyFill="1" applyBorder="1" applyAlignment="1">
      <alignment horizontal="left" vertical="top" wrapText="1"/>
    </xf>
    <xf numFmtId="0" fontId="10" fillId="16" borderId="5" xfId="0" applyFont="1" applyFill="1" applyBorder="1" applyAlignment="1">
      <alignment horizontal="left" vertical="top" wrapText="1"/>
    </xf>
    <xf numFmtId="0" fontId="10" fillId="16" borderId="60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4" fillId="15" borderId="20" xfId="0" applyFont="1" applyFill="1" applyBorder="1" applyAlignment="1">
      <alignment horizontal="left" vertical="top" wrapText="1"/>
    </xf>
    <xf numFmtId="0" fontId="4" fillId="15" borderId="64" xfId="0" applyFont="1" applyFill="1" applyBorder="1" applyAlignment="1">
      <alignment horizontal="left" vertical="top" wrapText="1"/>
    </xf>
    <xf numFmtId="0" fontId="4" fillId="15" borderId="65" xfId="0" applyFont="1" applyFill="1" applyBorder="1" applyAlignment="1">
      <alignment horizontal="left" vertical="top" wrapText="1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55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textRotation="90"/>
    </xf>
    <xf numFmtId="0" fontId="2" fillId="7" borderId="48" xfId="0" applyFont="1" applyFill="1" applyBorder="1" applyAlignment="1">
      <alignment horizontal="center" vertical="center" textRotation="90"/>
    </xf>
    <xf numFmtId="0" fontId="2" fillId="7" borderId="55" xfId="0" applyFont="1" applyFill="1" applyBorder="1" applyAlignment="1">
      <alignment horizontal="center" vertical="center" textRotation="90"/>
    </xf>
    <xf numFmtId="0" fontId="2" fillId="7" borderId="51" xfId="0" applyFont="1" applyFill="1" applyBorder="1" applyAlignment="1">
      <alignment horizontal="center" vertical="center" textRotation="90"/>
    </xf>
    <xf numFmtId="0" fontId="0" fillId="15" borderId="21" xfId="0" applyFont="1" applyFill="1" applyBorder="1" applyAlignment="1">
      <alignment horizontal="left" vertical="center"/>
    </xf>
    <xf numFmtId="0" fontId="2" fillId="15" borderId="22" xfId="0" applyFont="1" applyFill="1" applyBorder="1" applyAlignment="1">
      <alignment horizontal="left" vertical="center"/>
    </xf>
    <xf numFmtId="0" fontId="2" fillId="15" borderId="23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2" fillId="11" borderId="47" xfId="0" applyFont="1" applyFill="1" applyBorder="1" applyAlignment="1">
      <alignment horizontal="center"/>
    </xf>
    <xf numFmtId="0" fontId="2" fillId="11" borderId="48" xfId="0" applyFont="1" applyFill="1" applyBorder="1" applyAlignment="1">
      <alignment horizontal="center"/>
    </xf>
    <xf numFmtId="0" fontId="2" fillId="11" borderId="55" xfId="0" applyFont="1" applyFill="1" applyBorder="1" applyAlignment="1">
      <alignment horizontal="center"/>
    </xf>
    <xf numFmtId="0" fontId="2" fillId="7" borderId="56" xfId="0" applyFont="1" applyFill="1" applyBorder="1" applyAlignment="1">
      <alignment horizontal="center" vertical="center" textRotation="90"/>
    </xf>
    <xf numFmtId="0" fontId="2" fillId="7" borderId="57" xfId="0" applyFont="1" applyFill="1" applyBorder="1" applyAlignment="1">
      <alignment horizontal="center" vertical="center" textRotation="90"/>
    </xf>
    <xf numFmtId="0" fontId="2" fillId="7" borderId="58" xfId="0" applyFont="1" applyFill="1" applyBorder="1" applyAlignment="1">
      <alignment horizontal="center" vertical="center" textRotation="90"/>
    </xf>
    <xf numFmtId="0" fontId="2" fillId="4" borderId="56" xfId="0" applyFont="1" applyFill="1" applyBorder="1" applyAlignment="1">
      <alignment horizontal="center" vertical="center" textRotation="90"/>
    </xf>
    <xf numFmtId="0" fontId="2" fillId="4" borderId="57" xfId="0" applyFont="1" applyFill="1" applyBorder="1" applyAlignment="1">
      <alignment horizontal="center" vertical="center" textRotation="90"/>
    </xf>
    <xf numFmtId="0" fontId="2" fillId="4" borderId="58" xfId="0" applyFont="1" applyFill="1" applyBorder="1" applyAlignment="1">
      <alignment horizontal="center" vertical="center" textRotation="90"/>
    </xf>
    <xf numFmtId="0" fontId="0" fillId="15" borderId="22" xfId="0" applyFont="1" applyFill="1" applyBorder="1" applyAlignment="1">
      <alignment horizontal="left" vertical="center"/>
    </xf>
    <xf numFmtId="0" fontId="0" fillId="15" borderId="23" xfId="0" applyFont="1" applyFill="1" applyBorder="1" applyAlignment="1">
      <alignment horizontal="left" vertical="center"/>
    </xf>
    <xf numFmtId="0" fontId="2" fillId="11" borderId="56" xfId="0" applyFont="1" applyFill="1" applyBorder="1" applyAlignment="1">
      <alignment horizontal="center"/>
    </xf>
    <xf numFmtId="0" fontId="2" fillId="11" borderId="57" xfId="0" applyFont="1" applyFill="1" applyBorder="1" applyAlignment="1">
      <alignment horizontal="center"/>
    </xf>
    <xf numFmtId="0" fontId="2" fillId="11" borderId="58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textRotation="90" wrapText="1"/>
    </xf>
    <xf numFmtId="0" fontId="8" fillId="2" borderId="55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left" vertical="top" wrapText="1"/>
    </xf>
    <xf numFmtId="0" fontId="4" fillId="15" borderId="22" xfId="0" applyFont="1" applyFill="1" applyBorder="1" applyAlignment="1">
      <alignment horizontal="left" vertical="top" wrapText="1"/>
    </xf>
    <xf numFmtId="0" fontId="4" fillId="15" borderId="23" xfId="0" applyFont="1" applyFill="1" applyBorder="1" applyAlignment="1">
      <alignment horizontal="left" vertical="top" wrapText="1"/>
    </xf>
    <xf numFmtId="0" fontId="2" fillId="7" borderId="56" xfId="0" applyFont="1" applyFill="1" applyBorder="1" applyAlignment="1">
      <alignment horizontal="center" vertical="center" textRotation="90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center" wrapText="1"/>
    </xf>
    <xf numFmtId="0" fontId="2" fillId="7" borderId="58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 textRotation="90" wrapText="1"/>
    </xf>
    <xf numFmtId="0" fontId="2" fillId="4" borderId="58" xfId="0" applyFont="1" applyFill="1" applyBorder="1" applyAlignment="1">
      <alignment horizontal="center" vertical="center" textRotation="90" wrapText="1"/>
    </xf>
    <xf numFmtId="0" fontId="2" fillId="4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11" borderId="56" xfId="0" applyFont="1" applyFill="1" applyBorder="1" applyAlignment="1">
      <alignment horizontal="center" wrapText="1"/>
    </xf>
    <xf numFmtId="0" fontId="2" fillId="11" borderId="57" xfId="0" applyFont="1" applyFill="1" applyBorder="1" applyAlignment="1">
      <alignment horizontal="center" wrapText="1"/>
    </xf>
    <xf numFmtId="0" fontId="2" fillId="11" borderId="58" xfId="0" applyFont="1" applyFill="1" applyBorder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20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er_PerformanceELA_1026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A Overall"/>
      <sheetName val="5 Year ELA FSA by Elementary"/>
      <sheetName val="ELA iReady By Elementary School"/>
      <sheetName val="ELA iReady by Middle School"/>
      <sheetName val="ELA iReady By Grade"/>
      <sheetName val="ELA UA By Elementary School"/>
      <sheetName val="ELA UA by Middle School"/>
      <sheetName val="ELA UA by High School"/>
      <sheetName val="ELA UA By Gr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>
            <v>274</v>
          </cell>
        </row>
        <row r="31">
          <cell r="D31" t="str">
            <v>&lt;10</v>
          </cell>
        </row>
        <row r="41">
          <cell r="D41" t="str">
            <v>&lt;10</v>
          </cell>
        </row>
        <row r="64">
          <cell r="D64" t="str">
            <v>&lt;10</v>
          </cell>
        </row>
        <row r="76">
          <cell r="D76" t="str">
            <v>&lt;10</v>
          </cell>
        </row>
        <row r="88">
          <cell r="D88" t="str">
            <v>&lt;10</v>
          </cell>
        </row>
        <row r="96">
          <cell r="D96" t="str">
            <v>&lt;10</v>
          </cell>
        </row>
        <row r="97">
          <cell r="D97" t="str">
            <v>&lt;10</v>
          </cell>
        </row>
        <row r="119">
          <cell r="D119" t="str">
            <v>&lt;10</v>
          </cell>
        </row>
        <row r="130">
          <cell r="D130" t="str">
            <v>&lt;10</v>
          </cell>
        </row>
        <row r="142">
          <cell r="D142" t="str">
            <v>&lt;10</v>
          </cell>
        </row>
        <row r="153">
          <cell r="D153" t="str">
            <v>&lt;10</v>
          </cell>
        </row>
        <row r="154">
          <cell r="D154" t="str">
            <v>&lt;10</v>
          </cell>
        </row>
        <row r="157">
          <cell r="D157">
            <v>894</v>
          </cell>
        </row>
        <row r="158">
          <cell r="D158">
            <v>742</v>
          </cell>
        </row>
        <row r="165">
          <cell r="D165" t="str">
            <v>&lt;10</v>
          </cell>
        </row>
      </sheetData>
      <sheetData sheetId="6">
        <row r="5">
          <cell r="D5" t="str">
            <v>&lt;10</v>
          </cell>
        </row>
        <row r="7">
          <cell r="D7" t="str">
            <v>&lt;10</v>
          </cell>
        </row>
        <row r="12">
          <cell r="D12">
            <v>3503</v>
          </cell>
        </row>
        <row r="13">
          <cell r="D13">
            <v>9530</v>
          </cell>
        </row>
        <row r="14">
          <cell r="D14" t="str">
            <v>**</v>
          </cell>
        </row>
        <row r="16">
          <cell r="D16">
            <v>262</v>
          </cell>
        </row>
        <row r="17">
          <cell r="D17">
            <v>132</v>
          </cell>
        </row>
        <row r="18">
          <cell r="D18">
            <v>232</v>
          </cell>
        </row>
        <row r="19">
          <cell r="D19">
            <v>19</v>
          </cell>
        </row>
        <row r="20">
          <cell r="D20" t="str">
            <v>&lt;10</v>
          </cell>
        </row>
        <row r="23">
          <cell r="D23">
            <v>3503</v>
          </cell>
        </row>
        <row r="24">
          <cell r="D24">
            <v>9530</v>
          </cell>
        </row>
        <row r="25">
          <cell r="D25">
            <v>30</v>
          </cell>
        </row>
        <row r="26">
          <cell r="D26">
            <v>130</v>
          </cell>
        </row>
        <row r="27">
          <cell r="D27">
            <v>395</v>
          </cell>
        </row>
        <row r="28">
          <cell r="D28">
            <v>229</v>
          </cell>
        </row>
        <row r="29">
          <cell r="D29">
            <v>219</v>
          </cell>
        </row>
        <row r="30">
          <cell r="D30">
            <v>48</v>
          </cell>
        </row>
        <row r="31">
          <cell r="D31">
            <v>14</v>
          </cell>
        </row>
        <row r="34">
          <cell r="D34">
            <v>3503</v>
          </cell>
        </row>
        <row r="35">
          <cell r="D35">
            <v>9530</v>
          </cell>
        </row>
        <row r="36">
          <cell r="D36">
            <v>176</v>
          </cell>
        </row>
        <row r="37">
          <cell r="D37">
            <v>166</v>
          </cell>
        </row>
        <row r="38">
          <cell r="D38">
            <v>368</v>
          </cell>
        </row>
        <row r="39">
          <cell r="D39">
            <v>345</v>
          </cell>
        </row>
        <row r="40">
          <cell r="D40">
            <v>109</v>
          </cell>
        </row>
        <row r="41">
          <cell r="D41">
            <v>18</v>
          </cell>
        </row>
        <row r="42">
          <cell r="D42">
            <v>13</v>
          </cell>
        </row>
        <row r="43">
          <cell r="D43" t="str">
            <v>&lt;10</v>
          </cell>
        </row>
        <row r="45">
          <cell r="D45">
            <v>3503</v>
          </cell>
        </row>
        <row r="46">
          <cell r="D46">
            <v>9530</v>
          </cell>
        </row>
        <row r="47">
          <cell r="D47">
            <v>259</v>
          </cell>
        </row>
        <row r="48">
          <cell r="D48">
            <v>23</v>
          </cell>
        </row>
        <row r="49">
          <cell r="D49">
            <v>607</v>
          </cell>
        </row>
        <row r="50">
          <cell r="D50">
            <v>224</v>
          </cell>
        </row>
        <row r="51">
          <cell r="D51">
            <v>117</v>
          </cell>
        </row>
        <row r="52">
          <cell r="D52">
            <v>66</v>
          </cell>
        </row>
        <row r="53">
          <cell r="D53">
            <v>17</v>
          </cell>
        </row>
        <row r="55">
          <cell r="D55" t="str">
            <v>&lt;10</v>
          </cell>
        </row>
        <row r="56">
          <cell r="D56">
            <v>3503</v>
          </cell>
        </row>
        <row r="57">
          <cell r="D57">
            <v>9530</v>
          </cell>
        </row>
        <row r="58">
          <cell r="D58">
            <v>490</v>
          </cell>
        </row>
        <row r="59">
          <cell r="D59">
            <v>383</v>
          </cell>
        </row>
        <row r="60">
          <cell r="D60">
            <v>1664</v>
          </cell>
        </row>
        <row r="61">
          <cell r="D61">
            <v>939</v>
          </cell>
        </row>
        <row r="62">
          <cell r="D62">
            <v>693</v>
          </cell>
        </row>
        <row r="63">
          <cell r="D63">
            <v>153</v>
          </cell>
        </row>
        <row r="64">
          <cell r="D64">
            <v>52</v>
          </cell>
        </row>
        <row r="65">
          <cell r="D65" t="str">
            <v>&lt;10</v>
          </cell>
        </row>
        <row r="66">
          <cell r="D66" t="str">
            <v>&lt;10</v>
          </cell>
        </row>
        <row r="67">
          <cell r="D67">
            <v>3503</v>
          </cell>
        </row>
        <row r="68">
          <cell r="D68">
            <v>9530</v>
          </cell>
        </row>
        <row r="69">
          <cell r="D69">
            <v>971</v>
          </cell>
        </row>
        <row r="70">
          <cell r="D70">
            <v>725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3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136" t="s">
        <v>83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3.75" customHeight="1" thickBot="1" x14ac:dyDescent="0.3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ht="15" customHeight="1" x14ac:dyDescent="0.25">
      <c r="A3" s="137" t="s">
        <v>54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</row>
    <row r="4" spans="1:16" ht="7.5" customHeight="1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2"/>
    </row>
    <row r="5" spans="1:16" x14ac:dyDescent="0.25">
      <c r="A5" s="122" t="s">
        <v>0</v>
      </c>
      <c r="B5" s="124" t="s">
        <v>17</v>
      </c>
      <c r="C5" s="125"/>
      <c r="D5" s="126"/>
      <c r="E5" s="124" t="s">
        <v>1</v>
      </c>
      <c r="F5" s="125"/>
      <c r="G5" s="126"/>
      <c r="H5" s="124" t="s">
        <v>2</v>
      </c>
      <c r="I5" s="125"/>
      <c r="J5" s="126"/>
      <c r="K5" s="124" t="s">
        <v>53</v>
      </c>
      <c r="L5" s="125"/>
      <c r="M5" s="126"/>
      <c r="N5" s="144" t="s">
        <v>16</v>
      </c>
      <c r="O5" s="144"/>
      <c r="P5" s="145"/>
    </row>
    <row r="6" spans="1:16" ht="15.75" thickBot="1" x14ac:dyDescent="0.3">
      <c r="A6" s="123"/>
      <c r="B6" s="64" t="s">
        <v>11</v>
      </c>
      <c r="C6" s="60" t="s">
        <v>12</v>
      </c>
      <c r="D6" s="66" t="s">
        <v>3</v>
      </c>
      <c r="E6" s="64" t="s">
        <v>11</v>
      </c>
      <c r="F6" s="60" t="s">
        <v>12</v>
      </c>
      <c r="G6" s="66" t="s">
        <v>3</v>
      </c>
      <c r="H6" s="64" t="s">
        <v>11</v>
      </c>
      <c r="I6" s="60" t="s">
        <v>12</v>
      </c>
      <c r="J6" s="66" t="s">
        <v>3</v>
      </c>
      <c r="K6" s="64" t="s">
        <v>11</v>
      </c>
      <c r="L6" s="60" t="s">
        <v>12</v>
      </c>
      <c r="M6" s="66" t="s">
        <v>3</v>
      </c>
      <c r="N6" s="59" t="s">
        <v>11</v>
      </c>
      <c r="O6" s="10" t="s">
        <v>12</v>
      </c>
      <c r="P6" s="11" t="s">
        <v>3</v>
      </c>
    </row>
    <row r="7" spans="1:16" ht="15" customHeight="1" x14ac:dyDescent="0.25">
      <c r="A7" s="8" t="s">
        <v>4</v>
      </c>
      <c r="B7" s="52">
        <v>1451</v>
      </c>
      <c r="C7" s="53">
        <v>2212</v>
      </c>
      <c r="D7" s="54">
        <f>B7/C7</f>
        <v>0.6559674502712477</v>
      </c>
      <c r="E7" s="65">
        <v>1391</v>
      </c>
      <c r="F7" s="53">
        <v>2178</v>
      </c>
      <c r="G7" s="54">
        <f>E7/F7</f>
        <v>0.63865932047750229</v>
      </c>
      <c r="H7" s="52">
        <v>1405</v>
      </c>
      <c r="I7" s="53">
        <v>2086</v>
      </c>
      <c r="J7" s="54">
        <f>H7/I7</f>
        <v>0.67353787152444866</v>
      </c>
      <c r="K7" s="67">
        <v>1398</v>
      </c>
      <c r="L7" s="58">
        <v>2107</v>
      </c>
      <c r="M7" s="54">
        <v>0.66350261034646418</v>
      </c>
      <c r="N7" s="176" t="s">
        <v>47</v>
      </c>
      <c r="O7" s="177"/>
      <c r="P7" s="178"/>
    </row>
    <row r="8" spans="1:16" x14ac:dyDescent="0.25">
      <c r="A8" s="8" t="s">
        <v>5</v>
      </c>
      <c r="B8" s="55">
        <v>372</v>
      </c>
      <c r="C8" s="41">
        <v>851</v>
      </c>
      <c r="D8" s="9">
        <f t="shared" ref="D8:D11" si="0">B8/C8</f>
        <v>0.43713278495887192</v>
      </c>
      <c r="E8" s="51">
        <v>420</v>
      </c>
      <c r="F8" s="41">
        <v>1001</v>
      </c>
      <c r="G8" s="9">
        <f t="shared" ref="G8:G11" si="1">E8/F8</f>
        <v>0.41958041958041958</v>
      </c>
      <c r="H8" s="55">
        <v>493</v>
      </c>
      <c r="I8" s="41">
        <v>1021</v>
      </c>
      <c r="J8" s="9">
        <f t="shared" ref="J8:J11" si="2">H8/I8</f>
        <v>0.48285994123408421</v>
      </c>
      <c r="K8" s="68">
        <v>450</v>
      </c>
      <c r="L8" s="40">
        <v>975</v>
      </c>
      <c r="M8" s="9">
        <v>0.46153846153846156</v>
      </c>
      <c r="N8" s="179"/>
      <c r="O8" s="180"/>
      <c r="P8" s="181"/>
    </row>
    <row r="9" spans="1:16" x14ac:dyDescent="0.25">
      <c r="A9" s="8" t="s">
        <v>6</v>
      </c>
      <c r="B9" s="55">
        <v>160</v>
      </c>
      <c r="C9" s="41">
        <v>645</v>
      </c>
      <c r="D9" s="9">
        <f t="shared" si="0"/>
        <v>0.24806201550387597</v>
      </c>
      <c r="E9" s="51">
        <v>158</v>
      </c>
      <c r="F9" s="41">
        <v>633</v>
      </c>
      <c r="G9" s="9">
        <f t="shared" si="1"/>
        <v>0.24960505529225907</v>
      </c>
      <c r="H9" s="55">
        <v>184</v>
      </c>
      <c r="I9" s="41">
        <v>620</v>
      </c>
      <c r="J9" s="9">
        <f t="shared" si="2"/>
        <v>0.29677419354838708</v>
      </c>
      <c r="K9" s="68">
        <v>177</v>
      </c>
      <c r="L9" s="40">
        <v>599</v>
      </c>
      <c r="M9" s="9">
        <v>0.29549248747913187</v>
      </c>
      <c r="N9" s="179"/>
      <c r="O9" s="180"/>
      <c r="P9" s="181"/>
    </row>
    <row r="10" spans="1:16" x14ac:dyDescent="0.25">
      <c r="A10" s="8" t="s">
        <v>7</v>
      </c>
      <c r="B10" s="55">
        <v>69</v>
      </c>
      <c r="C10" s="41">
        <v>130</v>
      </c>
      <c r="D10" s="9">
        <f t="shared" si="0"/>
        <v>0.53076923076923077</v>
      </c>
      <c r="E10" s="51">
        <v>68</v>
      </c>
      <c r="F10" s="41">
        <v>141</v>
      </c>
      <c r="G10" s="9">
        <f t="shared" si="1"/>
        <v>0.48226950354609927</v>
      </c>
      <c r="H10" s="55">
        <v>92</v>
      </c>
      <c r="I10" s="41">
        <v>154</v>
      </c>
      <c r="J10" s="9">
        <f t="shared" si="2"/>
        <v>0.59740259740259738</v>
      </c>
      <c r="K10" s="68">
        <v>75</v>
      </c>
      <c r="L10" s="40">
        <v>149</v>
      </c>
      <c r="M10" s="9">
        <v>0.50335570469798663</v>
      </c>
      <c r="N10" s="179"/>
      <c r="O10" s="180"/>
      <c r="P10" s="181"/>
    </row>
    <row r="11" spans="1:16" x14ac:dyDescent="0.25">
      <c r="A11" s="8" t="s">
        <v>8</v>
      </c>
      <c r="B11" s="55">
        <v>30</v>
      </c>
      <c r="C11" s="41">
        <v>53</v>
      </c>
      <c r="D11" s="9">
        <f t="shared" si="0"/>
        <v>0.56603773584905659</v>
      </c>
      <c r="E11" s="51">
        <v>40</v>
      </c>
      <c r="F11" s="41">
        <v>69</v>
      </c>
      <c r="G11" s="9">
        <f t="shared" si="1"/>
        <v>0.57971014492753625</v>
      </c>
      <c r="H11" s="55">
        <v>49</v>
      </c>
      <c r="I11" s="41">
        <v>63</v>
      </c>
      <c r="J11" s="9">
        <f t="shared" si="2"/>
        <v>0.77777777777777779</v>
      </c>
      <c r="K11" s="68">
        <v>40</v>
      </c>
      <c r="L11" s="40">
        <v>59</v>
      </c>
      <c r="M11" s="9">
        <v>0.67796610169491522</v>
      </c>
      <c r="N11" s="179"/>
      <c r="O11" s="180"/>
      <c r="P11" s="181"/>
    </row>
    <row r="12" spans="1:16" x14ac:dyDescent="0.25">
      <c r="A12" s="8" t="s">
        <v>9</v>
      </c>
      <c r="B12" s="55" t="s">
        <v>46</v>
      </c>
      <c r="C12" s="41">
        <v>10</v>
      </c>
      <c r="D12" s="61" t="s">
        <v>46</v>
      </c>
      <c r="E12" s="51" t="s">
        <v>46</v>
      </c>
      <c r="F12" s="41" t="s">
        <v>46</v>
      </c>
      <c r="G12" s="61" t="s">
        <v>46</v>
      </c>
      <c r="H12" s="55" t="s">
        <v>46</v>
      </c>
      <c r="I12" s="41" t="s">
        <v>46</v>
      </c>
      <c r="J12" s="61" t="s">
        <v>46</v>
      </c>
      <c r="K12" s="55" t="s">
        <v>46</v>
      </c>
      <c r="L12" s="41" t="s">
        <v>46</v>
      </c>
      <c r="M12" s="61" t="s">
        <v>46</v>
      </c>
      <c r="N12" s="179"/>
      <c r="O12" s="180"/>
      <c r="P12" s="181"/>
    </row>
    <row r="13" spans="1:16" x14ac:dyDescent="0.25">
      <c r="A13" s="8" t="s">
        <v>10</v>
      </c>
      <c r="B13" s="55" t="s">
        <v>46</v>
      </c>
      <c r="C13" s="41" t="s">
        <v>46</v>
      </c>
      <c r="D13" s="61" t="s">
        <v>46</v>
      </c>
      <c r="E13" s="51" t="s">
        <v>46</v>
      </c>
      <c r="F13" s="41" t="s">
        <v>46</v>
      </c>
      <c r="G13" s="61" t="s">
        <v>46</v>
      </c>
      <c r="H13" s="55" t="s">
        <v>46</v>
      </c>
      <c r="I13" s="41" t="s">
        <v>46</v>
      </c>
      <c r="J13" s="61" t="s">
        <v>46</v>
      </c>
      <c r="K13" s="55" t="s">
        <v>46</v>
      </c>
      <c r="L13" s="41" t="s">
        <v>46</v>
      </c>
      <c r="M13" s="61" t="s">
        <v>46</v>
      </c>
      <c r="N13" s="179"/>
      <c r="O13" s="180"/>
      <c r="P13" s="181"/>
    </row>
    <row r="14" spans="1:16" ht="15.75" thickBot="1" x14ac:dyDescent="0.3">
      <c r="A14" s="12" t="s">
        <v>52</v>
      </c>
      <c r="B14" s="56" t="s">
        <v>46</v>
      </c>
      <c r="C14" s="57" t="s">
        <v>46</v>
      </c>
      <c r="D14" s="62" t="s">
        <v>46</v>
      </c>
      <c r="E14" s="63" t="s">
        <v>46</v>
      </c>
      <c r="F14" s="57" t="s">
        <v>46</v>
      </c>
      <c r="G14" s="62" t="s">
        <v>46</v>
      </c>
      <c r="H14" s="56" t="s">
        <v>46</v>
      </c>
      <c r="I14" s="57" t="s">
        <v>46</v>
      </c>
      <c r="J14" s="62" t="s">
        <v>46</v>
      </c>
      <c r="K14" s="56" t="s">
        <v>46</v>
      </c>
      <c r="L14" s="57" t="s">
        <v>46</v>
      </c>
      <c r="M14" s="62" t="s">
        <v>46</v>
      </c>
      <c r="N14" s="179"/>
      <c r="O14" s="180"/>
      <c r="P14" s="181"/>
    </row>
    <row r="15" spans="1:16" ht="15.75" thickBot="1" x14ac:dyDescent="0.3">
      <c r="A15" s="15" t="s">
        <v>15</v>
      </c>
      <c r="B15" s="69">
        <v>325413</v>
      </c>
      <c r="C15" s="70">
        <v>597841</v>
      </c>
      <c r="D15" s="45">
        <f>B15/C15</f>
        <v>0.54431362184928767</v>
      </c>
      <c r="E15" s="46">
        <v>328786</v>
      </c>
      <c r="F15" s="47">
        <v>605915</v>
      </c>
      <c r="G15" s="48">
        <f>E15/F15</f>
        <v>0.54262726620070467</v>
      </c>
      <c r="H15" s="49">
        <v>342818</v>
      </c>
      <c r="I15" s="50">
        <v>605006</v>
      </c>
      <c r="J15" s="45">
        <f>H15/I15</f>
        <v>0.56663570278641862</v>
      </c>
      <c r="K15" s="46">
        <v>347127</v>
      </c>
      <c r="L15" s="47">
        <v>619447</v>
      </c>
      <c r="M15" s="48">
        <v>0.56038208272862733</v>
      </c>
      <c r="N15" s="179"/>
      <c r="O15" s="180"/>
      <c r="P15" s="181"/>
    </row>
    <row r="16" spans="1:16" ht="15.75" thickBot="1" x14ac:dyDescent="0.3">
      <c r="A16" s="13" t="s">
        <v>13</v>
      </c>
      <c r="B16" s="42">
        <v>2092</v>
      </c>
      <c r="C16" s="43">
        <v>3930</v>
      </c>
      <c r="D16" s="14">
        <f>B16/C16</f>
        <v>0.53231552162849871</v>
      </c>
      <c r="E16" s="44">
        <v>2092</v>
      </c>
      <c r="F16" s="43">
        <v>4057</v>
      </c>
      <c r="G16" s="14">
        <f>E16/F16</f>
        <v>0.51565195957604137</v>
      </c>
      <c r="H16" s="44">
        <v>2240</v>
      </c>
      <c r="I16" s="43">
        <v>3989</v>
      </c>
      <c r="J16" s="14">
        <f>H16/I16</f>
        <v>0.56154424667836556</v>
      </c>
      <c r="K16" s="44">
        <v>2158</v>
      </c>
      <c r="L16" s="43">
        <v>3930</v>
      </c>
      <c r="M16" s="14">
        <v>0.54910941475826969</v>
      </c>
      <c r="N16" s="179"/>
      <c r="O16" s="180"/>
      <c r="P16" s="181"/>
    </row>
    <row r="17" spans="1:16" ht="15" customHeight="1" x14ac:dyDescent="0.25">
      <c r="A17" s="107" t="s">
        <v>18</v>
      </c>
      <c r="B17" s="109">
        <f t="shared" ref="B17:M17" si="3">B7-B9</f>
        <v>1291</v>
      </c>
      <c r="C17" s="110">
        <f t="shared" si="3"/>
        <v>1567</v>
      </c>
      <c r="D17" s="113">
        <f t="shared" si="3"/>
        <v>0.40790543476737173</v>
      </c>
      <c r="E17" s="109">
        <f t="shared" si="3"/>
        <v>1233</v>
      </c>
      <c r="F17" s="110">
        <f t="shared" si="3"/>
        <v>1545</v>
      </c>
      <c r="G17" s="113">
        <f t="shared" si="3"/>
        <v>0.38905426518524322</v>
      </c>
      <c r="H17" s="109">
        <f t="shared" si="3"/>
        <v>1221</v>
      </c>
      <c r="I17" s="110">
        <f t="shared" si="3"/>
        <v>1466</v>
      </c>
      <c r="J17" s="113">
        <f t="shared" si="3"/>
        <v>0.37676367797606158</v>
      </c>
      <c r="K17" s="115">
        <v>1221</v>
      </c>
      <c r="L17" s="117">
        <v>1508</v>
      </c>
      <c r="M17" s="113">
        <v>0.36801012286733231</v>
      </c>
      <c r="N17" s="179"/>
      <c r="O17" s="180"/>
      <c r="P17" s="181"/>
    </row>
    <row r="18" spans="1:16" ht="15.75" customHeight="1" thickBot="1" x14ac:dyDescent="0.3">
      <c r="A18" s="108" t="s">
        <v>19</v>
      </c>
      <c r="B18" s="111">
        <f t="shared" ref="B18:M18" si="4">B7-B8</f>
        <v>1079</v>
      </c>
      <c r="C18" s="112">
        <f t="shared" si="4"/>
        <v>1361</v>
      </c>
      <c r="D18" s="114">
        <f t="shared" si="4"/>
        <v>0.21883466531237578</v>
      </c>
      <c r="E18" s="111">
        <f t="shared" si="4"/>
        <v>971</v>
      </c>
      <c r="F18" s="112">
        <f t="shared" si="4"/>
        <v>1177</v>
      </c>
      <c r="G18" s="114">
        <f t="shared" si="4"/>
        <v>0.21907890089708271</v>
      </c>
      <c r="H18" s="111">
        <f t="shared" si="4"/>
        <v>912</v>
      </c>
      <c r="I18" s="112">
        <f t="shared" si="4"/>
        <v>1065</v>
      </c>
      <c r="J18" s="114">
        <f t="shared" si="4"/>
        <v>0.19067793029036445</v>
      </c>
      <c r="K18" s="116">
        <v>948</v>
      </c>
      <c r="L18" s="118">
        <v>1132</v>
      </c>
      <c r="M18" s="114">
        <v>0.20196414880800262</v>
      </c>
      <c r="N18" s="182"/>
      <c r="O18" s="183"/>
      <c r="P18" s="184"/>
    </row>
    <row r="19" spans="1:16" ht="15" customHeight="1" x14ac:dyDescent="0.25">
      <c r="A19" s="195" t="s">
        <v>78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7"/>
    </row>
    <row r="20" spans="1:16" ht="15" customHeight="1" x14ac:dyDescent="0.25">
      <c r="A20" s="198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200"/>
    </row>
    <row r="21" spans="1:16" ht="6.75" customHeight="1" x14ac:dyDescent="0.25">
      <c r="A21" s="198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200"/>
    </row>
    <row r="22" spans="1:16" ht="15" customHeight="1" x14ac:dyDescent="0.25">
      <c r="A22" s="201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3"/>
    </row>
    <row r="23" spans="1:16" x14ac:dyDescent="0.25">
      <c r="A23" s="194" t="s">
        <v>48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</row>
    <row r="24" spans="1:16" ht="15.75" thickBot="1" x14ac:dyDescent="0.3">
      <c r="A24" s="2"/>
      <c r="B24" s="1"/>
      <c r="C24" s="1"/>
      <c r="D24" s="3"/>
      <c r="E24" s="4"/>
      <c r="F24" s="4"/>
      <c r="G24" s="5"/>
      <c r="H24" s="1"/>
      <c r="I24" s="1"/>
      <c r="J24" s="3"/>
      <c r="K24" s="4"/>
      <c r="L24" s="4"/>
      <c r="M24" s="5"/>
      <c r="N24" s="6"/>
      <c r="O24" s="6"/>
      <c r="P24" s="7"/>
    </row>
    <row r="25" spans="1:16" ht="15" customHeight="1" x14ac:dyDescent="0.25">
      <c r="A25" s="185" t="s">
        <v>86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7"/>
    </row>
    <row r="26" spans="1:16" ht="15" customHeight="1" thickBot="1" x14ac:dyDescent="0.3">
      <c r="A26" s="188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90"/>
    </row>
    <row r="27" spans="1:16" x14ac:dyDescent="0.25">
      <c r="A27" s="191" t="s">
        <v>55</v>
      </c>
      <c r="B27" s="204" t="s">
        <v>85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6"/>
    </row>
    <row r="28" spans="1:16" ht="15.75" thickBot="1" x14ac:dyDescent="0.3">
      <c r="A28" s="192"/>
      <c r="B28" s="207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9"/>
    </row>
    <row r="29" spans="1:16" x14ac:dyDescent="0.25">
      <c r="A29" s="193"/>
      <c r="B29" s="124" t="s">
        <v>69</v>
      </c>
      <c r="C29" s="125"/>
      <c r="D29" s="125"/>
      <c r="E29" s="126"/>
      <c r="F29" s="124" t="s">
        <v>70</v>
      </c>
      <c r="G29" s="125"/>
      <c r="H29" s="125"/>
      <c r="I29" s="126"/>
      <c r="J29" s="124" t="s">
        <v>57</v>
      </c>
      <c r="K29" s="125"/>
      <c r="L29" s="125"/>
      <c r="M29" s="126"/>
      <c r="N29" s="124" t="s">
        <v>58</v>
      </c>
      <c r="O29" s="125"/>
      <c r="P29" s="126"/>
    </row>
    <row r="30" spans="1:16" x14ac:dyDescent="0.25">
      <c r="A30" s="95" t="s">
        <v>0</v>
      </c>
      <c r="B30" s="127" t="s">
        <v>59</v>
      </c>
      <c r="C30" s="128"/>
      <c r="D30" s="128"/>
      <c r="E30" s="129"/>
      <c r="F30" s="127" t="s">
        <v>59</v>
      </c>
      <c r="G30" s="128"/>
      <c r="H30" s="128"/>
      <c r="I30" s="129"/>
      <c r="J30" s="127" t="s">
        <v>59</v>
      </c>
      <c r="K30" s="128"/>
      <c r="L30" s="128"/>
      <c r="M30" s="129"/>
      <c r="N30" s="127" t="s">
        <v>56</v>
      </c>
      <c r="O30" s="128"/>
      <c r="P30" s="129"/>
    </row>
    <row r="31" spans="1:16" x14ac:dyDescent="0.25">
      <c r="A31" s="93" t="s">
        <v>4</v>
      </c>
      <c r="B31" s="133">
        <v>77</v>
      </c>
      <c r="C31" s="134"/>
      <c r="D31" s="134"/>
      <c r="E31" s="135"/>
      <c r="F31" s="133">
        <v>69</v>
      </c>
      <c r="G31" s="134"/>
      <c r="H31" s="134"/>
      <c r="I31" s="135"/>
      <c r="J31" s="133">
        <v>61</v>
      </c>
      <c r="K31" s="134"/>
      <c r="L31" s="134"/>
      <c r="M31" s="135"/>
      <c r="N31" s="130">
        <f>AVERAGE(B31:M31)</f>
        <v>69</v>
      </c>
      <c r="O31" s="131"/>
      <c r="P31" s="132"/>
    </row>
    <row r="32" spans="1:16" x14ac:dyDescent="0.25">
      <c r="A32" s="93" t="s">
        <v>5</v>
      </c>
      <c r="B32" s="133">
        <v>71</v>
      </c>
      <c r="C32" s="134"/>
      <c r="D32" s="134"/>
      <c r="E32" s="135"/>
      <c r="F32" s="133">
        <v>63</v>
      </c>
      <c r="G32" s="134"/>
      <c r="H32" s="134"/>
      <c r="I32" s="135"/>
      <c r="J32" s="133">
        <v>58</v>
      </c>
      <c r="K32" s="134"/>
      <c r="L32" s="134"/>
      <c r="M32" s="135"/>
      <c r="N32" s="130">
        <f t="shared" ref="N32:N38" si="5">AVERAGE(B32:M32)</f>
        <v>64</v>
      </c>
      <c r="O32" s="131"/>
      <c r="P32" s="132"/>
    </row>
    <row r="33" spans="1:16" x14ac:dyDescent="0.25">
      <c r="A33" s="93" t="s">
        <v>6</v>
      </c>
      <c r="B33" s="133">
        <v>67</v>
      </c>
      <c r="C33" s="134"/>
      <c r="D33" s="134"/>
      <c r="E33" s="135"/>
      <c r="F33" s="133">
        <v>56</v>
      </c>
      <c r="G33" s="134"/>
      <c r="H33" s="134"/>
      <c r="I33" s="135"/>
      <c r="J33" s="133">
        <v>49</v>
      </c>
      <c r="K33" s="134"/>
      <c r="L33" s="134"/>
      <c r="M33" s="135"/>
      <c r="N33" s="130">
        <f t="shared" si="5"/>
        <v>57.333333333333336</v>
      </c>
      <c r="O33" s="131"/>
      <c r="P33" s="132"/>
    </row>
    <row r="34" spans="1:16" x14ac:dyDescent="0.25">
      <c r="A34" s="93" t="s">
        <v>7</v>
      </c>
      <c r="B34" s="133">
        <v>74</v>
      </c>
      <c r="C34" s="134"/>
      <c r="D34" s="134"/>
      <c r="E34" s="135"/>
      <c r="F34" s="133">
        <v>65</v>
      </c>
      <c r="G34" s="134"/>
      <c r="H34" s="134"/>
      <c r="I34" s="135"/>
      <c r="J34" s="133">
        <v>56</v>
      </c>
      <c r="K34" s="134"/>
      <c r="L34" s="134"/>
      <c r="M34" s="135"/>
      <c r="N34" s="130">
        <f t="shared" si="5"/>
        <v>65</v>
      </c>
      <c r="O34" s="131"/>
      <c r="P34" s="132"/>
    </row>
    <row r="35" spans="1:16" ht="15.75" customHeight="1" x14ac:dyDescent="0.25">
      <c r="A35" s="93" t="s">
        <v>8</v>
      </c>
      <c r="B35" s="133">
        <v>80</v>
      </c>
      <c r="C35" s="134"/>
      <c r="D35" s="134"/>
      <c r="E35" s="135"/>
      <c r="F35" s="133">
        <v>76</v>
      </c>
      <c r="G35" s="134"/>
      <c r="H35" s="134"/>
      <c r="I35" s="135"/>
      <c r="J35" s="133">
        <v>68</v>
      </c>
      <c r="K35" s="134"/>
      <c r="L35" s="134"/>
      <c r="M35" s="135"/>
      <c r="N35" s="130">
        <f t="shared" si="5"/>
        <v>74.666666666666671</v>
      </c>
      <c r="O35" s="131"/>
      <c r="P35" s="132"/>
    </row>
    <row r="36" spans="1:16" x14ac:dyDescent="0.25">
      <c r="A36" s="93" t="s">
        <v>9</v>
      </c>
      <c r="B36" s="133">
        <v>67</v>
      </c>
      <c r="C36" s="134"/>
      <c r="D36" s="134"/>
      <c r="E36" s="135"/>
      <c r="F36" s="133">
        <v>55</v>
      </c>
      <c r="G36" s="134"/>
      <c r="H36" s="134"/>
      <c r="I36" s="135"/>
      <c r="J36" s="133">
        <v>62</v>
      </c>
      <c r="K36" s="134"/>
      <c r="L36" s="134"/>
      <c r="M36" s="135"/>
      <c r="N36" s="130">
        <f t="shared" si="5"/>
        <v>61.333333333333336</v>
      </c>
      <c r="O36" s="131"/>
      <c r="P36" s="132"/>
    </row>
    <row r="37" spans="1:16" x14ac:dyDescent="0.25">
      <c r="A37" s="93" t="s">
        <v>10</v>
      </c>
      <c r="B37" s="133">
        <v>44</v>
      </c>
      <c r="C37" s="134"/>
      <c r="D37" s="134"/>
      <c r="E37" s="135"/>
      <c r="F37" s="133">
        <v>40</v>
      </c>
      <c r="G37" s="134"/>
      <c r="H37" s="134"/>
      <c r="I37" s="135"/>
      <c r="J37" s="133">
        <v>66</v>
      </c>
      <c r="K37" s="134"/>
      <c r="L37" s="134"/>
      <c r="M37" s="135"/>
      <c r="N37" s="130">
        <f t="shared" si="5"/>
        <v>50</v>
      </c>
      <c r="O37" s="131"/>
      <c r="P37" s="132"/>
    </row>
    <row r="38" spans="1:16" ht="15" customHeight="1" x14ac:dyDescent="0.25">
      <c r="A38" s="96" t="s">
        <v>13</v>
      </c>
      <c r="B38" s="161">
        <f>AVERAGE(B31:E37)</f>
        <v>68.571428571428569</v>
      </c>
      <c r="C38" s="162"/>
      <c r="D38" s="162"/>
      <c r="E38" s="163"/>
      <c r="F38" s="161">
        <f>AVERAGE(F31:I37)</f>
        <v>60.571428571428569</v>
      </c>
      <c r="G38" s="162"/>
      <c r="H38" s="162"/>
      <c r="I38" s="163"/>
      <c r="J38" s="173">
        <f>AVERAGE(J31:M37)</f>
        <v>60</v>
      </c>
      <c r="K38" s="174"/>
      <c r="L38" s="174"/>
      <c r="M38" s="175"/>
      <c r="N38" s="161">
        <f t="shared" si="5"/>
        <v>63.047619047619044</v>
      </c>
      <c r="O38" s="162"/>
      <c r="P38" s="163"/>
    </row>
    <row r="39" spans="1:16" ht="13.5" customHeight="1" x14ac:dyDescent="0.25">
      <c r="A39" s="94" t="s">
        <v>18</v>
      </c>
      <c r="B39" s="164">
        <f>B31-B33</f>
        <v>10</v>
      </c>
      <c r="C39" s="165"/>
      <c r="D39" s="165"/>
      <c r="E39" s="166"/>
      <c r="F39" s="164">
        <f>F31-F33</f>
        <v>13</v>
      </c>
      <c r="G39" s="165"/>
      <c r="H39" s="165"/>
      <c r="I39" s="166"/>
      <c r="J39" s="164">
        <f>J31-J33</f>
        <v>12</v>
      </c>
      <c r="K39" s="165"/>
      <c r="L39" s="165"/>
      <c r="M39" s="166"/>
      <c r="N39" s="130">
        <f>N31-N33</f>
        <v>11.666666666666664</v>
      </c>
      <c r="O39" s="131"/>
      <c r="P39" s="132"/>
    </row>
    <row r="40" spans="1:16" ht="13.5" customHeight="1" thickBot="1" x14ac:dyDescent="0.3">
      <c r="A40" s="97" t="s">
        <v>19</v>
      </c>
      <c r="B40" s="167">
        <f>B31-B32</f>
        <v>6</v>
      </c>
      <c r="C40" s="168"/>
      <c r="D40" s="168"/>
      <c r="E40" s="169"/>
      <c r="F40" s="167">
        <f>F31-F32</f>
        <v>6</v>
      </c>
      <c r="G40" s="168"/>
      <c r="H40" s="168"/>
      <c r="I40" s="169"/>
      <c r="J40" s="167">
        <f>J31-J32</f>
        <v>3</v>
      </c>
      <c r="K40" s="168"/>
      <c r="L40" s="168"/>
      <c r="M40" s="169"/>
      <c r="N40" s="167">
        <f>N31-N32</f>
        <v>5</v>
      </c>
      <c r="O40" s="168"/>
      <c r="P40" s="169"/>
    </row>
    <row r="41" spans="1:16" ht="13.5" customHeight="1" thickBot="1" x14ac:dyDescent="0.3">
      <c r="A41" s="170" t="s">
        <v>68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2"/>
    </row>
    <row r="42" spans="1:16" ht="33.75" customHeight="1" thickBot="1" x14ac:dyDescent="0.3">
      <c r="A42" s="119" t="s">
        <v>84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1"/>
    </row>
    <row r="43" spans="1:16" ht="4.5" customHeight="1" thickBot="1" x14ac:dyDescent="0.3"/>
    <row r="44" spans="1:16" ht="15" customHeight="1" x14ac:dyDescent="0.25">
      <c r="A44" s="154" t="s">
        <v>14</v>
      </c>
      <c r="B44" s="155"/>
      <c r="C44" s="155"/>
      <c r="D44" s="155"/>
      <c r="E44" s="155"/>
      <c r="F44" s="155"/>
      <c r="G44" s="155"/>
      <c r="H44" s="156"/>
      <c r="I44" s="156"/>
      <c r="J44" s="156"/>
      <c r="K44" s="156"/>
      <c r="L44" s="156"/>
      <c r="M44" s="156"/>
      <c r="N44" s="156"/>
      <c r="O44" s="156"/>
      <c r="P44" s="157"/>
    </row>
    <row r="45" spans="1:16" ht="15" customHeight="1" x14ac:dyDescent="0.25">
      <c r="A45" s="146" t="s">
        <v>60</v>
      </c>
      <c r="B45" s="147"/>
      <c r="C45" s="147"/>
      <c r="D45" s="147"/>
      <c r="E45" s="147"/>
      <c r="F45" s="147"/>
      <c r="G45" s="147"/>
      <c r="H45" s="148"/>
      <c r="I45" s="148"/>
      <c r="J45" s="148"/>
      <c r="K45" s="148"/>
      <c r="L45" s="148"/>
      <c r="M45" s="148"/>
      <c r="N45" s="148"/>
      <c r="O45" s="148"/>
      <c r="P45" s="149"/>
    </row>
    <row r="46" spans="1:16" ht="15" customHeight="1" x14ac:dyDescent="0.25">
      <c r="A46" s="146" t="s">
        <v>61</v>
      </c>
      <c r="B46" s="147"/>
      <c r="C46" s="147"/>
      <c r="D46" s="147"/>
      <c r="E46" s="147"/>
      <c r="F46" s="147"/>
      <c r="G46" s="147"/>
      <c r="H46" s="148"/>
      <c r="I46" s="148"/>
      <c r="J46" s="148"/>
      <c r="K46" s="148"/>
      <c r="L46" s="148"/>
      <c r="M46" s="148"/>
      <c r="N46" s="148"/>
      <c r="O46" s="148"/>
      <c r="P46" s="149"/>
    </row>
    <row r="47" spans="1:16" ht="15" customHeight="1" x14ac:dyDescent="0.25">
      <c r="A47" s="146" t="s">
        <v>62</v>
      </c>
      <c r="B47" s="147"/>
      <c r="C47" s="147"/>
      <c r="D47" s="147"/>
      <c r="E47" s="147"/>
      <c r="F47" s="147"/>
      <c r="G47" s="147"/>
      <c r="H47" s="148"/>
      <c r="I47" s="148"/>
      <c r="J47" s="148"/>
      <c r="K47" s="148"/>
      <c r="L47" s="148"/>
      <c r="M47" s="148"/>
      <c r="N47" s="148"/>
      <c r="O47" s="148"/>
      <c r="P47" s="149"/>
    </row>
    <row r="48" spans="1:16" ht="15" customHeight="1" x14ac:dyDescent="0.25">
      <c r="A48" s="146" t="s">
        <v>63</v>
      </c>
      <c r="B48" s="147"/>
      <c r="C48" s="147"/>
      <c r="D48" s="147"/>
      <c r="E48" s="147"/>
      <c r="F48" s="147"/>
      <c r="G48" s="147"/>
      <c r="H48" s="148"/>
      <c r="I48" s="148"/>
      <c r="J48" s="148"/>
      <c r="K48" s="148"/>
      <c r="L48" s="148"/>
      <c r="M48" s="148"/>
      <c r="N48" s="148"/>
      <c r="O48" s="148"/>
      <c r="P48" s="149"/>
    </row>
    <row r="49" spans="1:16" ht="15" customHeight="1" x14ac:dyDescent="0.25">
      <c r="A49" s="146" t="s">
        <v>64</v>
      </c>
      <c r="B49" s="147"/>
      <c r="C49" s="147"/>
      <c r="D49" s="147"/>
      <c r="E49" s="147"/>
      <c r="F49" s="147"/>
      <c r="G49" s="147"/>
      <c r="H49" s="148"/>
      <c r="I49" s="148"/>
      <c r="J49" s="148"/>
      <c r="K49" s="148"/>
      <c r="L49" s="148"/>
      <c r="M49" s="148"/>
      <c r="N49" s="148"/>
      <c r="O49" s="148"/>
      <c r="P49" s="149"/>
    </row>
    <row r="50" spans="1:16" ht="15" customHeight="1" x14ac:dyDescent="0.25">
      <c r="A50" s="146" t="s">
        <v>65</v>
      </c>
      <c r="B50" s="147"/>
      <c r="C50" s="147"/>
      <c r="D50" s="147"/>
      <c r="E50" s="147"/>
      <c r="F50" s="147"/>
      <c r="G50" s="147"/>
      <c r="H50" s="148"/>
      <c r="I50" s="148"/>
      <c r="J50" s="148"/>
      <c r="K50" s="148"/>
      <c r="L50" s="148"/>
      <c r="M50" s="148"/>
      <c r="N50" s="148"/>
      <c r="O50" s="148"/>
      <c r="P50" s="149"/>
    </row>
    <row r="51" spans="1:16" ht="15" customHeight="1" x14ac:dyDescent="0.25">
      <c r="A51" s="158" t="s">
        <v>66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60"/>
    </row>
    <row r="52" spans="1:16" ht="15" customHeight="1" thickBot="1" x14ac:dyDescent="0.3">
      <c r="A52" s="150" t="s">
        <v>67</v>
      </c>
      <c r="B52" s="151"/>
      <c r="C52" s="151"/>
      <c r="D52" s="151"/>
      <c r="E52" s="151"/>
      <c r="F52" s="151"/>
      <c r="G52" s="151"/>
      <c r="H52" s="152"/>
      <c r="I52" s="152"/>
      <c r="J52" s="152"/>
      <c r="K52" s="152"/>
      <c r="L52" s="152"/>
      <c r="M52" s="152"/>
      <c r="N52" s="152"/>
      <c r="O52" s="152"/>
      <c r="P52" s="153"/>
    </row>
    <row r="53" spans="1:16" ht="4.5" customHeight="1" x14ac:dyDescent="0.25">
      <c r="O53" s="6"/>
      <c r="P53" s="7"/>
    </row>
  </sheetData>
  <mergeCells count="74">
    <mergeCell ref="B27:P28"/>
    <mergeCell ref="B32:E32"/>
    <mergeCell ref="B33:E33"/>
    <mergeCell ref="B34:E34"/>
    <mergeCell ref="N7:P18"/>
    <mergeCell ref="B30:E30"/>
    <mergeCell ref="F30:I30"/>
    <mergeCell ref="J30:M30"/>
    <mergeCell ref="J31:M31"/>
    <mergeCell ref="A25:P26"/>
    <mergeCell ref="A27:A29"/>
    <mergeCell ref="B29:E29"/>
    <mergeCell ref="F29:I29"/>
    <mergeCell ref="J29:M29"/>
    <mergeCell ref="N29:P29"/>
    <mergeCell ref="A23:P23"/>
    <mergeCell ref="A19:P22"/>
    <mergeCell ref="F35:I35"/>
    <mergeCell ref="J35:M35"/>
    <mergeCell ref="J32:M32"/>
    <mergeCell ref="J33:M33"/>
    <mergeCell ref="J34:M34"/>
    <mergeCell ref="N40:P40"/>
    <mergeCell ref="B37:E37"/>
    <mergeCell ref="B35:E35"/>
    <mergeCell ref="B31:E31"/>
    <mergeCell ref="F33:I33"/>
    <mergeCell ref="N38:P38"/>
    <mergeCell ref="N39:P39"/>
    <mergeCell ref="F38:I38"/>
    <mergeCell ref="F39:I39"/>
    <mergeCell ref="N36:P36"/>
    <mergeCell ref="N37:P37"/>
    <mergeCell ref="F36:I36"/>
    <mergeCell ref="F37:I37"/>
    <mergeCell ref="N34:P34"/>
    <mergeCell ref="N35:P35"/>
    <mergeCell ref="F34:I34"/>
    <mergeCell ref="J38:M38"/>
    <mergeCell ref="J39:M39"/>
    <mergeCell ref="J40:M40"/>
    <mergeCell ref="J36:M36"/>
    <mergeCell ref="J37:M37"/>
    <mergeCell ref="A50:P50"/>
    <mergeCell ref="A52:P52"/>
    <mergeCell ref="A49:P49"/>
    <mergeCell ref="A44:P44"/>
    <mergeCell ref="A45:P45"/>
    <mergeCell ref="A47:P47"/>
    <mergeCell ref="A46:P46"/>
    <mergeCell ref="A51:P51"/>
    <mergeCell ref="A48:P48"/>
    <mergeCell ref="A1:P1"/>
    <mergeCell ref="A3:P4"/>
    <mergeCell ref="A2:P2"/>
    <mergeCell ref="H5:J5"/>
    <mergeCell ref="K5:M5"/>
    <mergeCell ref="N5:P5"/>
    <mergeCell ref="A42:P42"/>
    <mergeCell ref="A5:A6"/>
    <mergeCell ref="B5:D5"/>
    <mergeCell ref="E5:G5"/>
    <mergeCell ref="N30:P30"/>
    <mergeCell ref="N31:P31"/>
    <mergeCell ref="F31:I31"/>
    <mergeCell ref="N32:P32"/>
    <mergeCell ref="N33:P33"/>
    <mergeCell ref="F32:I32"/>
    <mergeCell ref="B38:E38"/>
    <mergeCell ref="B39:E39"/>
    <mergeCell ref="B40:E40"/>
    <mergeCell ref="B36:E36"/>
    <mergeCell ref="A41:P41"/>
    <mergeCell ref="F40:I40"/>
  </mergeCells>
  <conditionalFormatting sqref="H6:P6 J7:J11 B31:B37 M8:M11 M7:N7">
    <cfRule type="expression" dxfId="208" priority="78">
      <formula>MOD(ROW(),2)=0</formula>
    </cfRule>
  </conditionalFormatting>
  <conditionalFormatting sqref="A5">
    <cfRule type="expression" dxfId="207" priority="75">
      <formula>MOD(ROW(),2)=0</formula>
    </cfRule>
  </conditionalFormatting>
  <conditionalFormatting sqref="A7:A14">
    <cfRule type="expression" dxfId="206" priority="74">
      <formula>MOD(ROW(),2)=0</formula>
    </cfRule>
  </conditionalFormatting>
  <conditionalFormatting sqref="B6:G6 D7:D14 G7:G14">
    <cfRule type="expression" dxfId="205" priority="55">
      <formula>MOD(ROW(),2)=0</formula>
    </cfRule>
  </conditionalFormatting>
  <conditionalFormatting sqref="J12:J14">
    <cfRule type="expression" dxfId="204" priority="35">
      <formula>MOD(ROW(),2)=0</formula>
    </cfRule>
  </conditionalFormatting>
  <conditionalFormatting sqref="M12:M14">
    <cfRule type="expression" dxfId="203" priority="34">
      <formula>MOD(ROW(),2)=0</formula>
    </cfRule>
  </conditionalFormatting>
  <conditionalFormatting sqref="N31:N37">
    <cfRule type="expression" dxfId="202" priority="30">
      <formula>MOD(ROW(),2)=0</formula>
    </cfRule>
  </conditionalFormatting>
  <conditionalFormatting sqref="A31:A37">
    <cfRule type="expression" dxfId="201" priority="29">
      <formula>MOD(ROW(),2)=0</formula>
    </cfRule>
  </conditionalFormatting>
  <conditionalFormatting sqref="A30">
    <cfRule type="expression" dxfId="200" priority="28">
      <formula>MOD(ROW(),2)=0</formula>
    </cfRule>
  </conditionalFormatting>
  <conditionalFormatting sqref="B39:B40">
    <cfRule type="expression" dxfId="199" priority="23">
      <formula>MOD(ROW(),2)=0</formula>
    </cfRule>
  </conditionalFormatting>
  <conditionalFormatting sqref="N30">
    <cfRule type="expression" dxfId="198" priority="27">
      <formula>MOD(ROW(),2)=0</formula>
    </cfRule>
  </conditionalFormatting>
  <conditionalFormatting sqref="N39:N40">
    <cfRule type="expression" dxfId="197" priority="26">
      <formula>MOD(ROW(),2)=0</formula>
    </cfRule>
  </conditionalFormatting>
  <conditionalFormatting sqref="B30">
    <cfRule type="expression" dxfId="196" priority="25">
      <formula>MOD(ROW(),2)=0</formula>
    </cfRule>
  </conditionalFormatting>
  <conditionalFormatting sqref="F31:F37">
    <cfRule type="expression" dxfId="195" priority="12">
      <formula>MOD(ROW(),2)=0</formula>
    </cfRule>
  </conditionalFormatting>
  <conditionalFormatting sqref="F39:F40">
    <cfRule type="expression" dxfId="194" priority="10">
      <formula>MOD(ROW(),2)=0</formula>
    </cfRule>
  </conditionalFormatting>
  <conditionalFormatting sqref="F30">
    <cfRule type="expression" dxfId="193" priority="11">
      <formula>MOD(ROW(),2)=0</formula>
    </cfRule>
  </conditionalFormatting>
  <conditionalFormatting sqref="J31:J37">
    <cfRule type="expression" dxfId="192" priority="9">
      <formula>MOD(ROW(),2)=0</formula>
    </cfRule>
  </conditionalFormatting>
  <conditionalFormatting sqref="J39:J40">
    <cfRule type="expression" dxfId="191" priority="7">
      <formula>MOD(ROW(),2)=0</formula>
    </cfRule>
  </conditionalFormatting>
  <conditionalFormatting sqref="J30">
    <cfRule type="expression" dxfId="190" priority="8">
      <formula>MOD(ROW(),2)=0</formula>
    </cfRule>
  </conditionalFormatting>
  <conditionalFormatting sqref="B7:C14">
    <cfRule type="expression" dxfId="189" priority="6">
      <formula>MOD(ROW(),2)=0</formula>
    </cfRule>
  </conditionalFormatting>
  <conditionalFormatting sqref="E7:F14">
    <cfRule type="expression" dxfId="188" priority="5">
      <formula>MOD(ROW(),2)=0</formula>
    </cfRule>
  </conditionalFormatting>
  <conditionalFormatting sqref="H7:I13 H14">
    <cfRule type="expression" dxfId="187" priority="4">
      <formula>MOD(ROW(),2)=0</formula>
    </cfRule>
  </conditionalFormatting>
  <conditionalFormatting sqref="I14">
    <cfRule type="expression" dxfId="186" priority="3">
      <formula>MOD(ROW(),2)=0</formula>
    </cfRule>
  </conditionalFormatting>
  <conditionalFormatting sqref="K7:L13 K14">
    <cfRule type="expression" dxfId="185" priority="2">
      <formula>MOD(ROW(),2)=0</formula>
    </cfRule>
  </conditionalFormatting>
  <conditionalFormatting sqref="L14">
    <cfRule type="expression" dxfId="184" priority="1">
      <formula>MOD(ROW(),2)=0</formula>
    </cfRule>
  </conditionalFormatting>
  <printOptions horizontalCentered="1"/>
  <pageMargins left="0" right="0" top="0" bottom="0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170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style="16" customWidth="1"/>
  </cols>
  <sheetData>
    <row r="1" spans="1:5" ht="15" customHeight="1" x14ac:dyDescent="0.25">
      <c r="A1" s="229" t="s">
        <v>21</v>
      </c>
      <c r="B1" s="226" t="s">
        <v>55</v>
      </c>
      <c r="C1" s="204" t="s">
        <v>79</v>
      </c>
      <c r="D1" s="205"/>
      <c r="E1" s="206"/>
    </row>
    <row r="2" spans="1:5" x14ac:dyDescent="0.25">
      <c r="A2" s="230"/>
      <c r="B2" s="227"/>
      <c r="C2" s="207"/>
      <c r="D2" s="208"/>
      <c r="E2" s="209"/>
    </row>
    <row r="3" spans="1:5" ht="15.75" thickBot="1" x14ac:dyDescent="0.3">
      <c r="A3" s="230"/>
      <c r="B3" s="228"/>
      <c r="C3" s="223"/>
      <c r="D3" s="224"/>
      <c r="E3" s="225"/>
    </row>
    <row r="4" spans="1:5" ht="15.75" customHeight="1" thickBot="1" x14ac:dyDescent="0.3">
      <c r="A4" s="231"/>
      <c r="B4" s="82" t="s">
        <v>0</v>
      </c>
      <c r="C4" s="86" t="s">
        <v>44</v>
      </c>
      <c r="D4" s="87" t="s">
        <v>20</v>
      </c>
      <c r="E4" s="88" t="s">
        <v>45</v>
      </c>
    </row>
    <row r="5" spans="1:5" x14ac:dyDescent="0.25">
      <c r="A5" s="216" t="s">
        <v>22</v>
      </c>
      <c r="B5" s="72" t="s">
        <v>4</v>
      </c>
      <c r="C5" s="71">
        <v>84</v>
      </c>
      <c r="D5" s="30">
        <v>128</v>
      </c>
      <c r="E5" s="31">
        <f>C5/D5</f>
        <v>0.65625</v>
      </c>
    </row>
    <row r="6" spans="1:5" x14ac:dyDescent="0.25">
      <c r="A6" s="217"/>
      <c r="B6" s="73" t="s">
        <v>5</v>
      </c>
      <c r="C6" s="17">
        <v>26</v>
      </c>
      <c r="D6" s="18">
        <v>58</v>
      </c>
      <c r="E6" s="32">
        <f t="shared" ref="E6:E7" si="0">C6/D6</f>
        <v>0.44827586206896552</v>
      </c>
    </row>
    <row r="7" spans="1:5" x14ac:dyDescent="0.25">
      <c r="A7" s="217"/>
      <c r="B7" s="73" t="s">
        <v>6</v>
      </c>
      <c r="C7" s="17">
        <v>31</v>
      </c>
      <c r="D7" s="18">
        <v>45</v>
      </c>
      <c r="E7" s="32">
        <f t="shared" si="0"/>
        <v>0.68888888888888888</v>
      </c>
    </row>
    <row r="8" spans="1:5" x14ac:dyDescent="0.25">
      <c r="A8" s="217"/>
      <c r="B8" s="73" t="s">
        <v>7</v>
      </c>
      <c r="C8" s="17" t="s">
        <v>77</v>
      </c>
      <c r="D8" s="18">
        <v>14</v>
      </c>
      <c r="E8" s="32" t="s">
        <v>46</v>
      </c>
    </row>
    <row r="9" spans="1:5" x14ac:dyDescent="0.25">
      <c r="A9" s="217"/>
      <c r="B9" s="73" t="s">
        <v>8</v>
      </c>
      <c r="C9" s="17" t="s">
        <v>77</v>
      </c>
      <c r="D9" s="18" t="s">
        <v>77</v>
      </c>
      <c r="E9" s="32" t="s">
        <v>46</v>
      </c>
    </row>
    <row r="10" spans="1:5" x14ac:dyDescent="0.25">
      <c r="A10" s="217"/>
      <c r="B10" s="73" t="s">
        <v>9</v>
      </c>
      <c r="C10" s="17"/>
      <c r="D10" s="18"/>
      <c r="E10" s="32"/>
    </row>
    <row r="11" spans="1:5" x14ac:dyDescent="0.25">
      <c r="A11" s="217"/>
      <c r="B11" s="73" t="s">
        <v>10</v>
      </c>
      <c r="C11" s="17"/>
      <c r="D11" s="18"/>
      <c r="E11" s="32"/>
    </row>
    <row r="12" spans="1:5" x14ac:dyDescent="0.25">
      <c r="A12" s="217"/>
      <c r="B12" s="74" t="s">
        <v>24</v>
      </c>
      <c r="C12" s="23">
        <f t="shared" ref="C12:E12" si="1">C$155</f>
        <v>2115</v>
      </c>
      <c r="D12" s="21">
        <f>$D$155</f>
        <v>3368</v>
      </c>
      <c r="E12" s="33">
        <f t="shared" si="1"/>
        <v>0.62796912114014247</v>
      </c>
    </row>
    <row r="13" spans="1:5" x14ac:dyDescent="0.25">
      <c r="A13" s="217"/>
      <c r="B13" s="75" t="s">
        <v>13</v>
      </c>
      <c r="C13" s="24">
        <f t="shared" ref="C13:E13" si="2">C$156</f>
        <v>6829</v>
      </c>
      <c r="D13" s="22">
        <f>$D$166</f>
        <v>11830</v>
      </c>
      <c r="E13" s="34">
        <f t="shared" si="2"/>
        <v>0.57726120033812345</v>
      </c>
    </row>
    <row r="14" spans="1:5" x14ac:dyDescent="0.25">
      <c r="A14" s="217"/>
      <c r="B14" s="76" t="s">
        <v>18</v>
      </c>
      <c r="C14" s="17">
        <f t="shared" ref="C14:E14" si="3">C5-C7</f>
        <v>53</v>
      </c>
      <c r="D14" s="18">
        <f>D5-D7</f>
        <v>83</v>
      </c>
      <c r="E14" s="35">
        <f t="shared" si="3"/>
        <v>-3.2638888888888884E-2</v>
      </c>
    </row>
    <row r="15" spans="1:5" ht="15.75" thickBot="1" x14ac:dyDescent="0.3">
      <c r="A15" s="218"/>
      <c r="B15" s="77" t="s">
        <v>19</v>
      </c>
      <c r="C15" s="19">
        <f>C5-C6</f>
        <v>58</v>
      </c>
      <c r="D15" s="20">
        <f>D5-D6</f>
        <v>70</v>
      </c>
      <c r="E15" s="36">
        <f>E5-E6</f>
        <v>0.20797413793103448</v>
      </c>
    </row>
    <row r="16" spans="1:5" x14ac:dyDescent="0.25">
      <c r="A16" s="213" t="s">
        <v>23</v>
      </c>
      <c r="B16" s="72" t="s">
        <v>4</v>
      </c>
      <c r="C16" s="71">
        <v>100</v>
      </c>
      <c r="D16" s="30">
        <v>152</v>
      </c>
      <c r="E16" s="31">
        <f>C16/D16</f>
        <v>0.65789473684210531</v>
      </c>
    </row>
    <row r="17" spans="1:5" x14ac:dyDescent="0.25">
      <c r="A17" s="214"/>
      <c r="B17" s="73" t="s">
        <v>5</v>
      </c>
      <c r="C17" s="17">
        <v>60</v>
      </c>
      <c r="D17" s="18">
        <v>101</v>
      </c>
      <c r="E17" s="32">
        <f t="shared" ref="E17:E19" si="4">C17/D17</f>
        <v>0.59405940594059403</v>
      </c>
    </row>
    <row r="18" spans="1:5" x14ac:dyDescent="0.25">
      <c r="A18" s="214"/>
      <c r="B18" s="73" t="s">
        <v>6</v>
      </c>
      <c r="C18" s="17">
        <v>32</v>
      </c>
      <c r="D18" s="18">
        <v>74</v>
      </c>
      <c r="E18" s="32">
        <f t="shared" si="4"/>
        <v>0.43243243243243246</v>
      </c>
    </row>
    <row r="19" spans="1:5" x14ac:dyDescent="0.25">
      <c r="A19" s="214"/>
      <c r="B19" s="73" t="s">
        <v>7</v>
      </c>
      <c r="C19" s="17">
        <v>14</v>
      </c>
      <c r="D19" s="18">
        <v>22</v>
      </c>
      <c r="E19" s="32">
        <f t="shared" si="4"/>
        <v>0.63636363636363635</v>
      </c>
    </row>
    <row r="20" spans="1:5" x14ac:dyDescent="0.25">
      <c r="A20" s="214"/>
      <c r="B20" s="73" t="s">
        <v>8</v>
      </c>
      <c r="C20" s="17" t="s">
        <v>77</v>
      </c>
      <c r="D20" s="18" t="s">
        <v>77</v>
      </c>
      <c r="E20" s="32" t="s">
        <v>46</v>
      </c>
    </row>
    <row r="21" spans="1:5" x14ac:dyDescent="0.25">
      <c r="A21" s="214"/>
      <c r="B21" s="73" t="s">
        <v>9</v>
      </c>
      <c r="C21" s="17"/>
      <c r="D21" s="18"/>
      <c r="E21" s="32"/>
    </row>
    <row r="22" spans="1:5" x14ac:dyDescent="0.25">
      <c r="A22" s="214"/>
      <c r="B22" s="73" t="s">
        <v>10</v>
      </c>
      <c r="C22" s="17" t="s">
        <v>77</v>
      </c>
      <c r="D22" s="18" t="s">
        <v>77</v>
      </c>
      <c r="E22" s="32" t="s">
        <v>46</v>
      </c>
    </row>
    <row r="23" spans="1:5" x14ac:dyDescent="0.25">
      <c r="A23" s="214"/>
      <c r="B23" s="74" t="s">
        <v>24</v>
      </c>
      <c r="C23" s="23">
        <f t="shared" ref="C23:E23" si="5">C$155</f>
        <v>2115</v>
      </c>
      <c r="D23" s="21">
        <f>$D$155</f>
        <v>3368</v>
      </c>
      <c r="E23" s="33">
        <f t="shared" si="5"/>
        <v>0.62796912114014247</v>
      </c>
    </row>
    <row r="24" spans="1:5" x14ac:dyDescent="0.25">
      <c r="A24" s="214"/>
      <c r="B24" s="75" t="s">
        <v>13</v>
      </c>
      <c r="C24" s="24">
        <f t="shared" ref="C24:E24" si="6">C$156</f>
        <v>6829</v>
      </c>
      <c r="D24" s="22">
        <f>$D$166</f>
        <v>11830</v>
      </c>
      <c r="E24" s="34">
        <f t="shared" si="6"/>
        <v>0.57726120033812345</v>
      </c>
    </row>
    <row r="25" spans="1:5" x14ac:dyDescent="0.25">
      <c r="A25" s="214"/>
      <c r="B25" s="76" t="s">
        <v>18</v>
      </c>
      <c r="C25" s="17">
        <f>C16-C18</f>
        <v>68</v>
      </c>
      <c r="D25" s="18">
        <f>D16-D18</f>
        <v>78</v>
      </c>
      <c r="E25" s="35">
        <f t="shared" ref="E25" si="7">E16-E18</f>
        <v>0.22546230440967285</v>
      </c>
    </row>
    <row r="26" spans="1:5" ht="15.75" thickBot="1" x14ac:dyDescent="0.3">
      <c r="A26" s="215"/>
      <c r="B26" s="77" t="s">
        <v>19</v>
      </c>
      <c r="C26" s="19">
        <f t="shared" ref="C26:E26" si="8">C16-C17</f>
        <v>40</v>
      </c>
      <c r="D26" s="20">
        <f>D16-D17</f>
        <v>51</v>
      </c>
      <c r="E26" s="36">
        <f t="shared" si="8"/>
        <v>6.3835330901511278E-2</v>
      </c>
    </row>
    <row r="27" spans="1:5" x14ac:dyDescent="0.25">
      <c r="A27" s="216" t="s">
        <v>25</v>
      </c>
      <c r="B27" s="72" t="s">
        <v>4</v>
      </c>
      <c r="C27" s="71">
        <v>13</v>
      </c>
      <c r="D27" s="30">
        <v>27</v>
      </c>
      <c r="E27" s="31">
        <f>C27/D27</f>
        <v>0.48148148148148145</v>
      </c>
    </row>
    <row r="28" spans="1:5" x14ac:dyDescent="0.25">
      <c r="A28" s="217"/>
      <c r="B28" s="73" t="s">
        <v>5</v>
      </c>
      <c r="C28" s="17">
        <v>17</v>
      </c>
      <c r="D28" s="18">
        <v>36</v>
      </c>
      <c r="E28" s="32">
        <f t="shared" ref="E28:E29" si="9">C28/D28</f>
        <v>0.47222222222222221</v>
      </c>
    </row>
    <row r="29" spans="1:5" x14ac:dyDescent="0.25">
      <c r="A29" s="217"/>
      <c r="B29" s="73" t="s">
        <v>6</v>
      </c>
      <c r="C29" s="17">
        <v>53</v>
      </c>
      <c r="D29" s="18">
        <v>105</v>
      </c>
      <c r="E29" s="32">
        <f t="shared" si="9"/>
        <v>0.50476190476190474</v>
      </c>
    </row>
    <row r="30" spans="1:5" x14ac:dyDescent="0.25">
      <c r="A30" s="217"/>
      <c r="B30" s="73" t="s">
        <v>7</v>
      </c>
      <c r="C30" s="17" t="s">
        <v>77</v>
      </c>
      <c r="D30" s="18">
        <v>11</v>
      </c>
      <c r="E30" s="32" t="s">
        <v>46</v>
      </c>
    </row>
    <row r="31" spans="1:5" x14ac:dyDescent="0.25">
      <c r="A31" s="217"/>
      <c r="B31" s="73" t="s">
        <v>8</v>
      </c>
      <c r="C31" s="17"/>
      <c r="D31" s="18" t="str">
        <f>'[1]ELA UA By Elementary School'!D31</f>
        <v>&lt;10</v>
      </c>
      <c r="E31" s="32"/>
    </row>
    <row r="32" spans="1:5" x14ac:dyDescent="0.25">
      <c r="A32" s="217"/>
      <c r="B32" s="73" t="s">
        <v>9</v>
      </c>
      <c r="C32" s="17"/>
      <c r="D32" s="18"/>
      <c r="E32" s="32"/>
    </row>
    <row r="33" spans="1:5" x14ac:dyDescent="0.25">
      <c r="A33" s="217"/>
      <c r="B33" s="73" t="s">
        <v>10</v>
      </c>
      <c r="C33" s="17" t="s">
        <v>77</v>
      </c>
      <c r="D33" s="18" t="s">
        <v>77</v>
      </c>
      <c r="E33" s="32" t="s">
        <v>46</v>
      </c>
    </row>
    <row r="34" spans="1:5" x14ac:dyDescent="0.25">
      <c r="A34" s="217"/>
      <c r="B34" s="74" t="s">
        <v>24</v>
      </c>
      <c r="C34" s="23">
        <f t="shared" ref="C34:E34" si="10">C$155</f>
        <v>2115</v>
      </c>
      <c r="D34" s="21">
        <f>$D$155</f>
        <v>3368</v>
      </c>
      <c r="E34" s="33">
        <f t="shared" si="10"/>
        <v>0.62796912114014247</v>
      </c>
    </row>
    <row r="35" spans="1:5" x14ac:dyDescent="0.25">
      <c r="A35" s="217"/>
      <c r="B35" s="75" t="s">
        <v>13</v>
      </c>
      <c r="C35" s="24">
        <f t="shared" ref="C35:E35" si="11">C$156</f>
        <v>6829</v>
      </c>
      <c r="D35" s="22">
        <f>$D$166</f>
        <v>11830</v>
      </c>
      <c r="E35" s="34">
        <f t="shared" si="11"/>
        <v>0.57726120033812345</v>
      </c>
    </row>
    <row r="36" spans="1:5" x14ac:dyDescent="0.25">
      <c r="A36" s="217"/>
      <c r="B36" s="76" t="s">
        <v>18</v>
      </c>
      <c r="C36" s="17">
        <f t="shared" ref="C36:E36" si="12">C27-C29</f>
        <v>-40</v>
      </c>
      <c r="D36" s="18">
        <f>D27-D29</f>
        <v>-78</v>
      </c>
      <c r="E36" s="35">
        <f t="shared" si="12"/>
        <v>-2.328042328042329E-2</v>
      </c>
    </row>
    <row r="37" spans="1:5" ht="15.75" thickBot="1" x14ac:dyDescent="0.3">
      <c r="A37" s="218"/>
      <c r="B37" s="77" t="s">
        <v>19</v>
      </c>
      <c r="C37" s="19">
        <f t="shared" ref="C37:E37" si="13">C27-C28</f>
        <v>-4</v>
      </c>
      <c r="D37" s="20">
        <f>D27-D28</f>
        <v>-9</v>
      </c>
      <c r="E37" s="36">
        <f t="shared" si="13"/>
        <v>9.2592592592592449E-3</v>
      </c>
    </row>
    <row r="38" spans="1:5" x14ac:dyDescent="0.25">
      <c r="A38" s="213" t="s">
        <v>26</v>
      </c>
      <c r="B38" s="72" t="s">
        <v>4</v>
      </c>
      <c r="C38" s="71">
        <v>13</v>
      </c>
      <c r="D38" s="30">
        <v>19</v>
      </c>
      <c r="E38" s="31">
        <f>C38/D38</f>
        <v>0.68421052631578949</v>
      </c>
    </row>
    <row r="39" spans="1:5" x14ac:dyDescent="0.25">
      <c r="A39" s="214"/>
      <c r="B39" s="73" t="s">
        <v>5</v>
      </c>
      <c r="C39" s="17">
        <v>158</v>
      </c>
      <c r="D39" s="18">
        <v>245</v>
      </c>
      <c r="E39" s="32">
        <f t="shared" ref="E39" si="14">C39/D39</f>
        <v>0.64489795918367343</v>
      </c>
    </row>
    <row r="40" spans="1:5" x14ac:dyDescent="0.25">
      <c r="A40" s="214"/>
      <c r="B40" s="73" t="s">
        <v>6</v>
      </c>
      <c r="C40" s="17" t="s">
        <v>77</v>
      </c>
      <c r="D40" s="18" t="s">
        <v>77</v>
      </c>
      <c r="E40" s="32" t="s">
        <v>46</v>
      </c>
    </row>
    <row r="41" spans="1:5" x14ac:dyDescent="0.25">
      <c r="A41" s="214"/>
      <c r="B41" s="73" t="s">
        <v>7</v>
      </c>
      <c r="C41" s="17"/>
      <c r="D41" s="18" t="str">
        <f>'[1]ELA UA By Elementary School'!D41</f>
        <v>&lt;10</v>
      </c>
      <c r="E41" s="32"/>
    </row>
    <row r="42" spans="1:5" x14ac:dyDescent="0.25">
      <c r="A42" s="214"/>
      <c r="B42" s="73" t="s">
        <v>8</v>
      </c>
      <c r="C42" s="17"/>
      <c r="D42" s="18"/>
      <c r="E42" s="32"/>
    </row>
    <row r="43" spans="1:5" x14ac:dyDescent="0.25">
      <c r="A43" s="214"/>
      <c r="B43" s="73" t="s">
        <v>9</v>
      </c>
      <c r="C43" s="17"/>
      <c r="D43" s="18"/>
      <c r="E43" s="32"/>
    </row>
    <row r="44" spans="1:5" x14ac:dyDescent="0.25">
      <c r="A44" s="214"/>
      <c r="B44" s="73" t="s">
        <v>10</v>
      </c>
      <c r="C44" s="17"/>
      <c r="D44" s="18"/>
      <c r="E44" s="32"/>
    </row>
    <row r="45" spans="1:5" x14ac:dyDescent="0.25">
      <c r="A45" s="214"/>
      <c r="B45" s="74" t="s">
        <v>24</v>
      </c>
      <c r="C45" s="23">
        <f t="shared" ref="C45:E45" si="15">C$155</f>
        <v>2115</v>
      </c>
      <c r="D45" s="21">
        <f>$D$155</f>
        <v>3368</v>
      </c>
      <c r="E45" s="33">
        <f t="shared" si="15"/>
        <v>0.62796912114014247</v>
      </c>
    </row>
    <row r="46" spans="1:5" x14ac:dyDescent="0.25">
      <c r="A46" s="214"/>
      <c r="B46" s="75" t="s">
        <v>13</v>
      </c>
      <c r="C46" s="24">
        <f t="shared" ref="C46:E46" si="16">C$156</f>
        <v>6829</v>
      </c>
      <c r="D46" s="22">
        <f>$D$166</f>
        <v>11830</v>
      </c>
      <c r="E46" s="34">
        <f t="shared" si="16"/>
        <v>0.57726120033812345</v>
      </c>
    </row>
    <row r="47" spans="1:5" x14ac:dyDescent="0.25">
      <c r="A47" s="214"/>
      <c r="B47" s="76" t="s">
        <v>18</v>
      </c>
      <c r="C47" s="17" t="s">
        <v>46</v>
      </c>
      <c r="D47" s="18" t="s">
        <v>46</v>
      </c>
      <c r="E47" s="35" t="s">
        <v>46</v>
      </c>
    </row>
    <row r="48" spans="1:5" ht="15.75" thickBot="1" x14ac:dyDescent="0.3">
      <c r="A48" s="215"/>
      <c r="B48" s="77" t="s">
        <v>19</v>
      </c>
      <c r="C48" s="19">
        <f>C38-C39</f>
        <v>-145</v>
      </c>
      <c r="D48" s="20">
        <f>D38-D39</f>
        <v>-226</v>
      </c>
      <c r="E48" s="36">
        <f>E38-E39</f>
        <v>3.9312567132116061E-2</v>
      </c>
    </row>
    <row r="49" spans="1:5" x14ac:dyDescent="0.25">
      <c r="A49" s="216" t="s">
        <v>27</v>
      </c>
      <c r="B49" s="72" t="s">
        <v>4</v>
      </c>
      <c r="C49" s="71">
        <v>111</v>
      </c>
      <c r="D49" s="30">
        <v>151</v>
      </c>
      <c r="E49" s="31">
        <f>C49/D49</f>
        <v>0.73509933774834435</v>
      </c>
    </row>
    <row r="50" spans="1:5" x14ac:dyDescent="0.25">
      <c r="A50" s="217"/>
      <c r="B50" s="73" t="s">
        <v>5</v>
      </c>
      <c r="C50" s="17">
        <v>31</v>
      </c>
      <c r="D50" s="18">
        <v>49</v>
      </c>
      <c r="E50" s="32">
        <f t="shared" ref="E50:E51" si="17">C50/D50</f>
        <v>0.63265306122448983</v>
      </c>
    </row>
    <row r="51" spans="1:5" x14ac:dyDescent="0.25">
      <c r="A51" s="217"/>
      <c r="B51" s="73" t="s">
        <v>6</v>
      </c>
      <c r="C51" s="17">
        <v>18</v>
      </c>
      <c r="D51" s="18">
        <v>48</v>
      </c>
      <c r="E51" s="32">
        <f t="shared" si="17"/>
        <v>0.375</v>
      </c>
    </row>
    <row r="52" spans="1:5" x14ac:dyDescent="0.25">
      <c r="A52" s="217"/>
      <c r="B52" s="73" t="s">
        <v>7</v>
      </c>
      <c r="C52" s="17" t="s">
        <v>77</v>
      </c>
      <c r="D52" s="18" t="s">
        <v>77</v>
      </c>
      <c r="E52" s="32" t="s">
        <v>46</v>
      </c>
    </row>
    <row r="53" spans="1:5" x14ac:dyDescent="0.25">
      <c r="A53" s="217"/>
      <c r="B53" s="73" t="s">
        <v>8</v>
      </c>
      <c r="C53" s="17" t="s">
        <v>77</v>
      </c>
      <c r="D53" s="18">
        <v>11</v>
      </c>
      <c r="E53" s="32" t="s">
        <v>46</v>
      </c>
    </row>
    <row r="54" spans="1:5" x14ac:dyDescent="0.25">
      <c r="A54" s="217"/>
      <c r="B54" s="73" t="s">
        <v>9</v>
      </c>
      <c r="C54" s="17"/>
      <c r="D54" s="18"/>
      <c r="E54" s="32"/>
    </row>
    <row r="55" spans="1:5" x14ac:dyDescent="0.25">
      <c r="A55" s="217"/>
      <c r="B55" s="73" t="s">
        <v>10</v>
      </c>
      <c r="C55" s="17" t="s">
        <v>77</v>
      </c>
      <c r="D55" s="18" t="s">
        <v>77</v>
      </c>
      <c r="E55" s="32" t="s">
        <v>46</v>
      </c>
    </row>
    <row r="56" spans="1:5" x14ac:dyDescent="0.25">
      <c r="A56" s="217"/>
      <c r="B56" s="74" t="s">
        <v>24</v>
      </c>
      <c r="C56" s="23">
        <f t="shared" ref="C56:E56" si="18">C$155</f>
        <v>2115</v>
      </c>
      <c r="D56" s="21">
        <f>$D$155</f>
        <v>3368</v>
      </c>
      <c r="E56" s="33">
        <f t="shared" si="18"/>
        <v>0.62796912114014247</v>
      </c>
    </row>
    <row r="57" spans="1:5" x14ac:dyDescent="0.25">
      <c r="A57" s="217"/>
      <c r="B57" s="75" t="s">
        <v>13</v>
      </c>
      <c r="C57" s="24">
        <f t="shared" ref="C57:E57" si="19">C$156</f>
        <v>6829</v>
      </c>
      <c r="D57" s="22">
        <f>$D$166</f>
        <v>11830</v>
      </c>
      <c r="E57" s="34">
        <f t="shared" si="19"/>
        <v>0.57726120033812345</v>
      </c>
    </row>
    <row r="58" spans="1:5" x14ac:dyDescent="0.25">
      <c r="A58" s="217"/>
      <c r="B58" s="76" t="s">
        <v>18</v>
      </c>
      <c r="C58" s="17">
        <f t="shared" ref="C58:E58" si="20">C49-C51</f>
        <v>93</v>
      </c>
      <c r="D58" s="18">
        <f>D49-D51</f>
        <v>103</v>
      </c>
      <c r="E58" s="35">
        <f t="shared" si="20"/>
        <v>0.36009933774834435</v>
      </c>
    </row>
    <row r="59" spans="1:5" ht="15.75" thickBot="1" x14ac:dyDescent="0.3">
      <c r="A59" s="218"/>
      <c r="B59" s="77" t="s">
        <v>19</v>
      </c>
      <c r="C59" s="19">
        <f>C49-C50</f>
        <v>80</v>
      </c>
      <c r="D59" s="20">
        <f>D49-D50</f>
        <v>102</v>
      </c>
      <c r="E59" s="36">
        <f>E49-E50</f>
        <v>0.10244627652385452</v>
      </c>
    </row>
    <row r="60" spans="1:5" x14ac:dyDescent="0.25">
      <c r="A60" s="213" t="s">
        <v>28</v>
      </c>
      <c r="B60" s="72" t="s">
        <v>4</v>
      </c>
      <c r="C60" s="71">
        <v>52</v>
      </c>
      <c r="D60" s="30">
        <v>81</v>
      </c>
      <c r="E60" s="31">
        <f>C60/D60</f>
        <v>0.64197530864197527</v>
      </c>
    </row>
    <row r="61" spans="1:5" x14ac:dyDescent="0.25">
      <c r="A61" s="214"/>
      <c r="B61" s="73" t="s">
        <v>5</v>
      </c>
      <c r="C61" s="17">
        <v>36</v>
      </c>
      <c r="D61" s="18">
        <v>65</v>
      </c>
      <c r="E61" s="32">
        <f t="shared" ref="E61:E62" si="21">C61/D61</f>
        <v>0.55384615384615388</v>
      </c>
    </row>
    <row r="62" spans="1:5" x14ac:dyDescent="0.25">
      <c r="A62" s="214"/>
      <c r="B62" s="73" t="s">
        <v>6</v>
      </c>
      <c r="C62" s="17">
        <v>29</v>
      </c>
      <c r="D62" s="18">
        <v>63</v>
      </c>
      <c r="E62" s="32">
        <f t="shared" si="21"/>
        <v>0.46031746031746029</v>
      </c>
    </row>
    <row r="63" spans="1:5" x14ac:dyDescent="0.25">
      <c r="A63" s="214"/>
      <c r="B63" s="73" t="s">
        <v>7</v>
      </c>
      <c r="C63" s="17" t="s">
        <v>77</v>
      </c>
      <c r="D63" s="18">
        <v>14</v>
      </c>
      <c r="E63" s="32" t="s">
        <v>46</v>
      </c>
    </row>
    <row r="64" spans="1:5" x14ac:dyDescent="0.25">
      <c r="A64" s="214"/>
      <c r="B64" s="73" t="s">
        <v>8</v>
      </c>
      <c r="C64" s="17" t="s">
        <v>77</v>
      </c>
      <c r="D64" s="18" t="str">
        <f>'[1]ELA UA By Elementary School'!D64</f>
        <v>&lt;10</v>
      </c>
      <c r="E64" s="32" t="s">
        <v>46</v>
      </c>
    </row>
    <row r="65" spans="1:5" x14ac:dyDescent="0.25">
      <c r="A65" s="214"/>
      <c r="B65" s="73" t="s">
        <v>9</v>
      </c>
      <c r="C65" s="17"/>
      <c r="D65" s="18"/>
      <c r="E65" s="32"/>
    </row>
    <row r="66" spans="1:5" x14ac:dyDescent="0.25">
      <c r="A66" s="214"/>
      <c r="B66" s="73" t="s">
        <v>10</v>
      </c>
      <c r="C66" s="17"/>
      <c r="D66" s="18"/>
      <c r="E66" s="32"/>
    </row>
    <row r="67" spans="1:5" x14ac:dyDescent="0.25">
      <c r="A67" s="214"/>
      <c r="B67" s="74" t="s">
        <v>24</v>
      </c>
      <c r="C67" s="23">
        <f t="shared" ref="C67:E67" si="22">C$155</f>
        <v>2115</v>
      </c>
      <c r="D67" s="21">
        <f>$D$155</f>
        <v>3368</v>
      </c>
      <c r="E67" s="33">
        <f t="shared" si="22"/>
        <v>0.62796912114014247</v>
      </c>
    </row>
    <row r="68" spans="1:5" x14ac:dyDescent="0.25">
      <c r="A68" s="214"/>
      <c r="B68" s="75" t="s">
        <v>13</v>
      </c>
      <c r="C68" s="24">
        <f t="shared" ref="C68:E68" si="23">C$156</f>
        <v>6829</v>
      </c>
      <c r="D68" s="22">
        <f>$D$166</f>
        <v>11830</v>
      </c>
      <c r="E68" s="34">
        <f t="shared" si="23"/>
        <v>0.57726120033812345</v>
      </c>
    </row>
    <row r="69" spans="1:5" x14ac:dyDescent="0.25">
      <c r="A69" s="214"/>
      <c r="B69" s="76" t="s">
        <v>18</v>
      </c>
      <c r="C69" s="17">
        <f>C60-C62</f>
        <v>23</v>
      </c>
      <c r="D69" s="18">
        <f>D60-D62</f>
        <v>18</v>
      </c>
      <c r="E69" s="35">
        <f t="shared" ref="E69" si="24">E60-E62</f>
        <v>0.18165784832451498</v>
      </c>
    </row>
    <row r="70" spans="1:5" ht="15.75" thickBot="1" x14ac:dyDescent="0.3">
      <c r="A70" s="215"/>
      <c r="B70" s="77" t="s">
        <v>19</v>
      </c>
      <c r="C70" s="19">
        <f>C60-C61</f>
        <v>16</v>
      </c>
      <c r="D70" s="20">
        <f>D60-D61</f>
        <v>16</v>
      </c>
      <c r="E70" s="36">
        <f>E60-E61</f>
        <v>8.8129154795821396E-2</v>
      </c>
    </row>
    <row r="71" spans="1:5" x14ac:dyDescent="0.25">
      <c r="A71" s="216" t="s">
        <v>29</v>
      </c>
      <c r="B71" s="72" t="s">
        <v>4</v>
      </c>
      <c r="C71" s="71">
        <v>123</v>
      </c>
      <c r="D71" s="30">
        <v>167</v>
      </c>
      <c r="E71" s="31">
        <f>C71/D71</f>
        <v>0.73652694610778446</v>
      </c>
    </row>
    <row r="72" spans="1:5" x14ac:dyDescent="0.25">
      <c r="A72" s="217"/>
      <c r="B72" s="73" t="s">
        <v>5</v>
      </c>
      <c r="C72" s="17">
        <v>25</v>
      </c>
      <c r="D72" s="18">
        <v>39</v>
      </c>
      <c r="E72" s="32">
        <f t="shared" ref="E72:E73" si="25">C72/D72</f>
        <v>0.64102564102564108</v>
      </c>
    </row>
    <row r="73" spans="1:5" x14ac:dyDescent="0.25">
      <c r="A73" s="217"/>
      <c r="B73" s="73" t="s">
        <v>6</v>
      </c>
      <c r="C73" s="17">
        <v>23</v>
      </c>
      <c r="D73" s="18">
        <v>38</v>
      </c>
      <c r="E73" s="32">
        <f t="shared" si="25"/>
        <v>0.60526315789473684</v>
      </c>
    </row>
    <row r="74" spans="1:5" x14ac:dyDescent="0.25">
      <c r="A74" s="217"/>
      <c r="B74" s="73" t="s">
        <v>7</v>
      </c>
      <c r="C74" s="17" t="s">
        <v>77</v>
      </c>
      <c r="D74" s="18" t="s">
        <v>77</v>
      </c>
      <c r="E74" s="32" t="s">
        <v>46</v>
      </c>
    </row>
    <row r="75" spans="1:5" x14ac:dyDescent="0.25">
      <c r="A75" s="217"/>
      <c r="B75" s="73" t="s">
        <v>8</v>
      </c>
      <c r="C75" s="17" t="s">
        <v>77</v>
      </c>
      <c r="D75" s="18" t="s">
        <v>77</v>
      </c>
      <c r="E75" s="32" t="s">
        <v>46</v>
      </c>
    </row>
    <row r="76" spans="1:5" x14ac:dyDescent="0.25">
      <c r="A76" s="217"/>
      <c r="B76" s="73" t="s">
        <v>9</v>
      </c>
      <c r="C76" s="17"/>
      <c r="D76" s="18" t="str">
        <f>'[1]ELA UA By Elementary School'!D76</f>
        <v>&lt;10</v>
      </c>
      <c r="E76" s="32"/>
    </row>
    <row r="77" spans="1:5" x14ac:dyDescent="0.25">
      <c r="A77" s="217"/>
      <c r="B77" s="73" t="s">
        <v>10</v>
      </c>
      <c r="C77" s="17"/>
      <c r="D77" s="18"/>
      <c r="E77" s="32"/>
    </row>
    <row r="78" spans="1:5" x14ac:dyDescent="0.25">
      <c r="A78" s="217"/>
      <c r="B78" s="74" t="s">
        <v>24</v>
      </c>
      <c r="C78" s="23">
        <f t="shared" ref="C78:E78" si="26">C$155</f>
        <v>2115</v>
      </c>
      <c r="D78" s="21">
        <f>$D$155</f>
        <v>3368</v>
      </c>
      <c r="E78" s="33">
        <f t="shared" si="26"/>
        <v>0.62796912114014247</v>
      </c>
    </row>
    <row r="79" spans="1:5" x14ac:dyDescent="0.25">
      <c r="A79" s="217"/>
      <c r="B79" s="75" t="s">
        <v>13</v>
      </c>
      <c r="C79" s="24">
        <f t="shared" ref="C79:E79" si="27">C$156</f>
        <v>6829</v>
      </c>
      <c r="D79" s="22">
        <f>$D$166</f>
        <v>11830</v>
      </c>
      <c r="E79" s="34">
        <f t="shared" si="27"/>
        <v>0.57726120033812345</v>
      </c>
    </row>
    <row r="80" spans="1:5" x14ac:dyDescent="0.25">
      <c r="A80" s="217"/>
      <c r="B80" s="76" t="s">
        <v>18</v>
      </c>
      <c r="C80" s="17">
        <f t="shared" ref="C80:E80" si="28">C71-C73</f>
        <v>100</v>
      </c>
      <c r="D80" s="18">
        <f>D71-D73</f>
        <v>129</v>
      </c>
      <c r="E80" s="35">
        <f t="shared" si="28"/>
        <v>0.13126378821304763</v>
      </c>
    </row>
    <row r="81" spans="1:5" ht="15.75" thickBot="1" x14ac:dyDescent="0.3">
      <c r="A81" s="218"/>
      <c r="B81" s="77" t="s">
        <v>19</v>
      </c>
      <c r="C81" s="19">
        <f>C71-C72</f>
        <v>98</v>
      </c>
      <c r="D81" s="20">
        <f>D71-D72</f>
        <v>128</v>
      </c>
      <c r="E81" s="36">
        <f>E71-E72</f>
        <v>9.5501305082143384E-2</v>
      </c>
    </row>
    <row r="82" spans="1:5" x14ac:dyDescent="0.25">
      <c r="A82" s="213" t="s">
        <v>30</v>
      </c>
      <c r="B82" s="72" t="s">
        <v>4</v>
      </c>
      <c r="C82" s="71">
        <v>103</v>
      </c>
      <c r="D82" s="30">
        <v>145</v>
      </c>
      <c r="E82" s="31">
        <f>C82/D82</f>
        <v>0.71034482758620687</v>
      </c>
    </row>
    <row r="83" spans="1:5" x14ac:dyDescent="0.25">
      <c r="A83" s="214"/>
      <c r="B83" s="73" t="s">
        <v>5</v>
      </c>
      <c r="C83" s="17">
        <v>30</v>
      </c>
      <c r="D83" s="18">
        <v>43</v>
      </c>
      <c r="E83" s="32">
        <f t="shared" ref="E83:E84" si="29">C83/D83</f>
        <v>0.69767441860465118</v>
      </c>
    </row>
    <row r="84" spans="1:5" x14ac:dyDescent="0.25">
      <c r="A84" s="214"/>
      <c r="B84" s="73" t="s">
        <v>6</v>
      </c>
      <c r="C84" s="17">
        <v>22</v>
      </c>
      <c r="D84" s="18">
        <v>52</v>
      </c>
      <c r="E84" s="32">
        <f t="shared" si="29"/>
        <v>0.42307692307692307</v>
      </c>
    </row>
    <row r="85" spans="1:5" x14ac:dyDescent="0.25">
      <c r="A85" s="214"/>
      <c r="B85" s="73" t="s">
        <v>7</v>
      </c>
      <c r="C85" s="17" t="s">
        <v>77</v>
      </c>
      <c r="D85" s="18">
        <v>15</v>
      </c>
      <c r="E85" s="32" t="s">
        <v>46</v>
      </c>
    </row>
    <row r="86" spans="1:5" x14ac:dyDescent="0.25">
      <c r="A86" s="214"/>
      <c r="B86" s="73" t="s">
        <v>8</v>
      </c>
      <c r="C86" s="17" t="s">
        <v>77</v>
      </c>
      <c r="D86" s="18" t="s">
        <v>77</v>
      </c>
      <c r="E86" s="32" t="s">
        <v>46</v>
      </c>
    </row>
    <row r="87" spans="1:5" x14ac:dyDescent="0.25">
      <c r="A87" s="214"/>
      <c r="B87" s="73" t="s">
        <v>9</v>
      </c>
      <c r="C87" s="17"/>
      <c r="D87" s="18"/>
      <c r="E87" s="32"/>
    </row>
    <row r="88" spans="1:5" x14ac:dyDescent="0.25">
      <c r="A88" s="214"/>
      <c r="B88" s="73" t="s">
        <v>10</v>
      </c>
      <c r="C88" s="17" t="s">
        <v>77</v>
      </c>
      <c r="D88" s="18" t="str">
        <f>'[1]ELA UA By Elementary School'!D88</f>
        <v>&lt;10</v>
      </c>
      <c r="E88" s="32" t="s">
        <v>46</v>
      </c>
    </row>
    <row r="89" spans="1:5" x14ac:dyDescent="0.25">
      <c r="A89" s="214"/>
      <c r="B89" s="74" t="s">
        <v>24</v>
      </c>
      <c r="C89" s="23">
        <f t="shared" ref="C89:E89" si="30">C$155</f>
        <v>2115</v>
      </c>
      <c r="D89" s="21">
        <f>$D$155</f>
        <v>3368</v>
      </c>
      <c r="E89" s="33">
        <f t="shared" si="30"/>
        <v>0.62796912114014247</v>
      </c>
    </row>
    <row r="90" spans="1:5" x14ac:dyDescent="0.25">
      <c r="A90" s="214"/>
      <c r="B90" s="75" t="s">
        <v>13</v>
      </c>
      <c r="C90" s="24">
        <f t="shared" ref="C90:E90" si="31">C$156</f>
        <v>6829</v>
      </c>
      <c r="D90" s="22">
        <f>$D$166</f>
        <v>11830</v>
      </c>
      <c r="E90" s="34">
        <f t="shared" si="31"/>
        <v>0.57726120033812345</v>
      </c>
    </row>
    <row r="91" spans="1:5" x14ac:dyDescent="0.25">
      <c r="A91" s="214"/>
      <c r="B91" s="76" t="s">
        <v>18</v>
      </c>
      <c r="C91" s="17">
        <f>C82-C84</f>
        <v>81</v>
      </c>
      <c r="D91" s="18">
        <f>D82-D84</f>
        <v>93</v>
      </c>
      <c r="E91" s="35">
        <f t="shared" ref="E91" si="32">E82-E84</f>
        <v>0.2872679045092838</v>
      </c>
    </row>
    <row r="92" spans="1:5" ht="15.75" thickBot="1" x14ac:dyDescent="0.3">
      <c r="A92" s="215"/>
      <c r="B92" s="77" t="s">
        <v>19</v>
      </c>
      <c r="C92" s="19">
        <f>C82-C83</f>
        <v>73</v>
      </c>
      <c r="D92" s="20">
        <f>D82-D83</f>
        <v>102</v>
      </c>
      <c r="E92" s="36">
        <f>E82-E83</f>
        <v>1.2670408981555692E-2</v>
      </c>
    </row>
    <row r="93" spans="1:5" x14ac:dyDescent="0.25">
      <c r="A93" s="216" t="s">
        <v>31</v>
      </c>
      <c r="B93" s="72" t="s">
        <v>4</v>
      </c>
      <c r="C93" s="71">
        <v>71</v>
      </c>
      <c r="D93" s="30">
        <v>100</v>
      </c>
      <c r="E93" s="31">
        <f>C93/D93</f>
        <v>0.71</v>
      </c>
    </row>
    <row r="94" spans="1:5" x14ac:dyDescent="0.25">
      <c r="A94" s="217"/>
      <c r="B94" s="73" t="s">
        <v>5</v>
      </c>
      <c r="C94" s="17">
        <v>11</v>
      </c>
      <c r="D94" s="18">
        <v>22</v>
      </c>
      <c r="E94" s="32">
        <f t="shared" ref="E94:E95" si="33">C94/D94</f>
        <v>0.5</v>
      </c>
    </row>
    <row r="95" spans="1:5" x14ac:dyDescent="0.25">
      <c r="A95" s="217"/>
      <c r="B95" s="73" t="s">
        <v>6</v>
      </c>
      <c r="C95" s="17">
        <v>19</v>
      </c>
      <c r="D95" s="18">
        <v>45</v>
      </c>
      <c r="E95" s="32">
        <f t="shared" si="33"/>
        <v>0.42222222222222222</v>
      </c>
    </row>
    <row r="96" spans="1:5" x14ac:dyDescent="0.25">
      <c r="A96" s="217"/>
      <c r="B96" s="73" t="s">
        <v>7</v>
      </c>
      <c r="C96" s="17" t="s">
        <v>77</v>
      </c>
      <c r="D96" s="18" t="str">
        <f>'[1]ELA UA By Elementary School'!D96</f>
        <v>&lt;10</v>
      </c>
      <c r="E96" s="32" t="s">
        <v>46</v>
      </c>
    </row>
    <row r="97" spans="1:5" x14ac:dyDescent="0.25">
      <c r="A97" s="217"/>
      <c r="B97" s="73" t="s">
        <v>8</v>
      </c>
      <c r="C97" s="17"/>
      <c r="D97" s="18" t="str">
        <f>'[1]ELA UA By Elementary School'!D97</f>
        <v>&lt;10</v>
      </c>
      <c r="E97" s="32"/>
    </row>
    <row r="98" spans="1:5" x14ac:dyDescent="0.25">
      <c r="A98" s="217"/>
      <c r="B98" s="73" t="s">
        <v>9</v>
      </c>
      <c r="C98" s="17"/>
      <c r="D98" s="18"/>
      <c r="E98" s="32"/>
    </row>
    <row r="99" spans="1:5" x14ac:dyDescent="0.25">
      <c r="A99" s="217"/>
      <c r="B99" s="73" t="s">
        <v>10</v>
      </c>
      <c r="C99" s="17"/>
      <c r="D99" s="18"/>
      <c r="E99" s="32"/>
    </row>
    <row r="100" spans="1:5" x14ac:dyDescent="0.25">
      <c r="A100" s="217"/>
      <c r="B100" s="74" t="s">
        <v>24</v>
      </c>
      <c r="C100" s="23">
        <f t="shared" ref="C100:E100" si="34">C$155</f>
        <v>2115</v>
      </c>
      <c r="D100" s="21">
        <f>$D$155</f>
        <v>3368</v>
      </c>
      <c r="E100" s="33">
        <f t="shared" si="34"/>
        <v>0.62796912114014247</v>
      </c>
    </row>
    <row r="101" spans="1:5" x14ac:dyDescent="0.25">
      <c r="A101" s="217"/>
      <c r="B101" s="75" t="s">
        <v>13</v>
      </c>
      <c r="C101" s="24">
        <f t="shared" ref="C101:E101" si="35">C$156</f>
        <v>6829</v>
      </c>
      <c r="D101" s="22">
        <f>$D$166</f>
        <v>11830</v>
      </c>
      <c r="E101" s="34">
        <f t="shared" si="35"/>
        <v>0.57726120033812345</v>
      </c>
    </row>
    <row r="102" spans="1:5" x14ac:dyDescent="0.25">
      <c r="A102" s="217"/>
      <c r="B102" s="76" t="s">
        <v>18</v>
      </c>
      <c r="C102" s="17">
        <f t="shared" ref="C102:E102" si="36">C93-C95</f>
        <v>52</v>
      </c>
      <c r="D102" s="18">
        <f>D93-D95</f>
        <v>55</v>
      </c>
      <c r="E102" s="35">
        <f t="shared" si="36"/>
        <v>0.28777777777777774</v>
      </c>
    </row>
    <row r="103" spans="1:5" ht="15.75" thickBot="1" x14ac:dyDescent="0.3">
      <c r="A103" s="218"/>
      <c r="B103" s="77" t="s">
        <v>19</v>
      </c>
      <c r="C103" s="19">
        <f>C93-C94</f>
        <v>60</v>
      </c>
      <c r="D103" s="20">
        <f>D93-D94</f>
        <v>78</v>
      </c>
      <c r="E103" s="36">
        <f>E93-E94</f>
        <v>0.20999999999999996</v>
      </c>
    </row>
    <row r="104" spans="1:5" x14ac:dyDescent="0.25">
      <c r="A104" s="213" t="s">
        <v>32</v>
      </c>
      <c r="B104" s="72" t="s">
        <v>4</v>
      </c>
      <c r="C104" s="71">
        <v>165</v>
      </c>
      <c r="D104" s="30">
        <v>184</v>
      </c>
      <c r="E104" s="31">
        <f>C104/D104</f>
        <v>0.89673913043478259</v>
      </c>
    </row>
    <row r="105" spans="1:5" x14ac:dyDescent="0.25">
      <c r="A105" s="214"/>
      <c r="B105" s="73" t="s">
        <v>5</v>
      </c>
      <c r="C105" s="17">
        <v>18</v>
      </c>
      <c r="D105" s="18">
        <v>22</v>
      </c>
      <c r="E105" s="32">
        <f t="shared" ref="E105:E106" si="37">C105/D105</f>
        <v>0.81818181818181823</v>
      </c>
    </row>
    <row r="106" spans="1:5" x14ac:dyDescent="0.25">
      <c r="A106" s="214"/>
      <c r="B106" s="73" t="s">
        <v>6</v>
      </c>
      <c r="C106" s="17">
        <v>26</v>
      </c>
      <c r="D106" s="18">
        <v>43</v>
      </c>
      <c r="E106" s="32">
        <f t="shared" si="37"/>
        <v>0.60465116279069764</v>
      </c>
    </row>
    <row r="107" spans="1:5" x14ac:dyDescent="0.25">
      <c r="A107" s="214"/>
      <c r="B107" s="73" t="s">
        <v>7</v>
      </c>
      <c r="C107" s="17" t="s">
        <v>77</v>
      </c>
      <c r="D107" s="18">
        <v>10</v>
      </c>
      <c r="E107" s="32" t="s">
        <v>46</v>
      </c>
    </row>
    <row r="108" spans="1:5" x14ac:dyDescent="0.25">
      <c r="A108" s="214"/>
      <c r="B108" s="73" t="s">
        <v>8</v>
      </c>
      <c r="C108" s="17" t="s">
        <v>77</v>
      </c>
      <c r="D108" s="18" t="s">
        <v>77</v>
      </c>
      <c r="E108" s="32" t="s">
        <v>46</v>
      </c>
    </row>
    <row r="109" spans="1:5" x14ac:dyDescent="0.25">
      <c r="A109" s="214"/>
      <c r="B109" s="73" t="s">
        <v>9</v>
      </c>
      <c r="C109" s="17"/>
      <c r="D109" s="18"/>
      <c r="E109" s="32"/>
    </row>
    <row r="110" spans="1:5" x14ac:dyDescent="0.25">
      <c r="A110" s="214"/>
      <c r="B110" s="73" t="s">
        <v>10</v>
      </c>
      <c r="C110" s="17" t="s">
        <v>77</v>
      </c>
      <c r="D110" s="18" t="s">
        <v>77</v>
      </c>
      <c r="E110" s="32" t="s">
        <v>46</v>
      </c>
    </row>
    <row r="111" spans="1:5" x14ac:dyDescent="0.25">
      <c r="A111" s="214"/>
      <c r="B111" s="74" t="s">
        <v>24</v>
      </c>
      <c r="C111" s="23">
        <f t="shared" ref="C111:E111" si="38">C$155</f>
        <v>2115</v>
      </c>
      <c r="D111" s="21">
        <f>$D$155</f>
        <v>3368</v>
      </c>
      <c r="E111" s="33">
        <f t="shared" si="38"/>
        <v>0.62796912114014247</v>
      </c>
    </row>
    <row r="112" spans="1:5" x14ac:dyDescent="0.25">
      <c r="A112" s="214"/>
      <c r="B112" s="75" t="s">
        <v>13</v>
      </c>
      <c r="C112" s="24">
        <f t="shared" ref="C112:E112" si="39">C$156</f>
        <v>6829</v>
      </c>
      <c r="D112" s="22">
        <f>$D$166</f>
        <v>11830</v>
      </c>
      <c r="E112" s="34">
        <f t="shared" si="39"/>
        <v>0.57726120033812345</v>
      </c>
    </row>
    <row r="113" spans="1:5" x14ac:dyDescent="0.25">
      <c r="A113" s="214"/>
      <c r="B113" s="76" t="s">
        <v>18</v>
      </c>
      <c r="C113" s="17">
        <f>C104-C106</f>
        <v>139</v>
      </c>
      <c r="D113" s="18">
        <f>D104-D106</f>
        <v>141</v>
      </c>
      <c r="E113" s="35">
        <f t="shared" ref="E113" si="40">E104-E106</f>
        <v>0.29208796764408496</v>
      </c>
    </row>
    <row r="114" spans="1:5" ht="15.75" thickBot="1" x14ac:dyDescent="0.3">
      <c r="A114" s="215"/>
      <c r="B114" s="77" t="s">
        <v>19</v>
      </c>
      <c r="C114" s="19">
        <f>C104-C105</f>
        <v>147</v>
      </c>
      <c r="D114" s="20">
        <f>D104-D105</f>
        <v>162</v>
      </c>
      <c r="E114" s="36">
        <f>E104-E105</f>
        <v>7.8557312252964362E-2</v>
      </c>
    </row>
    <row r="115" spans="1:5" x14ac:dyDescent="0.25">
      <c r="A115" s="216" t="s">
        <v>33</v>
      </c>
      <c r="B115" s="72" t="s">
        <v>4</v>
      </c>
      <c r="C115" s="71">
        <v>60</v>
      </c>
      <c r="D115" s="30">
        <v>91</v>
      </c>
      <c r="E115" s="31">
        <f>C115/D115</f>
        <v>0.65934065934065933</v>
      </c>
    </row>
    <row r="116" spans="1:5" x14ac:dyDescent="0.25">
      <c r="A116" s="217"/>
      <c r="B116" s="73" t="s">
        <v>5</v>
      </c>
      <c r="C116" s="17">
        <v>15</v>
      </c>
      <c r="D116" s="18">
        <v>25</v>
      </c>
      <c r="E116" s="32">
        <f t="shared" ref="E116:E117" si="41">C116/D116</f>
        <v>0.6</v>
      </c>
    </row>
    <row r="117" spans="1:5" x14ac:dyDescent="0.25">
      <c r="A117" s="217"/>
      <c r="B117" s="73" t="s">
        <v>6</v>
      </c>
      <c r="C117" s="17">
        <v>27</v>
      </c>
      <c r="D117" s="18">
        <v>55</v>
      </c>
      <c r="E117" s="32">
        <f t="shared" si="41"/>
        <v>0.49090909090909091</v>
      </c>
    </row>
    <row r="118" spans="1:5" x14ac:dyDescent="0.25">
      <c r="A118" s="217"/>
      <c r="B118" s="73" t="s">
        <v>7</v>
      </c>
      <c r="C118" s="17" t="s">
        <v>77</v>
      </c>
      <c r="D118" s="18">
        <v>11</v>
      </c>
      <c r="E118" s="32" t="s">
        <v>46</v>
      </c>
    </row>
    <row r="119" spans="1:5" x14ac:dyDescent="0.25">
      <c r="A119" s="217"/>
      <c r="B119" s="73" t="s">
        <v>8</v>
      </c>
      <c r="C119" s="17" t="s">
        <v>77</v>
      </c>
      <c r="D119" s="18" t="str">
        <f>'[1]ELA UA By Elementary School'!D119</f>
        <v>&lt;10</v>
      </c>
      <c r="E119" s="32" t="s">
        <v>46</v>
      </c>
    </row>
    <row r="120" spans="1:5" x14ac:dyDescent="0.25">
      <c r="A120" s="217"/>
      <c r="B120" s="73" t="s">
        <v>9</v>
      </c>
      <c r="C120" s="17"/>
      <c r="D120" s="18"/>
      <c r="E120" s="32"/>
    </row>
    <row r="121" spans="1:5" x14ac:dyDescent="0.25">
      <c r="A121" s="217"/>
      <c r="B121" s="73" t="s">
        <v>10</v>
      </c>
      <c r="C121" s="17"/>
      <c r="D121" s="18"/>
      <c r="E121" s="32"/>
    </row>
    <row r="122" spans="1:5" x14ac:dyDescent="0.25">
      <c r="A122" s="217"/>
      <c r="B122" s="74" t="s">
        <v>24</v>
      </c>
      <c r="C122" s="23">
        <f t="shared" ref="C122:E122" si="42">C$155</f>
        <v>2115</v>
      </c>
      <c r="D122" s="21">
        <f>$D$155</f>
        <v>3368</v>
      </c>
      <c r="E122" s="33">
        <f t="shared" si="42"/>
        <v>0.62796912114014247</v>
      </c>
    </row>
    <row r="123" spans="1:5" x14ac:dyDescent="0.25">
      <c r="A123" s="217"/>
      <c r="B123" s="75" t="s">
        <v>13</v>
      </c>
      <c r="C123" s="24">
        <f t="shared" ref="C123:E123" si="43">C$156</f>
        <v>6829</v>
      </c>
      <c r="D123" s="22">
        <f>$D$166</f>
        <v>11830</v>
      </c>
      <c r="E123" s="34">
        <f t="shared" si="43"/>
        <v>0.57726120033812345</v>
      </c>
    </row>
    <row r="124" spans="1:5" x14ac:dyDescent="0.25">
      <c r="A124" s="217"/>
      <c r="B124" s="76" t="s">
        <v>18</v>
      </c>
      <c r="C124" s="17">
        <f t="shared" ref="C124:E124" si="44">C115-C117</f>
        <v>33</v>
      </c>
      <c r="D124" s="18">
        <f>D115-D117</f>
        <v>36</v>
      </c>
      <c r="E124" s="35">
        <f t="shared" si="44"/>
        <v>0.16843156843156842</v>
      </c>
    </row>
    <row r="125" spans="1:5" ht="15.75" thickBot="1" x14ac:dyDescent="0.3">
      <c r="A125" s="218"/>
      <c r="B125" s="77" t="s">
        <v>19</v>
      </c>
      <c r="C125" s="19">
        <f>C115-C116</f>
        <v>45</v>
      </c>
      <c r="D125" s="20">
        <f>D115-D116</f>
        <v>66</v>
      </c>
      <c r="E125" s="36">
        <f>E115-E116</f>
        <v>5.9340659340659352E-2</v>
      </c>
    </row>
    <row r="126" spans="1:5" x14ac:dyDescent="0.25">
      <c r="A126" s="213" t="s">
        <v>34</v>
      </c>
      <c r="B126" s="72" t="s">
        <v>4</v>
      </c>
      <c r="C126" s="71">
        <v>192</v>
      </c>
      <c r="D126" s="30">
        <v>247</v>
      </c>
      <c r="E126" s="31">
        <f>C126/D126</f>
        <v>0.77732793522267207</v>
      </c>
    </row>
    <row r="127" spans="1:5" x14ac:dyDescent="0.25">
      <c r="A127" s="214"/>
      <c r="B127" s="73" t="s">
        <v>5</v>
      </c>
      <c r="C127" s="17">
        <v>57</v>
      </c>
      <c r="D127" s="18">
        <v>76</v>
      </c>
      <c r="E127" s="32">
        <f t="shared" ref="E127:E129" si="45">C127/D127</f>
        <v>0.75</v>
      </c>
    </row>
    <row r="128" spans="1:5" x14ac:dyDescent="0.25">
      <c r="A128" s="214"/>
      <c r="B128" s="73" t="s">
        <v>6</v>
      </c>
      <c r="C128" s="17">
        <v>23</v>
      </c>
      <c r="D128" s="18">
        <v>44</v>
      </c>
      <c r="E128" s="32">
        <f t="shared" si="45"/>
        <v>0.52272727272727271</v>
      </c>
    </row>
    <row r="129" spans="1:5" x14ac:dyDescent="0.25">
      <c r="A129" s="214"/>
      <c r="B129" s="73" t="s">
        <v>7</v>
      </c>
      <c r="C129" s="17">
        <v>11</v>
      </c>
      <c r="D129" s="18">
        <v>17</v>
      </c>
      <c r="E129" s="32">
        <f t="shared" si="45"/>
        <v>0.6470588235294118</v>
      </c>
    </row>
    <row r="130" spans="1:5" x14ac:dyDescent="0.25">
      <c r="A130" s="214"/>
      <c r="B130" s="73" t="s">
        <v>8</v>
      </c>
      <c r="C130" s="17" t="s">
        <v>77</v>
      </c>
      <c r="D130" s="18" t="str">
        <f>'[1]ELA UA By Elementary School'!D130</f>
        <v>&lt;10</v>
      </c>
      <c r="E130" s="32" t="s">
        <v>46</v>
      </c>
    </row>
    <row r="131" spans="1:5" x14ac:dyDescent="0.25">
      <c r="A131" s="214"/>
      <c r="B131" s="73" t="s">
        <v>9</v>
      </c>
      <c r="C131" s="17"/>
      <c r="D131" s="18"/>
      <c r="E131" s="32"/>
    </row>
    <row r="132" spans="1:5" x14ac:dyDescent="0.25">
      <c r="A132" s="214"/>
      <c r="B132" s="73" t="s">
        <v>10</v>
      </c>
      <c r="C132" s="17"/>
      <c r="D132" s="18"/>
      <c r="E132" s="32"/>
    </row>
    <row r="133" spans="1:5" x14ac:dyDescent="0.25">
      <c r="A133" s="214"/>
      <c r="B133" s="74" t="s">
        <v>24</v>
      </c>
      <c r="C133" s="23">
        <f t="shared" ref="C133:E133" si="46">C$155</f>
        <v>2115</v>
      </c>
      <c r="D133" s="21">
        <f>$D$155</f>
        <v>3368</v>
      </c>
      <c r="E133" s="33">
        <f t="shared" si="46"/>
        <v>0.62796912114014247</v>
      </c>
    </row>
    <row r="134" spans="1:5" x14ac:dyDescent="0.25">
      <c r="A134" s="214"/>
      <c r="B134" s="75" t="s">
        <v>13</v>
      </c>
      <c r="C134" s="24">
        <f t="shared" ref="C134:E134" si="47">C$156</f>
        <v>6829</v>
      </c>
      <c r="D134" s="22">
        <f>$D$166</f>
        <v>11830</v>
      </c>
      <c r="E134" s="34">
        <f t="shared" si="47"/>
        <v>0.57726120033812345</v>
      </c>
    </row>
    <row r="135" spans="1:5" x14ac:dyDescent="0.25">
      <c r="A135" s="214"/>
      <c r="B135" s="76" t="s">
        <v>18</v>
      </c>
      <c r="C135" s="17">
        <f>C126-C128</f>
        <v>169</v>
      </c>
      <c r="D135" s="18">
        <f>D126-D128</f>
        <v>203</v>
      </c>
      <c r="E135" s="35">
        <f t="shared" ref="E135" si="48">E126-E128</f>
        <v>0.25460066249539937</v>
      </c>
    </row>
    <row r="136" spans="1:5" ht="15.75" thickBot="1" x14ac:dyDescent="0.3">
      <c r="A136" s="215"/>
      <c r="B136" s="77" t="s">
        <v>19</v>
      </c>
      <c r="C136" s="19">
        <f>C126-C127</f>
        <v>135</v>
      </c>
      <c r="D136" s="20">
        <f>D126-D127</f>
        <v>171</v>
      </c>
      <c r="E136" s="36">
        <f>E126-E127</f>
        <v>2.7327935222672073E-2</v>
      </c>
    </row>
    <row r="137" spans="1:5" x14ac:dyDescent="0.25">
      <c r="A137" s="216" t="s">
        <v>35</v>
      </c>
      <c r="B137" s="72" t="s">
        <v>4</v>
      </c>
      <c r="C137" s="71">
        <v>61</v>
      </c>
      <c r="D137" s="30">
        <v>98</v>
      </c>
      <c r="E137" s="31">
        <f>C137/D137</f>
        <v>0.62244897959183676</v>
      </c>
    </row>
    <row r="138" spans="1:5" x14ac:dyDescent="0.25">
      <c r="A138" s="217"/>
      <c r="B138" s="73" t="s">
        <v>5</v>
      </c>
      <c r="C138" s="17">
        <v>29</v>
      </c>
      <c r="D138" s="18">
        <v>71</v>
      </c>
      <c r="E138" s="32">
        <f t="shared" ref="E138:E139" si="49">C138/D138</f>
        <v>0.40845070422535212</v>
      </c>
    </row>
    <row r="139" spans="1:5" x14ac:dyDescent="0.25">
      <c r="A139" s="217"/>
      <c r="B139" s="73" t="s">
        <v>6</v>
      </c>
      <c r="C139" s="17">
        <v>23</v>
      </c>
      <c r="D139" s="18">
        <v>80</v>
      </c>
      <c r="E139" s="32">
        <f t="shared" si="49"/>
        <v>0.28749999999999998</v>
      </c>
    </row>
    <row r="140" spans="1:5" x14ac:dyDescent="0.25">
      <c r="A140" s="217"/>
      <c r="B140" s="73" t="s">
        <v>7</v>
      </c>
      <c r="C140" s="17" t="s">
        <v>77</v>
      </c>
      <c r="D140" s="18">
        <v>11</v>
      </c>
      <c r="E140" s="32" t="s">
        <v>46</v>
      </c>
    </row>
    <row r="141" spans="1:5" x14ac:dyDescent="0.25">
      <c r="A141" s="217"/>
      <c r="B141" s="73" t="s">
        <v>8</v>
      </c>
      <c r="C141" s="17" t="s">
        <v>77</v>
      </c>
      <c r="D141" s="18" t="s">
        <v>77</v>
      </c>
      <c r="E141" s="32" t="s">
        <v>46</v>
      </c>
    </row>
    <row r="142" spans="1:5" x14ac:dyDescent="0.25">
      <c r="A142" s="217"/>
      <c r="B142" s="73" t="s">
        <v>9</v>
      </c>
      <c r="C142" s="17"/>
      <c r="D142" s="18" t="str">
        <f>'[1]ELA UA By Elementary School'!D142</f>
        <v>&lt;10</v>
      </c>
      <c r="E142" s="32"/>
    </row>
    <row r="143" spans="1:5" x14ac:dyDescent="0.25">
      <c r="A143" s="217"/>
      <c r="B143" s="73" t="s">
        <v>10</v>
      </c>
      <c r="C143" s="17"/>
      <c r="D143" s="18"/>
      <c r="E143" s="32"/>
    </row>
    <row r="144" spans="1:5" x14ac:dyDescent="0.25">
      <c r="A144" s="217"/>
      <c r="B144" s="74" t="s">
        <v>24</v>
      </c>
      <c r="C144" s="23">
        <f t="shared" ref="C144:E144" si="50">C$155</f>
        <v>2115</v>
      </c>
      <c r="D144" s="21">
        <f>$D$155</f>
        <v>3368</v>
      </c>
      <c r="E144" s="33">
        <f t="shared" si="50"/>
        <v>0.62796912114014247</v>
      </c>
    </row>
    <row r="145" spans="1:5" x14ac:dyDescent="0.25">
      <c r="A145" s="217"/>
      <c r="B145" s="75" t="s">
        <v>13</v>
      </c>
      <c r="C145" s="24">
        <f t="shared" ref="C145:E145" si="51">C$156</f>
        <v>6829</v>
      </c>
      <c r="D145" s="22">
        <f>$D$166</f>
        <v>11830</v>
      </c>
      <c r="E145" s="34">
        <f t="shared" si="51"/>
        <v>0.57726120033812345</v>
      </c>
    </row>
    <row r="146" spans="1:5" x14ac:dyDescent="0.25">
      <c r="A146" s="217"/>
      <c r="B146" s="76" t="s">
        <v>18</v>
      </c>
      <c r="C146" s="17">
        <f t="shared" ref="C146:E146" si="52">C137-C139</f>
        <v>38</v>
      </c>
      <c r="D146" s="18">
        <f>D137-D139</f>
        <v>18</v>
      </c>
      <c r="E146" s="35">
        <f t="shared" si="52"/>
        <v>0.33494897959183678</v>
      </c>
    </row>
    <row r="147" spans="1:5" ht="15.75" thickBot="1" x14ac:dyDescent="0.3">
      <c r="A147" s="218"/>
      <c r="B147" s="77" t="s">
        <v>19</v>
      </c>
      <c r="C147" s="19">
        <f>C137-C138</f>
        <v>32</v>
      </c>
      <c r="D147" s="20">
        <f>D137-D138</f>
        <v>27</v>
      </c>
      <c r="E147" s="36">
        <f>E137-E138</f>
        <v>0.21399827536648464</v>
      </c>
    </row>
    <row r="148" spans="1:5" x14ac:dyDescent="0.25">
      <c r="A148" s="213" t="s">
        <v>36</v>
      </c>
      <c r="B148" s="72" t="s">
        <v>4</v>
      </c>
      <c r="C148" s="71">
        <v>1148</v>
      </c>
      <c r="D148" s="30">
        <v>1597</v>
      </c>
      <c r="E148" s="31">
        <f>C148/D148</f>
        <v>0.71884783969943644</v>
      </c>
    </row>
    <row r="149" spans="1:5" x14ac:dyDescent="0.25">
      <c r="A149" s="214"/>
      <c r="B149" s="73" t="s">
        <v>5</v>
      </c>
      <c r="C149" s="17">
        <v>518</v>
      </c>
      <c r="D149" s="18">
        <v>855</v>
      </c>
      <c r="E149" s="32">
        <f t="shared" ref="E149:E152" si="53">C149/D149</f>
        <v>0.6058479532163743</v>
      </c>
    </row>
    <row r="150" spans="1:5" x14ac:dyDescent="0.25">
      <c r="A150" s="214"/>
      <c r="B150" s="73" t="s">
        <v>6</v>
      </c>
      <c r="C150" s="17">
        <v>325</v>
      </c>
      <c r="D150" s="18">
        <v>703</v>
      </c>
      <c r="E150" s="32">
        <f t="shared" si="53"/>
        <v>0.46230440967283071</v>
      </c>
    </row>
    <row r="151" spans="1:5" x14ac:dyDescent="0.25">
      <c r="A151" s="214"/>
      <c r="B151" s="73" t="s">
        <v>7</v>
      </c>
      <c r="C151" s="17">
        <v>87</v>
      </c>
      <c r="D151" s="18">
        <v>145</v>
      </c>
      <c r="E151" s="32">
        <f t="shared" si="53"/>
        <v>0.6</v>
      </c>
    </row>
    <row r="152" spans="1:5" x14ac:dyDescent="0.25">
      <c r="A152" s="214"/>
      <c r="B152" s="73" t="s">
        <v>8</v>
      </c>
      <c r="C152" s="17">
        <v>31</v>
      </c>
      <c r="D152" s="18">
        <v>66</v>
      </c>
      <c r="E152" s="32">
        <f t="shared" si="53"/>
        <v>0.46969696969696972</v>
      </c>
    </row>
    <row r="153" spans="1:5" x14ac:dyDescent="0.25">
      <c r="A153" s="214"/>
      <c r="B153" s="73" t="s">
        <v>9</v>
      </c>
      <c r="C153" s="17" t="s">
        <v>77</v>
      </c>
      <c r="D153" s="18" t="str">
        <f>'[1]ELA UA By Elementary School'!D153</f>
        <v>&lt;10</v>
      </c>
      <c r="E153" s="32" t="s">
        <v>46</v>
      </c>
    </row>
    <row r="154" spans="1:5" x14ac:dyDescent="0.25">
      <c r="A154" s="214"/>
      <c r="B154" s="73" t="s">
        <v>10</v>
      </c>
      <c r="C154" s="17" t="s">
        <v>77</v>
      </c>
      <c r="D154" s="18" t="str">
        <f>'[1]ELA UA By Elementary School'!D154</f>
        <v>&lt;10</v>
      </c>
      <c r="E154" s="32" t="s">
        <v>46</v>
      </c>
    </row>
    <row r="155" spans="1:5" x14ac:dyDescent="0.25">
      <c r="A155" s="214"/>
      <c r="B155" s="74" t="s">
        <v>24</v>
      </c>
      <c r="C155" s="23">
        <v>2115</v>
      </c>
      <c r="D155" s="21">
        <v>3368</v>
      </c>
      <c r="E155" s="33">
        <f>C155/D155</f>
        <v>0.62796912114014247</v>
      </c>
    </row>
    <row r="156" spans="1:5" x14ac:dyDescent="0.25">
      <c r="A156" s="214"/>
      <c r="B156" s="75" t="s">
        <v>13</v>
      </c>
      <c r="C156" s="24">
        <f t="shared" ref="C156:E156" si="54">C$166</f>
        <v>6829</v>
      </c>
      <c r="D156" s="22">
        <f>$D$166</f>
        <v>11830</v>
      </c>
      <c r="E156" s="34">
        <f t="shared" si="54"/>
        <v>0.57726120033812345</v>
      </c>
    </row>
    <row r="157" spans="1:5" x14ac:dyDescent="0.25">
      <c r="A157" s="214"/>
      <c r="B157" s="76" t="s">
        <v>18</v>
      </c>
      <c r="C157" s="17">
        <f>C148-C150</f>
        <v>823</v>
      </c>
      <c r="D157" s="18">
        <f>'[1]ELA UA By Elementary School'!D157</f>
        <v>894</v>
      </c>
      <c r="E157" s="35">
        <f t="shared" ref="E157" si="55">E148-E150</f>
        <v>0.25654343002660573</v>
      </c>
    </row>
    <row r="158" spans="1:5" ht="15.75" thickBot="1" x14ac:dyDescent="0.3">
      <c r="A158" s="215"/>
      <c r="B158" s="77" t="s">
        <v>19</v>
      </c>
      <c r="C158" s="78">
        <f>C148-C149</f>
        <v>630</v>
      </c>
      <c r="D158" s="79">
        <f>'[1]ELA UA By Elementary School'!D158</f>
        <v>742</v>
      </c>
      <c r="E158" s="80">
        <f>E148-E149</f>
        <v>0.11299988648306214</v>
      </c>
    </row>
    <row r="159" spans="1:5" ht="15" customHeight="1" x14ac:dyDescent="0.25">
      <c r="A159" s="216" t="s">
        <v>71</v>
      </c>
      <c r="B159" s="72" t="s">
        <v>4</v>
      </c>
      <c r="C159" s="71">
        <v>2232</v>
      </c>
      <c r="D159" s="30">
        <v>5825</v>
      </c>
      <c r="E159" s="31">
        <f>C159/D159</f>
        <v>0.38317596566523604</v>
      </c>
    </row>
    <row r="160" spans="1:5" x14ac:dyDescent="0.25">
      <c r="A160" s="217"/>
      <c r="B160" s="73" t="s">
        <v>5</v>
      </c>
      <c r="C160" s="17">
        <v>899</v>
      </c>
      <c r="D160" s="18">
        <v>3045</v>
      </c>
      <c r="E160" s="32">
        <f t="shared" ref="E160:E163" si="56">C160/D160</f>
        <v>0.29523809523809524</v>
      </c>
    </row>
    <row r="161" spans="1:5" x14ac:dyDescent="0.25">
      <c r="A161" s="217"/>
      <c r="B161" s="73" t="s">
        <v>6</v>
      </c>
      <c r="C161" s="17">
        <v>440</v>
      </c>
      <c r="D161" s="18">
        <v>2228</v>
      </c>
      <c r="E161" s="32">
        <f t="shared" si="56"/>
        <v>0.19748653500897667</v>
      </c>
    </row>
    <row r="162" spans="1:5" x14ac:dyDescent="0.25">
      <c r="A162" s="217"/>
      <c r="B162" s="73" t="s">
        <v>7</v>
      </c>
      <c r="C162" s="17">
        <v>163</v>
      </c>
      <c r="D162" s="18">
        <v>498</v>
      </c>
      <c r="E162" s="32">
        <f t="shared" si="56"/>
        <v>0.32730923694779118</v>
      </c>
    </row>
    <row r="163" spans="1:5" x14ac:dyDescent="0.25">
      <c r="A163" s="217"/>
      <c r="B163" s="73" t="s">
        <v>8</v>
      </c>
      <c r="C163" s="17">
        <v>55</v>
      </c>
      <c r="D163" s="18">
        <v>214</v>
      </c>
      <c r="E163" s="32">
        <f t="shared" si="56"/>
        <v>0.2570093457943925</v>
      </c>
    </row>
    <row r="164" spans="1:5" x14ac:dyDescent="0.25">
      <c r="A164" s="217"/>
      <c r="B164" s="73" t="s">
        <v>9</v>
      </c>
      <c r="C164" s="17" t="s">
        <v>77</v>
      </c>
      <c r="D164" s="18">
        <v>20</v>
      </c>
      <c r="E164" s="32" t="s">
        <v>46</v>
      </c>
    </row>
    <row r="165" spans="1:5" x14ac:dyDescent="0.25">
      <c r="A165" s="217"/>
      <c r="B165" s="73" t="s">
        <v>10</v>
      </c>
      <c r="C165" s="17" t="s">
        <v>77</v>
      </c>
      <c r="D165" s="18" t="str">
        <f>'[1]ELA UA By Elementary School'!D165</f>
        <v>&lt;10</v>
      </c>
      <c r="E165" s="32" t="s">
        <v>46</v>
      </c>
    </row>
    <row r="166" spans="1:5" x14ac:dyDescent="0.25">
      <c r="A166" s="217"/>
      <c r="B166" s="75" t="s">
        <v>13</v>
      </c>
      <c r="C166" s="24">
        <v>6829</v>
      </c>
      <c r="D166" s="22">
        <v>11830</v>
      </c>
      <c r="E166" s="34">
        <f>C166/D166</f>
        <v>0.57726120033812345</v>
      </c>
    </row>
    <row r="167" spans="1:5" x14ac:dyDescent="0.25">
      <c r="A167" s="217"/>
      <c r="B167" s="76" t="s">
        <v>18</v>
      </c>
      <c r="C167" s="17">
        <f>C159-C161</f>
        <v>1792</v>
      </c>
      <c r="D167" s="18">
        <f>D159-D161</f>
        <v>3597</v>
      </c>
      <c r="E167" s="35">
        <f>E159-E161</f>
        <v>0.18568943065625937</v>
      </c>
    </row>
    <row r="168" spans="1:5" ht="15.75" thickBot="1" x14ac:dyDescent="0.3">
      <c r="A168" s="219"/>
      <c r="B168" s="81" t="s">
        <v>19</v>
      </c>
      <c r="C168" s="19">
        <f t="shared" ref="C168:E168" si="57">C159-C160</f>
        <v>1333</v>
      </c>
      <c r="D168" s="20">
        <f>D159-D160</f>
        <v>2780</v>
      </c>
      <c r="E168" s="36">
        <f t="shared" si="57"/>
        <v>8.7937870427140796E-2</v>
      </c>
    </row>
    <row r="169" spans="1:5" ht="15.75" thickBot="1" x14ac:dyDescent="0.3">
      <c r="A169" s="220" t="s">
        <v>68</v>
      </c>
      <c r="B169" s="221"/>
      <c r="C169" s="221"/>
      <c r="D169" s="221"/>
      <c r="E169" s="222"/>
    </row>
    <row r="170" spans="1:5" ht="32.25" customHeight="1" thickBot="1" x14ac:dyDescent="0.3">
      <c r="A170" s="210" t="s">
        <v>48</v>
      </c>
      <c r="B170" s="211"/>
      <c r="C170" s="211"/>
      <c r="D170" s="211"/>
      <c r="E170" s="212"/>
    </row>
  </sheetData>
  <mergeCells count="20">
    <mergeCell ref="C1:E3"/>
    <mergeCell ref="A49:A59"/>
    <mergeCell ref="B1:B3"/>
    <mergeCell ref="A38:A48"/>
    <mergeCell ref="A27:A37"/>
    <mergeCell ref="A16:A26"/>
    <mergeCell ref="A5:A15"/>
    <mergeCell ref="A1:A4"/>
    <mergeCell ref="A104:A114"/>
    <mergeCell ref="A93:A103"/>
    <mergeCell ref="A82:A92"/>
    <mergeCell ref="A71:A81"/>
    <mergeCell ref="A60:A70"/>
    <mergeCell ref="A170:E170"/>
    <mergeCell ref="A148:A158"/>
    <mergeCell ref="A137:A147"/>
    <mergeCell ref="A126:A136"/>
    <mergeCell ref="A115:A125"/>
    <mergeCell ref="A159:A168"/>
    <mergeCell ref="A169:E169"/>
  </mergeCells>
  <conditionalFormatting sqref="B5:B11">
    <cfRule type="expression" dxfId="183" priority="303">
      <formula>MOD(ROW(),2)=0</formula>
    </cfRule>
  </conditionalFormatting>
  <conditionalFormatting sqref="B4">
    <cfRule type="expression" dxfId="182" priority="302">
      <formula>MOD(ROW(),2)=0</formula>
    </cfRule>
  </conditionalFormatting>
  <conditionalFormatting sqref="C4:E4 E5:E11">
    <cfRule type="expression" dxfId="181" priority="301">
      <formula>MOD(ROW(),2)=0</formula>
    </cfRule>
  </conditionalFormatting>
  <conditionalFormatting sqref="C5:D11">
    <cfRule type="expression" dxfId="180" priority="300">
      <formula>MOD(ROW(),2)=0</formula>
    </cfRule>
  </conditionalFormatting>
  <conditionalFormatting sqref="C14:E15">
    <cfRule type="expression" dxfId="179" priority="299">
      <formula>MOD(ROW(),2)=0</formula>
    </cfRule>
  </conditionalFormatting>
  <conditionalFormatting sqref="B16:B22">
    <cfRule type="expression" dxfId="178" priority="288">
      <formula>MOD(ROW(),2)=0</formula>
    </cfRule>
  </conditionalFormatting>
  <conditionalFormatting sqref="E16:E22">
    <cfRule type="expression" dxfId="177" priority="287">
      <formula>MOD(ROW(),2)=0</formula>
    </cfRule>
  </conditionalFormatting>
  <conditionalFormatting sqref="C16:D22">
    <cfRule type="expression" dxfId="176" priority="286">
      <formula>MOD(ROW(),2)=0</formula>
    </cfRule>
  </conditionalFormatting>
  <conditionalFormatting sqref="C25:E26">
    <cfRule type="expression" dxfId="175" priority="285">
      <formula>MOD(ROW(),2)=0</formula>
    </cfRule>
  </conditionalFormatting>
  <conditionalFormatting sqref="B27:B33">
    <cfRule type="expression" dxfId="174" priority="278">
      <formula>MOD(ROW(),2)=0</formula>
    </cfRule>
  </conditionalFormatting>
  <conditionalFormatting sqref="E27:E33">
    <cfRule type="expression" dxfId="173" priority="277">
      <formula>MOD(ROW(),2)=0</formula>
    </cfRule>
  </conditionalFormatting>
  <conditionalFormatting sqref="C27:D33">
    <cfRule type="expression" dxfId="172" priority="276">
      <formula>MOD(ROW(),2)=0</formula>
    </cfRule>
  </conditionalFormatting>
  <conditionalFormatting sqref="C36:E37">
    <cfRule type="expression" dxfId="171" priority="275">
      <formula>MOD(ROW(),2)=0</formula>
    </cfRule>
  </conditionalFormatting>
  <conditionalFormatting sqref="B38:B44">
    <cfRule type="expression" dxfId="170" priority="268">
      <formula>MOD(ROW(),2)=0</formula>
    </cfRule>
  </conditionalFormatting>
  <conditionalFormatting sqref="E38:E44">
    <cfRule type="expression" dxfId="169" priority="267">
      <formula>MOD(ROW(),2)=0</formula>
    </cfRule>
  </conditionalFormatting>
  <conditionalFormatting sqref="C38:D44">
    <cfRule type="expression" dxfId="168" priority="266">
      <formula>MOD(ROW(),2)=0</formula>
    </cfRule>
  </conditionalFormatting>
  <conditionalFormatting sqref="C47:E48">
    <cfRule type="expression" dxfId="167" priority="265">
      <formula>MOD(ROW(),2)=0</formula>
    </cfRule>
  </conditionalFormatting>
  <conditionalFormatting sqref="B49:B55">
    <cfRule type="expression" dxfId="166" priority="258">
      <formula>MOD(ROW(),2)=0</formula>
    </cfRule>
  </conditionalFormatting>
  <conditionalFormatting sqref="E49:E55">
    <cfRule type="expression" dxfId="165" priority="257">
      <formula>MOD(ROW(),2)=0</formula>
    </cfRule>
  </conditionalFormatting>
  <conditionalFormatting sqref="C49:D55">
    <cfRule type="expression" dxfId="164" priority="256">
      <formula>MOD(ROW(),2)=0</formula>
    </cfRule>
  </conditionalFormatting>
  <conditionalFormatting sqref="C58:E59">
    <cfRule type="expression" dxfId="163" priority="255">
      <formula>MOD(ROW(),2)=0</formula>
    </cfRule>
  </conditionalFormatting>
  <conditionalFormatting sqref="B60:B66">
    <cfRule type="expression" dxfId="162" priority="248">
      <formula>MOD(ROW(),2)=0</formula>
    </cfRule>
  </conditionalFormatting>
  <conditionalFormatting sqref="E60:E66">
    <cfRule type="expression" dxfId="161" priority="247">
      <formula>MOD(ROW(),2)=0</formula>
    </cfRule>
  </conditionalFormatting>
  <conditionalFormatting sqref="C60:D66">
    <cfRule type="expression" dxfId="160" priority="246">
      <formula>MOD(ROW(),2)=0</formula>
    </cfRule>
  </conditionalFormatting>
  <conditionalFormatting sqref="C69:E70">
    <cfRule type="expression" dxfId="159" priority="245">
      <formula>MOD(ROW(),2)=0</formula>
    </cfRule>
  </conditionalFormatting>
  <conditionalFormatting sqref="B71:B77">
    <cfRule type="expression" dxfId="158" priority="238">
      <formula>MOD(ROW(),2)=0</formula>
    </cfRule>
  </conditionalFormatting>
  <conditionalFormatting sqref="E71:E77">
    <cfRule type="expression" dxfId="157" priority="237">
      <formula>MOD(ROW(),2)=0</formula>
    </cfRule>
  </conditionalFormatting>
  <conditionalFormatting sqref="C71:D77">
    <cfRule type="expression" dxfId="156" priority="236">
      <formula>MOD(ROW(),2)=0</formula>
    </cfRule>
  </conditionalFormatting>
  <conditionalFormatting sqref="C80:E81">
    <cfRule type="expression" dxfId="155" priority="235">
      <formula>MOD(ROW(),2)=0</formula>
    </cfRule>
  </conditionalFormatting>
  <conditionalFormatting sqref="B82:B88">
    <cfRule type="expression" dxfId="154" priority="228">
      <formula>MOD(ROW(),2)=0</formula>
    </cfRule>
  </conditionalFormatting>
  <conditionalFormatting sqref="E82:E88">
    <cfRule type="expression" dxfId="153" priority="227">
      <formula>MOD(ROW(),2)=0</formula>
    </cfRule>
  </conditionalFormatting>
  <conditionalFormatting sqref="C82:D88">
    <cfRule type="expression" dxfId="152" priority="226">
      <formula>MOD(ROW(),2)=0</formula>
    </cfRule>
  </conditionalFormatting>
  <conditionalFormatting sqref="C91:E92">
    <cfRule type="expression" dxfId="151" priority="225">
      <formula>MOD(ROW(),2)=0</formula>
    </cfRule>
  </conditionalFormatting>
  <conditionalFormatting sqref="B93:B99">
    <cfRule type="expression" dxfId="150" priority="218">
      <formula>MOD(ROW(),2)=0</formula>
    </cfRule>
  </conditionalFormatting>
  <conditionalFormatting sqref="E93:E99">
    <cfRule type="expression" dxfId="149" priority="217">
      <formula>MOD(ROW(),2)=0</formula>
    </cfRule>
  </conditionalFormatting>
  <conditionalFormatting sqref="C93:D99">
    <cfRule type="expression" dxfId="148" priority="216">
      <formula>MOD(ROW(),2)=0</formula>
    </cfRule>
  </conditionalFormatting>
  <conditionalFormatting sqref="C102:E103">
    <cfRule type="expression" dxfId="147" priority="215">
      <formula>MOD(ROW(),2)=0</formula>
    </cfRule>
  </conditionalFormatting>
  <conditionalFormatting sqref="B104:B110">
    <cfRule type="expression" dxfId="146" priority="208">
      <formula>MOD(ROW(),2)=0</formula>
    </cfRule>
  </conditionalFormatting>
  <conditionalFormatting sqref="E104:E110">
    <cfRule type="expression" dxfId="145" priority="207">
      <formula>MOD(ROW(),2)=0</formula>
    </cfRule>
  </conditionalFormatting>
  <conditionalFormatting sqref="C104:D110">
    <cfRule type="expression" dxfId="144" priority="206">
      <formula>MOD(ROW(),2)=0</formula>
    </cfRule>
  </conditionalFormatting>
  <conditionalFormatting sqref="C113:E114">
    <cfRule type="expression" dxfId="143" priority="205">
      <formula>MOD(ROW(),2)=0</formula>
    </cfRule>
  </conditionalFormatting>
  <conditionalFormatting sqref="B115:B121">
    <cfRule type="expression" dxfId="142" priority="198">
      <formula>MOD(ROW(),2)=0</formula>
    </cfRule>
  </conditionalFormatting>
  <conditionalFormatting sqref="E115:E121">
    <cfRule type="expression" dxfId="141" priority="197">
      <formula>MOD(ROW(),2)=0</formula>
    </cfRule>
  </conditionalFormatting>
  <conditionalFormatting sqref="C115:D121">
    <cfRule type="expression" dxfId="140" priority="196">
      <formula>MOD(ROW(),2)=0</formula>
    </cfRule>
  </conditionalFormatting>
  <conditionalFormatting sqref="C124:E125">
    <cfRule type="expression" dxfId="139" priority="195">
      <formula>MOD(ROW(),2)=0</formula>
    </cfRule>
  </conditionalFormatting>
  <conditionalFormatting sqref="B126:B132">
    <cfRule type="expression" dxfId="138" priority="188">
      <formula>MOD(ROW(),2)=0</formula>
    </cfRule>
  </conditionalFormatting>
  <conditionalFormatting sqref="E126:E132">
    <cfRule type="expression" dxfId="137" priority="187">
      <formula>MOD(ROW(),2)=0</formula>
    </cfRule>
  </conditionalFormatting>
  <conditionalFormatting sqref="C126:D132">
    <cfRule type="expression" dxfId="136" priority="186">
      <formula>MOD(ROW(),2)=0</formula>
    </cfRule>
  </conditionalFormatting>
  <conditionalFormatting sqref="C135:E136">
    <cfRule type="expression" dxfId="135" priority="185">
      <formula>MOD(ROW(),2)=0</formula>
    </cfRule>
  </conditionalFormatting>
  <conditionalFormatting sqref="B137:B143">
    <cfRule type="expression" dxfId="134" priority="178">
      <formula>MOD(ROW(),2)=0</formula>
    </cfRule>
  </conditionalFormatting>
  <conditionalFormatting sqref="E137:E143">
    <cfRule type="expression" dxfId="133" priority="177">
      <formula>MOD(ROW(),2)=0</formula>
    </cfRule>
  </conditionalFormatting>
  <conditionalFormatting sqref="C137:D143">
    <cfRule type="expression" dxfId="132" priority="176">
      <formula>MOD(ROW(),2)=0</formula>
    </cfRule>
  </conditionalFormatting>
  <conditionalFormatting sqref="C146:E147">
    <cfRule type="expression" dxfId="131" priority="175">
      <formula>MOD(ROW(),2)=0</formula>
    </cfRule>
  </conditionalFormatting>
  <conditionalFormatting sqref="B148:B154">
    <cfRule type="expression" dxfId="130" priority="168">
      <formula>MOD(ROW(),2)=0</formula>
    </cfRule>
  </conditionalFormatting>
  <conditionalFormatting sqref="E148:E154">
    <cfRule type="expression" dxfId="129" priority="167">
      <formula>MOD(ROW(),2)=0</formula>
    </cfRule>
  </conditionalFormatting>
  <conditionalFormatting sqref="C148:D154">
    <cfRule type="expression" dxfId="128" priority="166">
      <formula>MOD(ROW(),2)=0</formula>
    </cfRule>
  </conditionalFormatting>
  <conditionalFormatting sqref="C157:E158">
    <cfRule type="expression" dxfId="127" priority="165">
      <formula>MOD(ROW(),2)=0</formula>
    </cfRule>
  </conditionalFormatting>
  <conditionalFormatting sqref="B159:B165">
    <cfRule type="expression" dxfId="126" priority="13">
      <formula>MOD(ROW(),2)=0</formula>
    </cfRule>
  </conditionalFormatting>
  <conditionalFormatting sqref="E159:E165">
    <cfRule type="expression" dxfId="125" priority="12">
      <formula>MOD(ROW(),2)=0</formula>
    </cfRule>
  </conditionalFormatting>
  <conditionalFormatting sqref="C159:D165">
    <cfRule type="expression" dxfId="124" priority="11">
      <formula>MOD(ROW(),2)=0</formula>
    </cfRule>
  </conditionalFormatting>
  <conditionalFormatting sqref="C167:E168">
    <cfRule type="expression" dxfId="123" priority="10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8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style="16" customWidth="1"/>
  </cols>
  <sheetData>
    <row r="1" spans="1:5" ht="15" customHeight="1" x14ac:dyDescent="0.25">
      <c r="A1" s="240" t="s">
        <v>21</v>
      </c>
      <c r="B1" s="243" t="s">
        <v>55</v>
      </c>
      <c r="C1" s="204" t="s">
        <v>80</v>
      </c>
      <c r="D1" s="205"/>
      <c r="E1" s="206"/>
    </row>
    <row r="2" spans="1:5" x14ac:dyDescent="0.25">
      <c r="A2" s="241"/>
      <c r="B2" s="244"/>
      <c r="C2" s="207"/>
      <c r="D2" s="208"/>
      <c r="E2" s="209"/>
    </row>
    <row r="3" spans="1:5" ht="15" customHeight="1" thickBot="1" x14ac:dyDescent="0.3">
      <c r="A3" s="241"/>
      <c r="B3" s="245"/>
      <c r="C3" s="207"/>
      <c r="D3" s="208"/>
      <c r="E3" s="209"/>
    </row>
    <row r="4" spans="1:5" ht="15.75" customHeight="1" thickBot="1" x14ac:dyDescent="0.3">
      <c r="A4" s="242"/>
      <c r="B4" s="82" t="s">
        <v>0</v>
      </c>
      <c r="C4" s="86" t="s">
        <v>44</v>
      </c>
      <c r="D4" s="87" t="s">
        <v>20</v>
      </c>
      <c r="E4" s="88" t="s">
        <v>45</v>
      </c>
    </row>
    <row r="5" spans="1:5" ht="15" customHeight="1" x14ac:dyDescent="0.25">
      <c r="A5" s="246" t="s">
        <v>72</v>
      </c>
      <c r="B5" s="72" t="s">
        <v>4</v>
      </c>
      <c r="C5" s="71" t="s">
        <v>77</v>
      </c>
      <c r="D5" s="30" t="str">
        <f>'[1]ELA UA by Middle School'!D5</f>
        <v>&lt;10</v>
      </c>
      <c r="E5" s="31" t="s">
        <v>46</v>
      </c>
    </row>
    <row r="6" spans="1:5" x14ac:dyDescent="0.25">
      <c r="A6" s="236"/>
      <c r="B6" s="73" t="s">
        <v>5</v>
      </c>
      <c r="C6" s="17"/>
      <c r="D6" s="18"/>
      <c r="E6" s="32"/>
    </row>
    <row r="7" spans="1:5" x14ac:dyDescent="0.25">
      <c r="A7" s="236"/>
      <c r="B7" s="73" t="s">
        <v>6</v>
      </c>
      <c r="C7" s="17" t="s">
        <v>77</v>
      </c>
      <c r="D7" s="18" t="str">
        <f>'[1]ELA UA by Middle School'!D7</f>
        <v>&lt;10</v>
      </c>
      <c r="E7" s="32" t="s">
        <v>46</v>
      </c>
    </row>
    <row r="8" spans="1:5" x14ac:dyDescent="0.25">
      <c r="A8" s="236"/>
      <c r="B8" s="73" t="s">
        <v>7</v>
      </c>
      <c r="C8" s="17"/>
      <c r="D8" s="18"/>
      <c r="E8" s="32"/>
    </row>
    <row r="9" spans="1:5" x14ac:dyDescent="0.25">
      <c r="A9" s="236"/>
      <c r="B9" s="73" t="s">
        <v>8</v>
      </c>
      <c r="C9" s="17"/>
      <c r="D9" s="18"/>
      <c r="E9" s="32"/>
    </row>
    <row r="10" spans="1:5" x14ac:dyDescent="0.25">
      <c r="A10" s="236"/>
      <c r="B10" s="73" t="s">
        <v>9</v>
      </c>
      <c r="C10" s="17"/>
      <c r="D10" s="18"/>
      <c r="E10" s="32"/>
    </row>
    <row r="11" spans="1:5" x14ac:dyDescent="0.25">
      <c r="A11" s="236"/>
      <c r="B11" s="73" t="s">
        <v>10</v>
      </c>
      <c r="C11" s="17"/>
      <c r="D11" s="18"/>
      <c r="E11" s="32"/>
    </row>
    <row r="12" spans="1:5" x14ac:dyDescent="0.25">
      <c r="A12" s="236"/>
      <c r="B12" s="74" t="s">
        <v>37</v>
      </c>
      <c r="C12" s="23">
        <f t="shared" ref="C12:E12" si="0">C$67</f>
        <v>2067</v>
      </c>
      <c r="D12" s="21">
        <f>'[1]ELA UA by Middle School'!D12</f>
        <v>3503</v>
      </c>
      <c r="E12" s="37">
        <f t="shared" si="0"/>
        <v>0.59006565800742217</v>
      </c>
    </row>
    <row r="13" spans="1:5" x14ac:dyDescent="0.25">
      <c r="A13" s="236"/>
      <c r="B13" s="75" t="s">
        <v>13</v>
      </c>
      <c r="C13" s="24">
        <f t="shared" ref="C13:E13" si="1">C$68</f>
        <v>6829</v>
      </c>
      <c r="D13" s="22">
        <f>'[1]ELA UA by Middle School'!D13</f>
        <v>9530</v>
      </c>
      <c r="E13" s="38">
        <f t="shared" si="1"/>
        <v>0.57726120033812345</v>
      </c>
    </row>
    <row r="14" spans="1:5" x14ac:dyDescent="0.25">
      <c r="A14" s="236"/>
      <c r="B14" s="76" t="s">
        <v>18</v>
      </c>
      <c r="C14" s="17" t="s">
        <v>46</v>
      </c>
      <c r="D14" s="18" t="str">
        <f>'[1]ELA UA by Middle School'!D14</f>
        <v>**</v>
      </c>
      <c r="E14" s="35" t="s">
        <v>46</v>
      </c>
    </row>
    <row r="15" spans="1:5" ht="15.75" thickBot="1" x14ac:dyDescent="0.3">
      <c r="A15" s="237"/>
      <c r="B15" s="77" t="s">
        <v>19</v>
      </c>
      <c r="C15" s="19"/>
      <c r="D15" s="20"/>
      <c r="E15" s="36"/>
    </row>
    <row r="16" spans="1:5" x14ac:dyDescent="0.25">
      <c r="A16" s="232" t="s">
        <v>38</v>
      </c>
      <c r="B16" s="72" t="s">
        <v>4</v>
      </c>
      <c r="C16" s="71">
        <v>189</v>
      </c>
      <c r="D16" s="30">
        <f>'[1]ELA UA by Middle School'!D16</f>
        <v>262</v>
      </c>
      <c r="E16" s="31">
        <f>C16/D16</f>
        <v>0.72137404580152675</v>
      </c>
    </row>
    <row r="17" spans="1:5" x14ac:dyDescent="0.25">
      <c r="A17" s="233"/>
      <c r="B17" s="73" t="s">
        <v>5</v>
      </c>
      <c r="C17" s="17">
        <v>77</v>
      </c>
      <c r="D17" s="18">
        <f>'[1]ELA UA by Middle School'!D17</f>
        <v>132</v>
      </c>
      <c r="E17" s="32">
        <f t="shared" ref="E17:E18" si="2">C17/D17</f>
        <v>0.58333333333333337</v>
      </c>
    </row>
    <row r="18" spans="1:5" x14ac:dyDescent="0.25">
      <c r="A18" s="233"/>
      <c r="B18" s="73" t="s">
        <v>6</v>
      </c>
      <c r="C18" s="17">
        <v>118</v>
      </c>
      <c r="D18" s="18">
        <f>'[1]ELA UA by Middle School'!D18</f>
        <v>232</v>
      </c>
      <c r="E18" s="32">
        <f t="shared" si="2"/>
        <v>0.50862068965517238</v>
      </c>
    </row>
    <row r="19" spans="1:5" x14ac:dyDescent="0.25">
      <c r="A19" s="233"/>
      <c r="B19" s="73" t="s">
        <v>7</v>
      </c>
      <c r="C19" s="17" t="s">
        <v>77</v>
      </c>
      <c r="D19" s="18">
        <f>'[1]ELA UA by Middle School'!D19</f>
        <v>19</v>
      </c>
      <c r="E19" s="32" t="s">
        <v>46</v>
      </c>
    </row>
    <row r="20" spans="1:5" x14ac:dyDescent="0.25">
      <c r="A20" s="233"/>
      <c r="B20" s="73" t="s">
        <v>8</v>
      </c>
      <c r="C20" s="17" t="s">
        <v>77</v>
      </c>
      <c r="D20" s="18" t="str">
        <f>'[1]ELA UA by Middle School'!D20</f>
        <v>&lt;10</v>
      </c>
      <c r="E20" s="32" t="s">
        <v>46</v>
      </c>
    </row>
    <row r="21" spans="1:5" x14ac:dyDescent="0.25">
      <c r="A21" s="233"/>
      <c r="B21" s="73" t="s">
        <v>9</v>
      </c>
      <c r="C21" s="17"/>
      <c r="D21" s="18"/>
      <c r="E21" s="32"/>
    </row>
    <row r="22" spans="1:5" x14ac:dyDescent="0.25">
      <c r="A22" s="233"/>
      <c r="B22" s="73" t="s">
        <v>10</v>
      </c>
      <c r="C22" s="17"/>
      <c r="D22" s="18"/>
      <c r="E22" s="32"/>
    </row>
    <row r="23" spans="1:5" x14ac:dyDescent="0.25">
      <c r="A23" s="233"/>
      <c r="B23" s="74" t="s">
        <v>37</v>
      </c>
      <c r="C23" s="23">
        <f t="shared" ref="C23:E23" si="3">C$67</f>
        <v>2067</v>
      </c>
      <c r="D23" s="21">
        <f>'[1]ELA UA by Middle School'!D23</f>
        <v>3503</v>
      </c>
      <c r="E23" s="37">
        <f t="shared" si="3"/>
        <v>0.59006565800742217</v>
      </c>
    </row>
    <row r="24" spans="1:5" x14ac:dyDescent="0.25">
      <c r="A24" s="233"/>
      <c r="B24" s="75" t="s">
        <v>13</v>
      </c>
      <c r="C24" s="24">
        <f t="shared" ref="C24:E24" si="4">C$68</f>
        <v>6829</v>
      </c>
      <c r="D24" s="22">
        <f>'[1]ELA UA by Middle School'!D24</f>
        <v>9530</v>
      </c>
      <c r="E24" s="38">
        <f t="shared" si="4"/>
        <v>0.57726120033812345</v>
      </c>
    </row>
    <row r="25" spans="1:5" x14ac:dyDescent="0.25">
      <c r="A25" s="233"/>
      <c r="B25" s="76" t="s">
        <v>18</v>
      </c>
      <c r="C25" s="17">
        <f t="shared" ref="C25:E25" si="5">C16-C18</f>
        <v>71</v>
      </c>
      <c r="D25" s="18">
        <f>'[1]ELA UA by Middle School'!D25</f>
        <v>30</v>
      </c>
      <c r="E25" s="35">
        <f t="shared" si="5"/>
        <v>0.21275335614635438</v>
      </c>
    </row>
    <row r="26" spans="1:5" ht="15.75" thickBot="1" x14ac:dyDescent="0.3">
      <c r="A26" s="234"/>
      <c r="B26" s="77" t="s">
        <v>19</v>
      </c>
      <c r="C26" s="19">
        <f>C16-C17</f>
        <v>112</v>
      </c>
      <c r="D26" s="20">
        <f>'[1]ELA UA by Middle School'!D26</f>
        <v>130</v>
      </c>
      <c r="E26" s="36">
        <f>E16-E17</f>
        <v>0.13804071246819338</v>
      </c>
    </row>
    <row r="27" spans="1:5" x14ac:dyDescent="0.25">
      <c r="A27" s="235" t="s">
        <v>39</v>
      </c>
      <c r="B27" s="72" t="s">
        <v>4</v>
      </c>
      <c r="C27" s="71">
        <v>250</v>
      </c>
      <c r="D27" s="30">
        <f>'[1]ELA UA by Middle School'!D27</f>
        <v>395</v>
      </c>
      <c r="E27" s="31">
        <f>C27/D27</f>
        <v>0.63291139240506333</v>
      </c>
    </row>
    <row r="28" spans="1:5" x14ac:dyDescent="0.25">
      <c r="A28" s="236"/>
      <c r="B28" s="73" t="s">
        <v>5</v>
      </c>
      <c r="C28" s="17">
        <v>130</v>
      </c>
      <c r="D28" s="18">
        <f>'[1]ELA UA by Middle School'!D28</f>
        <v>229</v>
      </c>
      <c r="E28" s="32">
        <f t="shared" ref="E28:E30" si="6">C28/D28</f>
        <v>0.56768558951965065</v>
      </c>
    </row>
    <row r="29" spans="1:5" x14ac:dyDescent="0.25">
      <c r="A29" s="236"/>
      <c r="B29" s="73" t="s">
        <v>6</v>
      </c>
      <c r="C29" s="17">
        <v>100</v>
      </c>
      <c r="D29" s="18">
        <f>'[1]ELA UA by Middle School'!D29</f>
        <v>219</v>
      </c>
      <c r="E29" s="32">
        <f t="shared" si="6"/>
        <v>0.45662100456621002</v>
      </c>
    </row>
    <row r="30" spans="1:5" x14ac:dyDescent="0.25">
      <c r="A30" s="236"/>
      <c r="B30" s="73" t="s">
        <v>7</v>
      </c>
      <c r="C30" s="17">
        <v>35</v>
      </c>
      <c r="D30" s="18">
        <f>'[1]ELA UA by Middle School'!D30</f>
        <v>48</v>
      </c>
      <c r="E30" s="32">
        <f t="shared" si="6"/>
        <v>0.72916666666666663</v>
      </c>
    </row>
    <row r="31" spans="1:5" x14ac:dyDescent="0.25">
      <c r="A31" s="236"/>
      <c r="B31" s="73" t="s">
        <v>8</v>
      </c>
      <c r="C31" s="17" t="s">
        <v>77</v>
      </c>
      <c r="D31" s="18">
        <f>'[1]ELA UA by Middle School'!D31</f>
        <v>14</v>
      </c>
      <c r="E31" s="32" t="s">
        <v>46</v>
      </c>
    </row>
    <row r="32" spans="1:5" x14ac:dyDescent="0.25">
      <c r="A32" s="236"/>
      <c r="B32" s="73" t="s">
        <v>9</v>
      </c>
      <c r="C32" s="17"/>
      <c r="D32" s="18"/>
      <c r="E32" s="32"/>
    </row>
    <row r="33" spans="1:5" x14ac:dyDescent="0.25">
      <c r="A33" s="236"/>
      <c r="B33" s="73" t="s">
        <v>10</v>
      </c>
      <c r="C33" s="17"/>
      <c r="D33" s="18"/>
      <c r="E33" s="32"/>
    </row>
    <row r="34" spans="1:5" x14ac:dyDescent="0.25">
      <c r="A34" s="236"/>
      <c r="B34" s="74" t="s">
        <v>37</v>
      </c>
      <c r="C34" s="23">
        <f t="shared" ref="C34:E34" si="7">C$67</f>
        <v>2067</v>
      </c>
      <c r="D34" s="21">
        <f>'[1]ELA UA by Middle School'!D34</f>
        <v>3503</v>
      </c>
      <c r="E34" s="37">
        <f t="shared" si="7"/>
        <v>0.59006565800742217</v>
      </c>
    </row>
    <row r="35" spans="1:5" x14ac:dyDescent="0.25">
      <c r="A35" s="236"/>
      <c r="B35" s="75" t="s">
        <v>13</v>
      </c>
      <c r="C35" s="24">
        <f t="shared" ref="C35:E35" si="8">C$68</f>
        <v>6829</v>
      </c>
      <c r="D35" s="22">
        <f>'[1]ELA UA by Middle School'!D35</f>
        <v>9530</v>
      </c>
      <c r="E35" s="38">
        <f t="shared" si="8"/>
        <v>0.57726120033812345</v>
      </c>
    </row>
    <row r="36" spans="1:5" x14ac:dyDescent="0.25">
      <c r="A36" s="236"/>
      <c r="B36" s="76" t="s">
        <v>18</v>
      </c>
      <c r="C36" s="17">
        <f>C27-C29</f>
        <v>150</v>
      </c>
      <c r="D36" s="18">
        <f>'[1]ELA UA by Middle School'!D36</f>
        <v>176</v>
      </c>
      <c r="E36" s="35">
        <f t="shared" ref="E36" si="9">E27-E29</f>
        <v>0.17629038783885331</v>
      </c>
    </row>
    <row r="37" spans="1:5" ht="15.75" thickBot="1" x14ac:dyDescent="0.3">
      <c r="A37" s="237"/>
      <c r="B37" s="77" t="s">
        <v>19</v>
      </c>
      <c r="C37" s="19">
        <f>C27-C28</f>
        <v>120</v>
      </c>
      <c r="D37" s="20">
        <f>'[1]ELA UA by Middle School'!D37</f>
        <v>166</v>
      </c>
      <c r="E37" s="36">
        <f>E27-E28</f>
        <v>6.5225802885412687E-2</v>
      </c>
    </row>
    <row r="38" spans="1:5" x14ac:dyDescent="0.25">
      <c r="A38" s="232" t="s">
        <v>40</v>
      </c>
      <c r="B38" s="72" t="s">
        <v>4</v>
      </c>
      <c r="C38" s="71">
        <v>238</v>
      </c>
      <c r="D38" s="30">
        <f>'[1]ELA UA by Middle School'!D38</f>
        <v>368</v>
      </c>
      <c r="E38" s="31">
        <f>C38/D38</f>
        <v>0.64673913043478259</v>
      </c>
    </row>
    <row r="39" spans="1:5" x14ac:dyDescent="0.25">
      <c r="A39" s="233"/>
      <c r="B39" s="73" t="s">
        <v>5</v>
      </c>
      <c r="C39" s="17">
        <v>212</v>
      </c>
      <c r="D39" s="18">
        <f>'[1]ELA UA by Middle School'!D39</f>
        <v>345</v>
      </c>
      <c r="E39" s="32">
        <f t="shared" ref="E39:E41" si="10">C39/D39</f>
        <v>0.61449275362318845</v>
      </c>
    </row>
    <row r="40" spans="1:5" x14ac:dyDescent="0.25">
      <c r="A40" s="233"/>
      <c r="B40" s="73" t="s">
        <v>6</v>
      </c>
      <c r="C40" s="17">
        <v>41</v>
      </c>
      <c r="D40" s="18">
        <f>'[1]ELA UA by Middle School'!D40</f>
        <v>109</v>
      </c>
      <c r="E40" s="32">
        <f t="shared" si="10"/>
        <v>0.37614678899082571</v>
      </c>
    </row>
    <row r="41" spans="1:5" x14ac:dyDescent="0.25">
      <c r="A41" s="233"/>
      <c r="B41" s="73" t="s">
        <v>7</v>
      </c>
      <c r="C41" s="17">
        <v>11</v>
      </c>
      <c r="D41" s="18">
        <f>'[1]ELA UA by Middle School'!D41</f>
        <v>18</v>
      </c>
      <c r="E41" s="32">
        <f t="shared" si="10"/>
        <v>0.61111111111111116</v>
      </c>
    </row>
    <row r="42" spans="1:5" x14ac:dyDescent="0.25">
      <c r="A42" s="233"/>
      <c r="B42" s="73" t="s">
        <v>8</v>
      </c>
      <c r="C42" s="17" t="s">
        <v>77</v>
      </c>
      <c r="D42" s="18">
        <f>'[1]ELA UA by Middle School'!D42</f>
        <v>13</v>
      </c>
      <c r="E42" s="32" t="s">
        <v>46</v>
      </c>
    </row>
    <row r="43" spans="1:5" x14ac:dyDescent="0.25">
      <c r="A43" s="233"/>
      <c r="B43" s="73" t="s">
        <v>9</v>
      </c>
      <c r="C43" s="17" t="s">
        <v>77</v>
      </c>
      <c r="D43" s="18" t="str">
        <f>'[1]ELA UA by Middle School'!D43</f>
        <v>&lt;10</v>
      </c>
      <c r="E43" s="32" t="s">
        <v>46</v>
      </c>
    </row>
    <row r="44" spans="1:5" x14ac:dyDescent="0.25">
      <c r="A44" s="233"/>
      <c r="B44" s="73" t="s">
        <v>10</v>
      </c>
      <c r="C44" s="17"/>
      <c r="D44" s="18"/>
      <c r="E44" s="32"/>
    </row>
    <row r="45" spans="1:5" x14ac:dyDescent="0.25">
      <c r="A45" s="233"/>
      <c r="B45" s="74" t="s">
        <v>37</v>
      </c>
      <c r="C45" s="23">
        <f t="shared" ref="C45:E45" si="11">C$67</f>
        <v>2067</v>
      </c>
      <c r="D45" s="21">
        <f>'[1]ELA UA by Middle School'!D45</f>
        <v>3503</v>
      </c>
      <c r="E45" s="37">
        <f t="shared" si="11"/>
        <v>0.59006565800742217</v>
      </c>
    </row>
    <row r="46" spans="1:5" x14ac:dyDescent="0.25">
      <c r="A46" s="233"/>
      <c r="B46" s="75" t="s">
        <v>13</v>
      </c>
      <c r="C46" s="24">
        <f t="shared" ref="C46:E46" si="12">C$68</f>
        <v>6829</v>
      </c>
      <c r="D46" s="22">
        <f>'[1]ELA UA by Middle School'!D46</f>
        <v>9530</v>
      </c>
      <c r="E46" s="38">
        <f t="shared" si="12"/>
        <v>0.57726120033812345</v>
      </c>
    </row>
    <row r="47" spans="1:5" x14ac:dyDescent="0.25">
      <c r="A47" s="233"/>
      <c r="B47" s="76" t="s">
        <v>18</v>
      </c>
      <c r="C47" s="17">
        <f t="shared" ref="C47:E47" si="13">C38-C40</f>
        <v>197</v>
      </c>
      <c r="D47" s="18">
        <f>'[1]ELA UA by Middle School'!D47</f>
        <v>259</v>
      </c>
      <c r="E47" s="35">
        <f t="shared" si="13"/>
        <v>0.27059234144395689</v>
      </c>
    </row>
    <row r="48" spans="1:5" ht="15.75" thickBot="1" x14ac:dyDescent="0.3">
      <c r="A48" s="234"/>
      <c r="B48" s="77" t="s">
        <v>19</v>
      </c>
      <c r="C48" s="19">
        <f>C38-C39</f>
        <v>26</v>
      </c>
      <c r="D48" s="20">
        <f>'[1]ELA UA by Middle School'!D48</f>
        <v>23</v>
      </c>
      <c r="E48" s="36">
        <f>E38-E39</f>
        <v>3.2246376811594146E-2</v>
      </c>
    </row>
    <row r="49" spans="1:5" x14ac:dyDescent="0.25">
      <c r="A49" s="235" t="s">
        <v>41</v>
      </c>
      <c r="B49" s="72" t="s">
        <v>4</v>
      </c>
      <c r="C49" s="71">
        <v>411</v>
      </c>
      <c r="D49" s="30">
        <f>'[1]ELA UA by Middle School'!D49</f>
        <v>607</v>
      </c>
      <c r="E49" s="31">
        <f>C49/D49</f>
        <v>0.67710049423393737</v>
      </c>
    </row>
    <row r="50" spans="1:5" x14ac:dyDescent="0.25">
      <c r="A50" s="236"/>
      <c r="B50" s="73" t="s">
        <v>5</v>
      </c>
      <c r="C50" s="17">
        <v>132</v>
      </c>
      <c r="D50" s="18">
        <f>'[1]ELA UA by Middle School'!D50</f>
        <v>224</v>
      </c>
      <c r="E50" s="32">
        <f t="shared" ref="E50:E52" si="14">C50/D50</f>
        <v>0.5892857142857143</v>
      </c>
    </row>
    <row r="51" spans="1:5" x14ac:dyDescent="0.25">
      <c r="A51" s="236"/>
      <c r="B51" s="73" t="s">
        <v>6</v>
      </c>
      <c r="C51" s="17">
        <v>41</v>
      </c>
      <c r="D51" s="18">
        <f>'[1]ELA UA by Middle School'!D51</f>
        <v>117</v>
      </c>
      <c r="E51" s="32">
        <f t="shared" si="14"/>
        <v>0.3504273504273504</v>
      </c>
    </row>
    <row r="52" spans="1:5" x14ac:dyDescent="0.25">
      <c r="A52" s="236"/>
      <c r="B52" s="73" t="s">
        <v>7</v>
      </c>
      <c r="C52" s="17">
        <v>41</v>
      </c>
      <c r="D52" s="18">
        <f>'[1]ELA UA by Middle School'!D52</f>
        <v>66</v>
      </c>
      <c r="E52" s="32">
        <f t="shared" si="14"/>
        <v>0.62121212121212122</v>
      </c>
    </row>
    <row r="53" spans="1:5" x14ac:dyDescent="0.25">
      <c r="A53" s="236"/>
      <c r="B53" s="73" t="s">
        <v>8</v>
      </c>
      <c r="C53" s="17" t="s">
        <v>77</v>
      </c>
      <c r="D53" s="18">
        <f>'[1]ELA UA by Middle School'!D53</f>
        <v>17</v>
      </c>
      <c r="E53" s="32" t="s">
        <v>46</v>
      </c>
    </row>
    <row r="54" spans="1:5" x14ac:dyDescent="0.25">
      <c r="A54" s="236"/>
      <c r="B54" s="73" t="s">
        <v>9</v>
      </c>
      <c r="C54" s="17"/>
      <c r="D54" s="18"/>
      <c r="E54" s="32"/>
    </row>
    <row r="55" spans="1:5" x14ac:dyDescent="0.25">
      <c r="A55" s="236"/>
      <c r="B55" s="73" t="s">
        <v>10</v>
      </c>
      <c r="C55" s="17" t="s">
        <v>77</v>
      </c>
      <c r="D55" s="18" t="str">
        <f>'[1]ELA UA by Middle School'!D55</f>
        <v>&lt;10</v>
      </c>
      <c r="E55" s="32" t="s">
        <v>46</v>
      </c>
    </row>
    <row r="56" spans="1:5" x14ac:dyDescent="0.25">
      <c r="A56" s="236"/>
      <c r="B56" s="74" t="s">
        <v>37</v>
      </c>
      <c r="C56" s="23">
        <f t="shared" ref="C56:E56" si="15">C$67</f>
        <v>2067</v>
      </c>
      <c r="D56" s="21">
        <f>'[1]ELA UA by Middle School'!D56</f>
        <v>3503</v>
      </c>
      <c r="E56" s="37">
        <f t="shared" si="15"/>
        <v>0.59006565800742217</v>
      </c>
    </row>
    <row r="57" spans="1:5" x14ac:dyDescent="0.25">
      <c r="A57" s="236"/>
      <c r="B57" s="75" t="s">
        <v>13</v>
      </c>
      <c r="C57" s="24">
        <f t="shared" ref="C57:E57" si="16">C$68</f>
        <v>6829</v>
      </c>
      <c r="D57" s="22">
        <f>'[1]ELA UA by Middle School'!D57</f>
        <v>9530</v>
      </c>
      <c r="E57" s="38">
        <f t="shared" si="16"/>
        <v>0.57726120033812345</v>
      </c>
    </row>
    <row r="58" spans="1:5" x14ac:dyDescent="0.25">
      <c r="A58" s="236"/>
      <c r="B58" s="76" t="s">
        <v>18</v>
      </c>
      <c r="C58" s="17">
        <f>C49-C51</f>
        <v>370</v>
      </c>
      <c r="D58" s="18">
        <f>'[1]ELA UA by Middle School'!D58</f>
        <v>490</v>
      </c>
      <c r="E58" s="35">
        <f t="shared" ref="E58" si="17">E49-E51</f>
        <v>0.32667314380658696</v>
      </c>
    </row>
    <row r="59" spans="1:5" ht="15.75" thickBot="1" x14ac:dyDescent="0.3">
      <c r="A59" s="237"/>
      <c r="B59" s="77" t="s">
        <v>19</v>
      </c>
      <c r="C59" s="78">
        <f>C49-C50</f>
        <v>279</v>
      </c>
      <c r="D59" s="79">
        <f>'[1]ELA UA by Middle School'!D59</f>
        <v>383</v>
      </c>
      <c r="E59" s="80">
        <f>E49-E50</f>
        <v>8.7814779948223065E-2</v>
      </c>
    </row>
    <row r="60" spans="1:5" x14ac:dyDescent="0.25">
      <c r="A60" s="232" t="s">
        <v>42</v>
      </c>
      <c r="B60" s="72" t="s">
        <v>4</v>
      </c>
      <c r="C60" s="71">
        <v>1090</v>
      </c>
      <c r="D60" s="30">
        <f>'[1]ELA UA by Middle School'!D60</f>
        <v>1664</v>
      </c>
      <c r="E60" s="31">
        <f>C60/D60</f>
        <v>0.65504807692307687</v>
      </c>
    </row>
    <row r="61" spans="1:5" x14ac:dyDescent="0.25">
      <c r="A61" s="233"/>
      <c r="B61" s="73" t="s">
        <v>5</v>
      </c>
      <c r="C61" s="17">
        <v>551</v>
      </c>
      <c r="D61" s="18">
        <f>'[1]ELA UA by Middle School'!D61</f>
        <v>939</v>
      </c>
      <c r="E61" s="32">
        <f t="shared" ref="E61:E64" si="18">C61/D61</f>
        <v>0.58679446219382325</v>
      </c>
    </row>
    <row r="62" spans="1:5" x14ac:dyDescent="0.25">
      <c r="A62" s="233"/>
      <c r="B62" s="73" t="s">
        <v>6</v>
      </c>
      <c r="C62" s="17">
        <v>302</v>
      </c>
      <c r="D62" s="18">
        <f>'[1]ELA UA by Middle School'!D62</f>
        <v>693</v>
      </c>
      <c r="E62" s="32">
        <f t="shared" si="18"/>
        <v>0.43578643578643578</v>
      </c>
    </row>
    <row r="63" spans="1:5" x14ac:dyDescent="0.25">
      <c r="A63" s="233"/>
      <c r="B63" s="73" t="s">
        <v>7</v>
      </c>
      <c r="C63" s="17">
        <v>96</v>
      </c>
      <c r="D63" s="18">
        <f>'[1]ELA UA by Middle School'!D63</f>
        <v>153</v>
      </c>
      <c r="E63" s="32">
        <f t="shared" si="18"/>
        <v>0.62745098039215685</v>
      </c>
    </row>
    <row r="64" spans="1:5" x14ac:dyDescent="0.25">
      <c r="A64" s="233"/>
      <c r="B64" s="73" t="s">
        <v>8</v>
      </c>
      <c r="C64" s="17">
        <v>25</v>
      </c>
      <c r="D64" s="18">
        <f>'[1]ELA UA by Middle School'!D64</f>
        <v>52</v>
      </c>
      <c r="E64" s="32">
        <f t="shared" si="18"/>
        <v>0.48076923076923078</v>
      </c>
    </row>
    <row r="65" spans="1:5" x14ac:dyDescent="0.25">
      <c r="A65" s="233"/>
      <c r="B65" s="73" t="s">
        <v>9</v>
      </c>
      <c r="C65" s="17" t="s">
        <v>77</v>
      </c>
      <c r="D65" s="18" t="str">
        <f>'[1]ELA UA by Middle School'!D65</f>
        <v>&lt;10</v>
      </c>
      <c r="E65" s="32" t="s">
        <v>46</v>
      </c>
    </row>
    <row r="66" spans="1:5" x14ac:dyDescent="0.25">
      <c r="A66" s="233"/>
      <c r="B66" s="73" t="s">
        <v>10</v>
      </c>
      <c r="C66" s="17" t="s">
        <v>77</v>
      </c>
      <c r="D66" s="18" t="str">
        <f>'[1]ELA UA by Middle School'!D66</f>
        <v>&lt;10</v>
      </c>
      <c r="E66" s="32" t="s">
        <v>46</v>
      </c>
    </row>
    <row r="67" spans="1:5" x14ac:dyDescent="0.25">
      <c r="A67" s="233"/>
      <c r="B67" s="74" t="s">
        <v>37</v>
      </c>
      <c r="C67" s="23">
        <v>2067</v>
      </c>
      <c r="D67" s="21">
        <f>'[1]ELA UA by Middle School'!D67</f>
        <v>3503</v>
      </c>
      <c r="E67" s="33">
        <f>C67/D67</f>
        <v>0.59006565800742217</v>
      </c>
    </row>
    <row r="68" spans="1:5" x14ac:dyDescent="0.25">
      <c r="A68" s="233"/>
      <c r="B68" s="75" t="s">
        <v>13</v>
      </c>
      <c r="C68" s="24">
        <f t="shared" ref="C68:E68" si="19">C$78</f>
        <v>6829</v>
      </c>
      <c r="D68" s="22">
        <f>'[1]ELA UA by Middle School'!D68</f>
        <v>9530</v>
      </c>
      <c r="E68" s="34">
        <f t="shared" si="19"/>
        <v>0.57726120033812345</v>
      </c>
    </row>
    <row r="69" spans="1:5" x14ac:dyDescent="0.25">
      <c r="A69" s="233"/>
      <c r="B69" s="76" t="s">
        <v>18</v>
      </c>
      <c r="C69" s="17">
        <f>C60-C62</f>
        <v>788</v>
      </c>
      <c r="D69" s="18">
        <f>'[1]ELA UA by Middle School'!D69</f>
        <v>971</v>
      </c>
      <c r="E69" s="35">
        <f t="shared" ref="E69" si="20">E60-E62</f>
        <v>0.21926164113664109</v>
      </c>
    </row>
    <row r="70" spans="1:5" ht="15.75" thickBot="1" x14ac:dyDescent="0.3">
      <c r="A70" s="234"/>
      <c r="B70" s="77" t="s">
        <v>19</v>
      </c>
      <c r="C70" s="19">
        <f>C60-C61</f>
        <v>539</v>
      </c>
      <c r="D70" s="20">
        <f>'[1]ELA UA by Middle School'!D70</f>
        <v>725</v>
      </c>
      <c r="E70" s="36">
        <f>E60-E61</f>
        <v>6.825361472925362E-2</v>
      </c>
    </row>
    <row r="71" spans="1:5" ht="15" customHeight="1" x14ac:dyDescent="0.25">
      <c r="A71" s="235" t="s">
        <v>71</v>
      </c>
      <c r="B71" s="72" t="s">
        <v>4</v>
      </c>
      <c r="C71" s="71">
        <f>'Science UA By Elementary School'!C159</f>
        <v>2232</v>
      </c>
      <c r="D71" s="30">
        <f>'Science UA By Elementary School'!D159</f>
        <v>5825</v>
      </c>
      <c r="E71" s="31">
        <f>'Science UA By Elementary School'!E159</f>
        <v>0.38317596566523604</v>
      </c>
    </row>
    <row r="72" spans="1:5" x14ac:dyDescent="0.25">
      <c r="A72" s="236"/>
      <c r="B72" s="73" t="s">
        <v>5</v>
      </c>
      <c r="C72" s="17">
        <f>'Science UA By Elementary School'!C160</f>
        <v>899</v>
      </c>
      <c r="D72" s="18">
        <f>'Science UA By Elementary School'!D160</f>
        <v>3045</v>
      </c>
      <c r="E72" s="32">
        <f>'Science UA By Elementary School'!E160</f>
        <v>0.29523809523809524</v>
      </c>
    </row>
    <row r="73" spans="1:5" x14ac:dyDescent="0.25">
      <c r="A73" s="236"/>
      <c r="B73" s="73" t="s">
        <v>6</v>
      </c>
      <c r="C73" s="17">
        <f>'Science UA By Elementary School'!C161</f>
        <v>440</v>
      </c>
      <c r="D73" s="18">
        <f>'Science UA By Elementary School'!D161</f>
        <v>2228</v>
      </c>
      <c r="E73" s="32">
        <f>'Science UA By Elementary School'!E161</f>
        <v>0.19748653500897667</v>
      </c>
    </row>
    <row r="74" spans="1:5" x14ac:dyDescent="0.25">
      <c r="A74" s="236"/>
      <c r="B74" s="73" t="s">
        <v>7</v>
      </c>
      <c r="C74" s="17">
        <f>'Science UA By Elementary School'!C162</f>
        <v>163</v>
      </c>
      <c r="D74" s="18">
        <f>'Science UA By Elementary School'!D162</f>
        <v>498</v>
      </c>
      <c r="E74" s="32">
        <f>'Science UA By Elementary School'!E162</f>
        <v>0.32730923694779118</v>
      </c>
    </row>
    <row r="75" spans="1:5" x14ac:dyDescent="0.25">
      <c r="A75" s="236"/>
      <c r="B75" s="73" t="s">
        <v>8</v>
      </c>
      <c r="C75" s="17">
        <f>'Science UA By Elementary School'!C163</f>
        <v>55</v>
      </c>
      <c r="D75" s="18">
        <f>'Science UA By Elementary School'!D163</f>
        <v>214</v>
      </c>
      <c r="E75" s="32">
        <f>'Science UA By Elementary School'!E163</f>
        <v>0.2570093457943925</v>
      </c>
    </row>
    <row r="76" spans="1:5" x14ac:dyDescent="0.25">
      <c r="A76" s="236"/>
      <c r="B76" s="73" t="s">
        <v>9</v>
      </c>
      <c r="C76" s="17" t="str">
        <f>'Science UA By Elementary School'!C164</f>
        <v>&lt;10</v>
      </c>
      <c r="D76" s="18">
        <f>'Science UA By Elementary School'!D164</f>
        <v>20</v>
      </c>
      <c r="E76" s="32" t="str">
        <f>'Science UA By Elementary School'!E164</f>
        <v>**</v>
      </c>
    </row>
    <row r="77" spans="1:5" x14ac:dyDescent="0.25">
      <c r="A77" s="236"/>
      <c r="B77" s="73" t="s">
        <v>10</v>
      </c>
      <c r="C77" s="17" t="str">
        <f>'Science UA By Elementary School'!C165</f>
        <v>&lt;10</v>
      </c>
      <c r="D77" s="18" t="str">
        <f>'Science UA By Elementary School'!D165</f>
        <v>&lt;10</v>
      </c>
      <c r="E77" s="32" t="str">
        <f>'Science UA By Elementary School'!E165</f>
        <v>**</v>
      </c>
    </row>
    <row r="78" spans="1:5" x14ac:dyDescent="0.25">
      <c r="A78" s="236"/>
      <c r="B78" s="75" t="s">
        <v>13</v>
      </c>
      <c r="C78" s="24">
        <f>'Science UA By Elementary School'!C166</f>
        <v>6829</v>
      </c>
      <c r="D78" s="22">
        <f>'Science UA By Elementary School'!D166</f>
        <v>11830</v>
      </c>
      <c r="E78" s="34">
        <f>'Science UA By Elementary School'!E166</f>
        <v>0.57726120033812345</v>
      </c>
    </row>
    <row r="79" spans="1:5" x14ac:dyDescent="0.25">
      <c r="A79" s="236"/>
      <c r="B79" s="76" t="s">
        <v>18</v>
      </c>
      <c r="C79" s="17">
        <f>'Science UA By Elementary School'!C167</f>
        <v>1792</v>
      </c>
      <c r="D79" s="18">
        <f>'Science UA By Elementary School'!D167</f>
        <v>3597</v>
      </c>
      <c r="E79" s="35">
        <f>'Science UA By Elementary School'!E167</f>
        <v>0.18568943065625937</v>
      </c>
    </row>
    <row r="80" spans="1:5" ht="15.75" thickBot="1" x14ac:dyDescent="0.3">
      <c r="A80" s="236"/>
      <c r="B80" s="81" t="s">
        <v>19</v>
      </c>
      <c r="C80" s="19">
        <f>'Science UA By Elementary School'!C168</f>
        <v>1333</v>
      </c>
      <c r="D80" s="20">
        <f>'Science UA By Elementary School'!D168</f>
        <v>2780</v>
      </c>
      <c r="E80" s="36">
        <f>'Science UA By Elementary School'!E168</f>
        <v>8.7937870427140796E-2</v>
      </c>
    </row>
    <row r="81" spans="1:5" ht="15.75" thickBot="1" x14ac:dyDescent="0.3">
      <c r="A81" s="220" t="s">
        <v>68</v>
      </c>
      <c r="B81" s="238"/>
      <c r="C81" s="238"/>
      <c r="D81" s="238"/>
      <c r="E81" s="239"/>
    </row>
    <row r="82" spans="1:5" ht="30" customHeight="1" thickBot="1" x14ac:dyDescent="0.3">
      <c r="A82" s="210" t="s">
        <v>48</v>
      </c>
      <c r="B82" s="211"/>
      <c r="C82" s="211"/>
      <c r="D82" s="211"/>
      <c r="E82" s="212"/>
    </row>
  </sheetData>
  <mergeCells count="12">
    <mergeCell ref="A16:A26"/>
    <mergeCell ref="A1:A4"/>
    <mergeCell ref="B1:B3"/>
    <mergeCell ref="A5:A15"/>
    <mergeCell ref="C1:E3"/>
    <mergeCell ref="A82:E82"/>
    <mergeCell ref="A60:A70"/>
    <mergeCell ref="A49:A59"/>
    <mergeCell ref="A38:A48"/>
    <mergeCell ref="A27:A37"/>
    <mergeCell ref="A71:A80"/>
    <mergeCell ref="A81:E81"/>
  </mergeCells>
  <conditionalFormatting sqref="B16:B22">
    <cfRule type="expression" dxfId="122" priority="104">
      <formula>MOD(ROW(),2)=0</formula>
    </cfRule>
  </conditionalFormatting>
  <conditionalFormatting sqref="C16:D22">
    <cfRule type="expression" dxfId="121" priority="101">
      <formula>MOD(ROW(),2)=0</formula>
    </cfRule>
  </conditionalFormatting>
  <conditionalFormatting sqref="E16:E22">
    <cfRule type="expression" dxfId="120" priority="102">
      <formula>MOD(ROW(),2)=0</formula>
    </cfRule>
  </conditionalFormatting>
  <conditionalFormatting sqref="C25:E26">
    <cfRule type="expression" dxfId="119" priority="100">
      <formula>MOD(ROW(),2)=0</formula>
    </cfRule>
  </conditionalFormatting>
  <conditionalFormatting sqref="B27:B33">
    <cfRule type="expression" dxfId="118" priority="89">
      <formula>MOD(ROW(),2)=0</formula>
    </cfRule>
  </conditionalFormatting>
  <conditionalFormatting sqref="E27:E33">
    <cfRule type="expression" dxfId="117" priority="88">
      <formula>MOD(ROW(),2)=0</formula>
    </cfRule>
  </conditionalFormatting>
  <conditionalFormatting sqref="C27:D33">
    <cfRule type="expression" dxfId="116" priority="87">
      <formula>MOD(ROW(),2)=0</formula>
    </cfRule>
  </conditionalFormatting>
  <conditionalFormatting sqref="C36:E37">
    <cfRule type="expression" dxfId="115" priority="86">
      <formula>MOD(ROW(),2)=0</formula>
    </cfRule>
  </conditionalFormatting>
  <conditionalFormatting sqref="B38:B44">
    <cfRule type="expression" dxfId="114" priority="79">
      <formula>MOD(ROW(),2)=0</formula>
    </cfRule>
  </conditionalFormatting>
  <conditionalFormatting sqref="E38:E44">
    <cfRule type="expression" dxfId="113" priority="78">
      <formula>MOD(ROW(),2)=0</formula>
    </cfRule>
  </conditionalFormatting>
  <conditionalFormatting sqref="C38:D44">
    <cfRule type="expression" dxfId="112" priority="77">
      <formula>MOD(ROW(),2)=0</formula>
    </cfRule>
  </conditionalFormatting>
  <conditionalFormatting sqref="C47:E48">
    <cfRule type="expression" dxfId="111" priority="76">
      <formula>MOD(ROW(),2)=0</formula>
    </cfRule>
  </conditionalFormatting>
  <conditionalFormatting sqref="B49:B55">
    <cfRule type="expression" dxfId="110" priority="69">
      <formula>MOD(ROW(),2)=0</formula>
    </cfRule>
  </conditionalFormatting>
  <conditionalFormatting sqref="E49:E55">
    <cfRule type="expression" dxfId="109" priority="68">
      <formula>MOD(ROW(),2)=0</formula>
    </cfRule>
  </conditionalFormatting>
  <conditionalFormatting sqref="C49:D55">
    <cfRule type="expression" dxfId="108" priority="67">
      <formula>MOD(ROW(),2)=0</formula>
    </cfRule>
  </conditionalFormatting>
  <conditionalFormatting sqref="C58:E59">
    <cfRule type="expression" dxfId="107" priority="66">
      <formula>MOD(ROW(),2)=0</formula>
    </cfRule>
  </conditionalFormatting>
  <conditionalFormatting sqref="B60:B66">
    <cfRule type="expression" dxfId="106" priority="59">
      <formula>MOD(ROW(),2)=0</formula>
    </cfRule>
  </conditionalFormatting>
  <conditionalFormatting sqref="E60:E66">
    <cfRule type="expression" dxfId="105" priority="58">
      <formula>MOD(ROW(),2)=0</formula>
    </cfRule>
  </conditionalFormatting>
  <conditionalFormatting sqref="C60:D66">
    <cfRule type="expression" dxfId="104" priority="57">
      <formula>MOD(ROW(),2)=0</formula>
    </cfRule>
  </conditionalFormatting>
  <conditionalFormatting sqref="C69:E70">
    <cfRule type="expression" dxfId="103" priority="56">
      <formula>MOD(ROW(),2)=0</formula>
    </cfRule>
  </conditionalFormatting>
  <conditionalFormatting sqref="B5:B11">
    <cfRule type="expression" dxfId="102" priority="28">
      <formula>MOD(ROW(),2)=0</formula>
    </cfRule>
  </conditionalFormatting>
  <conditionalFormatting sqref="E5:E11">
    <cfRule type="expression" dxfId="101" priority="27">
      <formula>MOD(ROW(),2)=0</formula>
    </cfRule>
  </conditionalFormatting>
  <conditionalFormatting sqref="C5:D11">
    <cfRule type="expression" dxfId="100" priority="26">
      <formula>MOD(ROW(),2)=0</formula>
    </cfRule>
  </conditionalFormatting>
  <conditionalFormatting sqref="C14:E15">
    <cfRule type="expression" dxfId="99" priority="25">
      <formula>MOD(ROW(),2)=0</formula>
    </cfRule>
  </conditionalFormatting>
  <conditionalFormatting sqref="B71:B77">
    <cfRule type="expression" dxfId="98" priority="15">
      <formula>MOD(ROW(),2)=0</formula>
    </cfRule>
  </conditionalFormatting>
  <conditionalFormatting sqref="E71:E77">
    <cfRule type="expression" dxfId="97" priority="14">
      <formula>MOD(ROW(),2)=0</formula>
    </cfRule>
  </conditionalFormatting>
  <conditionalFormatting sqref="C71:D77">
    <cfRule type="expression" dxfId="96" priority="13">
      <formula>MOD(ROW(),2)=0</formula>
    </cfRule>
  </conditionalFormatting>
  <conditionalFormatting sqref="C79:E80">
    <cfRule type="expression" dxfId="95" priority="12">
      <formula>MOD(ROW(),2)=0</formula>
    </cfRule>
  </conditionalFormatting>
  <conditionalFormatting sqref="B4">
    <cfRule type="expression" dxfId="94" priority="2">
      <formula>MOD(ROW(),2)=0</formula>
    </cfRule>
  </conditionalFormatting>
  <conditionalFormatting sqref="C4:E4">
    <cfRule type="expression" dxfId="93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60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style="16" customWidth="1"/>
  </cols>
  <sheetData>
    <row r="1" spans="1:5" ht="15" customHeight="1" x14ac:dyDescent="0.25">
      <c r="A1" s="240" t="s">
        <v>21</v>
      </c>
      <c r="B1" s="191" t="s">
        <v>55</v>
      </c>
      <c r="C1" s="204" t="s">
        <v>81</v>
      </c>
      <c r="D1" s="205"/>
      <c r="E1" s="206"/>
    </row>
    <row r="2" spans="1:5" x14ac:dyDescent="0.25">
      <c r="A2" s="241"/>
      <c r="B2" s="192"/>
      <c r="C2" s="207"/>
      <c r="D2" s="208"/>
      <c r="E2" s="209"/>
    </row>
    <row r="3" spans="1:5" ht="15" customHeight="1" thickBot="1" x14ac:dyDescent="0.3">
      <c r="A3" s="241"/>
      <c r="B3" s="247"/>
      <c r="C3" s="223"/>
      <c r="D3" s="224"/>
      <c r="E3" s="225"/>
    </row>
    <row r="4" spans="1:5" ht="15.75" customHeight="1" thickBot="1" x14ac:dyDescent="0.3">
      <c r="A4" s="242"/>
      <c r="B4" s="82" t="s">
        <v>0</v>
      </c>
      <c r="C4" s="100" t="s">
        <v>44</v>
      </c>
      <c r="D4" s="101" t="s">
        <v>20</v>
      </c>
      <c r="E4" s="102" t="s">
        <v>45</v>
      </c>
    </row>
    <row r="5" spans="1:5" x14ac:dyDescent="0.25">
      <c r="A5" s="251" t="s">
        <v>73</v>
      </c>
      <c r="B5" s="72" t="s">
        <v>4</v>
      </c>
      <c r="C5" s="52" t="s">
        <v>77</v>
      </c>
      <c r="D5" s="30">
        <v>10</v>
      </c>
      <c r="E5" s="31" t="s">
        <v>46</v>
      </c>
    </row>
    <row r="6" spans="1:5" x14ac:dyDescent="0.25">
      <c r="A6" s="233"/>
      <c r="B6" s="73" t="s">
        <v>5</v>
      </c>
      <c r="C6" s="17" t="s">
        <v>77</v>
      </c>
      <c r="D6" s="18" t="s">
        <v>77</v>
      </c>
      <c r="E6" s="32" t="s">
        <v>46</v>
      </c>
    </row>
    <row r="7" spans="1:5" x14ac:dyDescent="0.25">
      <c r="A7" s="233"/>
      <c r="B7" s="73" t="s">
        <v>6</v>
      </c>
      <c r="C7" s="17"/>
      <c r="D7" s="18" t="s">
        <v>77</v>
      </c>
      <c r="E7" s="32"/>
    </row>
    <row r="8" spans="1:5" x14ac:dyDescent="0.25">
      <c r="A8" s="233"/>
      <c r="B8" s="73" t="s">
        <v>7</v>
      </c>
      <c r="C8" s="17"/>
      <c r="D8" s="18" t="s">
        <v>77</v>
      </c>
      <c r="E8" s="32"/>
    </row>
    <row r="9" spans="1:5" x14ac:dyDescent="0.25">
      <c r="A9" s="233"/>
      <c r="B9" s="73" t="s">
        <v>8</v>
      </c>
      <c r="C9" s="17"/>
      <c r="D9" s="18" t="s">
        <v>77</v>
      </c>
      <c r="E9" s="32"/>
    </row>
    <row r="10" spans="1:5" x14ac:dyDescent="0.25">
      <c r="A10" s="233"/>
      <c r="B10" s="73" t="s">
        <v>9</v>
      </c>
      <c r="C10" s="17"/>
      <c r="D10" s="18"/>
      <c r="E10" s="32"/>
    </row>
    <row r="11" spans="1:5" x14ac:dyDescent="0.25">
      <c r="A11" s="233"/>
      <c r="B11" s="73" t="s">
        <v>10</v>
      </c>
      <c r="C11" s="17"/>
      <c r="D11" s="18"/>
      <c r="E11" s="32"/>
    </row>
    <row r="12" spans="1:5" x14ac:dyDescent="0.25">
      <c r="A12" s="233"/>
      <c r="B12" s="74" t="s">
        <v>75</v>
      </c>
      <c r="C12" s="23">
        <f t="shared" ref="C12:E12" si="0">C$45</f>
        <v>772</v>
      </c>
      <c r="D12" s="21">
        <f t="shared" si="0"/>
        <v>4959</v>
      </c>
      <c r="E12" s="33">
        <f t="shared" si="0"/>
        <v>0.15567654769106676</v>
      </c>
    </row>
    <row r="13" spans="1:5" x14ac:dyDescent="0.25">
      <c r="A13" s="233"/>
      <c r="B13" s="75" t="s">
        <v>13</v>
      </c>
      <c r="C13" s="24">
        <f t="shared" ref="C13:E13" si="1">C$46</f>
        <v>6829</v>
      </c>
      <c r="D13" s="22">
        <f t="shared" si="1"/>
        <v>11830</v>
      </c>
      <c r="E13" s="34">
        <f t="shared" si="1"/>
        <v>0.57726120033812345</v>
      </c>
    </row>
    <row r="14" spans="1:5" x14ac:dyDescent="0.25">
      <c r="A14" s="233"/>
      <c r="B14" s="76" t="s">
        <v>18</v>
      </c>
      <c r="C14" s="17"/>
      <c r="D14" s="18" t="s">
        <v>46</v>
      </c>
      <c r="E14" s="9"/>
    </row>
    <row r="15" spans="1:5" ht="15.75" thickBot="1" x14ac:dyDescent="0.3">
      <c r="A15" s="234"/>
      <c r="B15" s="77" t="s">
        <v>19</v>
      </c>
      <c r="C15" s="19" t="s">
        <v>46</v>
      </c>
      <c r="D15" s="20" t="s">
        <v>46</v>
      </c>
      <c r="E15" s="39" t="s">
        <v>46</v>
      </c>
    </row>
    <row r="16" spans="1:5" x14ac:dyDescent="0.25">
      <c r="A16" s="235" t="s">
        <v>49</v>
      </c>
      <c r="B16" s="72" t="s">
        <v>4</v>
      </c>
      <c r="C16" s="83">
        <v>177</v>
      </c>
      <c r="D16" s="84">
        <v>955</v>
      </c>
      <c r="E16" s="85">
        <f>C16/D16</f>
        <v>0.18534031413612564</v>
      </c>
    </row>
    <row r="17" spans="1:5" x14ac:dyDescent="0.25">
      <c r="A17" s="236"/>
      <c r="B17" s="73" t="s">
        <v>5</v>
      </c>
      <c r="C17" s="17">
        <v>76</v>
      </c>
      <c r="D17" s="18">
        <v>649</v>
      </c>
      <c r="E17" s="32">
        <f t="shared" ref="E17:E19" si="2">C17/D17</f>
        <v>0.11710323574730354</v>
      </c>
    </row>
    <row r="18" spans="1:5" x14ac:dyDescent="0.25">
      <c r="A18" s="236"/>
      <c r="B18" s="73" t="s">
        <v>6</v>
      </c>
      <c r="C18" s="17">
        <v>23</v>
      </c>
      <c r="D18" s="18">
        <v>217</v>
      </c>
      <c r="E18" s="32">
        <f t="shared" si="2"/>
        <v>0.10599078341013825</v>
      </c>
    </row>
    <row r="19" spans="1:5" x14ac:dyDescent="0.25">
      <c r="A19" s="236"/>
      <c r="B19" s="73" t="s">
        <v>7</v>
      </c>
      <c r="C19" s="17">
        <v>11</v>
      </c>
      <c r="D19" s="18">
        <v>58</v>
      </c>
      <c r="E19" s="32">
        <f t="shared" si="2"/>
        <v>0.18965517241379309</v>
      </c>
    </row>
    <row r="20" spans="1:5" x14ac:dyDescent="0.25">
      <c r="A20" s="236"/>
      <c r="B20" s="73" t="s">
        <v>8</v>
      </c>
      <c r="C20" s="17" t="s">
        <v>77</v>
      </c>
      <c r="D20" s="18">
        <v>29</v>
      </c>
      <c r="E20" s="32" t="s">
        <v>46</v>
      </c>
    </row>
    <row r="21" spans="1:5" x14ac:dyDescent="0.25">
      <c r="A21" s="236"/>
      <c r="B21" s="73" t="s">
        <v>9</v>
      </c>
      <c r="C21" s="17"/>
      <c r="D21" s="18" t="s">
        <v>77</v>
      </c>
      <c r="E21" s="32"/>
    </row>
    <row r="22" spans="1:5" x14ac:dyDescent="0.25">
      <c r="A22" s="236"/>
      <c r="B22" s="73" t="s">
        <v>10</v>
      </c>
      <c r="C22" s="17"/>
      <c r="D22" s="18"/>
      <c r="E22" s="32"/>
    </row>
    <row r="23" spans="1:5" x14ac:dyDescent="0.25">
      <c r="A23" s="236"/>
      <c r="B23" s="74" t="s">
        <v>75</v>
      </c>
      <c r="C23" s="23">
        <f t="shared" ref="C23:E23" si="3">C$45</f>
        <v>772</v>
      </c>
      <c r="D23" s="21">
        <f t="shared" si="3"/>
        <v>4959</v>
      </c>
      <c r="E23" s="33">
        <f t="shared" si="3"/>
        <v>0.15567654769106676</v>
      </c>
    </row>
    <row r="24" spans="1:5" x14ac:dyDescent="0.25">
      <c r="A24" s="236"/>
      <c r="B24" s="75" t="s">
        <v>13</v>
      </c>
      <c r="C24" s="24">
        <f t="shared" ref="C24:E24" si="4">C$46</f>
        <v>6829</v>
      </c>
      <c r="D24" s="22">
        <f t="shared" si="4"/>
        <v>11830</v>
      </c>
      <c r="E24" s="34">
        <f t="shared" si="4"/>
        <v>0.57726120033812345</v>
      </c>
    </row>
    <row r="25" spans="1:5" x14ac:dyDescent="0.25">
      <c r="A25" s="236"/>
      <c r="B25" s="76" t="s">
        <v>18</v>
      </c>
      <c r="C25" s="17">
        <f>C16-C18</f>
        <v>154</v>
      </c>
      <c r="D25" s="18">
        <f>D16-D18</f>
        <v>738</v>
      </c>
      <c r="E25" s="9">
        <f t="shared" ref="E25" si="5">E16-E18</f>
        <v>7.9349530725987397E-2</v>
      </c>
    </row>
    <row r="26" spans="1:5" ht="15.75" thickBot="1" x14ac:dyDescent="0.3">
      <c r="A26" s="237"/>
      <c r="B26" s="77" t="s">
        <v>19</v>
      </c>
      <c r="C26" s="19">
        <f>C16-C17</f>
        <v>101</v>
      </c>
      <c r="D26" s="20">
        <f>D16-D17</f>
        <v>306</v>
      </c>
      <c r="E26" s="39">
        <f t="shared" ref="E26" si="6">E16-E17</f>
        <v>6.8237078388822106E-2</v>
      </c>
    </row>
    <row r="27" spans="1:5" ht="15" customHeight="1" x14ac:dyDescent="0.25">
      <c r="A27" s="232" t="s">
        <v>50</v>
      </c>
      <c r="B27" s="72" t="s">
        <v>4</v>
      </c>
      <c r="C27" s="71">
        <v>295</v>
      </c>
      <c r="D27" s="30">
        <v>1562</v>
      </c>
      <c r="E27" s="31">
        <f>C27/D27</f>
        <v>0.18886043533930857</v>
      </c>
    </row>
    <row r="28" spans="1:5" x14ac:dyDescent="0.25">
      <c r="A28" s="233"/>
      <c r="B28" s="73" t="s">
        <v>5</v>
      </c>
      <c r="C28" s="17">
        <v>84</v>
      </c>
      <c r="D28" s="18">
        <v>586</v>
      </c>
      <c r="E28" s="32">
        <f t="shared" ref="E28:E30" si="7">C28/D28</f>
        <v>0.14334470989761092</v>
      </c>
    </row>
    <row r="29" spans="1:5" x14ac:dyDescent="0.25">
      <c r="A29" s="233"/>
      <c r="B29" s="73" t="s">
        <v>6</v>
      </c>
      <c r="C29" s="17">
        <v>70</v>
      </c>
      <c r="D29" s="18">
        <v>598</v>
      </c>
      <c r="E29" s="32">
        <f t="shared" si="7"/>
        <v>0.11705685618729098</v>
      </c>
    </row>
    <row r="30" spans="1:5" x14ac:dyDescent="0.25">
      <c r="A30" s="233"/>
      <c r="B30" s="73" t="s">
        <v>7</v>
      </c>
      <c r="C30" s="17">
        <v>24</v>
      </c>
      <c r="D30" s="18">
        <v>135</v>
      </c>
      <c r="E30" s="32">
        <f t="shared" si="7"/>
        <v>0.17777777777777778</v>
      </c>
    </row>
    <row r="31" spans="1:5" x14ac:dyDescent="0.25">
      <c r="A31" s="233"/>
      <c r="B31" s="73" t="s">
        <v>8</v>
      </c>
      <c r="C31" s="17" t="s">
        <v>77</v>
      </c>
      <c r="D31" s="18">
        <v>66</v>
      </c>
      <c r="E31" s="32" t="s">
        <v>46</v>
      </c>
    </row>
    <row r="32" spans="1:5" x14ac:dyDescent="0.25">
      <c r="A32" s="233"/>
      <c r="B32" s="73" t="s">
        <v>9</v>
      </c>
      <c r="C32" s="17" t="s">
        <v>77</v>
      </c>
      <c r="D32" s="18">
        <v>14</v>
      </c>
      <c r="E32" s="32" t="s">
        <v>46</v>
      </c>
    </row>
    <row r="33" spans="1:5" x14ac:dyDescent="0.25">
      <c r="A33" s="233"/>
      <c r="B33" s="73" t="s">
        <v>10</v>
      </c>
      <c r="C33" s="17"/>
      <c r="D33" s="18" t="s">
        <v>77</v>
      </c>
      <c r="E33" s="32"/>
    </row>
    <row r="34" spans="1:5" x14ac:dyDescent="0.25">
      <c r="A34" s="233"/>
      <c r="B34" s="74" t="s">
        <v>75</v>
      </c>
      <c r="C34" s="23">
        <f t="shared" ref="C34:E34" si="8">C$45</f>
        <v>772</v>
      </c>
      <c r="D34" s="21">
        <f t="shared" si="8"/>
        <v>4959</v>
      </c>
      <c r="E34" s="33">
        <f t="shared" si="8"/>
        <v>0.15567654769106676</v>
      </c>
    </row>
    <row r="35" spans="1:5" x14ac:dyDescent="0.25">
      <c r="A35" s="233"/>
      <c r="B35" s="75" t="s">
        <v>13</v>
      </c>
      <c r="C35" s="24">
        <f t="shared" ref="C35:E35" si="9">C$46</f>
        <v>6829</v>
      </c>
      <c r="D35" s="22">
        <f t="shared" si="9"/>
        <v>11830</v>
      </c>
      <c r="E35" s="34">
        <f t="shared" si="9"/>
        <v>0.57726120033812345</v>
      </c>
    </row>
    <row r="36" spans="1:5" x14ac:dyDescent="0.25">
      <c r="A36" s="233"/>
      <c r="B36" s="76" t="s">
        <v>18</v>
      </c>
      <c r="C36" s="17">
        <f>C27-C29</f>
        <v>225</v>
      </c>
      <c r="D36" s="18">
        <f>D27-D29</f>
        <v>964</v>
      </c>
      <c r="E36" s="9">
        <f t="shared" ref="E36" si="10">E27-E29</f>
        <v>7.1803579152017599E-2</v>
      </c>
    </row>
    <row r="37" spans="1:5" ht="15.75" thickBot="1" x14ac:dyDescent="0.3">
      <c r="A37" s="234"/>
      <c r="B37" s="77" t="s">
        <v>19</v>
      </c>
      <c r="C37" s="19">
        <f>C27-C28</f>
        <v>211</v>
      </c>
      <c r="D37" s="20">
        <f>D27-D28</f>
        <v>976</v>
      </c>
      <c r="E37" s="39">
        <f t="shared" ref="E37" si="11">E27-E28</f>
        <v>4.5515725441697658E-2</v>
      </c>
    </row>
    <row r="38" spans="1:5" ht="15" customHeight="1" x14ac:dyDescent="0.25">
      <c r="A38" s="235" t="s">
        <v>74</v>
      </c>
      <c r="B38" s="72" t="s">
        <v>4</v>
      </c>
      <c r="C38" s="71">
        <v>474</v>
      </c>
      <c r="D38" s="30">
        <v>2564</v>
      </c>
      <c r="E38" s="31">
        <f>C38/D38</f>
        <v>0.18486739469578783</v>
      </c>
    </row>
    <row r="39" spans="1:5" x14ac:dyDescent="0.25">
      <c r="A39" s="236"/>
      <c r="B39" s="73" t="s">
        <v>5</v>
      </c>
      <c r="C39" s="17">
        <v>161</v>
      </c>
      <c r="D39" s="18">
        <v>1251</v>
      </c>
      <c r="E39" s="32">
        <f t="shared" ref="E39:E41" si="12">C39/D39</f>
        <v>0.1286970423661071</v>
      </c>
    </row>
    <row r="40" spans="1:5" x14ac:dyDescent="0.25">
      <c r="A40" s="236"/>
      <c r="B40" s="73" t="s">
        <v>6</v>
      </c>
      <c r="C40" s="17">
        <v>93</v>
      </c>
      <c r="D40" s="18">
        <v>832</v>
      </c>
      <c r="E40" s="32">
        <f t="shared" si="12"/>
        <v>0.11177884615384616</v>
      </c>
    </row>
    <row r="41" spans="1:5" x14ac:dyDescent="0.25">
      <c r="A41" s="236"/>
      <c r="B41" s="73" t="s">
        <v>7</v>
      </c>
      <c r="C41" s="17">
        <v>35</v>
      </c>
      <c r="D41" s="18">
        <v>200</v>
      </c>
      <c r="E41" s="32">
        <f t="shared" si="12"/>
        <v>0.17499999999999999</v>
      </c>
    </row>
    <row r="42" spans="1:5" x14ac:dyDescent="0.25">
      <c r="A42" s="236"/>
      <c r="B42" s="73" t="s">
        <v>8</v>
      </c>
      <c r="C42" s="17" t="s">
        <v>77</v>
      </c>
      <c r="D42" s="18">
        <v>96</v>
      </c>
      <c r="E42" s="32" t="s">
        <v>46</v>
      </c>
    </row>
    <row r="43" spans="1:5" x14ac:dyDescent="0.25">
      <c r="A43" s="236"/>
      <c r="B43" s="73" t="s">
        <v>9</v>
      </c>
      <c r="C43" s="17" t="s">
        <v>77</v>
      </c>
      <c r="D43" s="18">
        <v>16</v>
      </c>
      <c r="E43" s="32" t="s">
        <v>46</v>
      </c>
    </row>
    <row r="44" spans="1:5" x14ac:dyDescent="0.25">
      <c r="A44" s="236"/>
      <c r="B44" s="73" t="s">
        <v>10</v>
      </c>
      <c r="C44" s="17"/>
      <c r="D44" s="18" t="s">
        <v>77</v>
      </c>
      <c r="E44" s="32"/>
    </row>
    <row r="45" spans="1:5" x14ac:dyDescent="0.25">
      <c r="A45" s="236"/>
      <c r="B45" s="74" t="s">
        <v>75</v>
      </c>
      <c r="C45" s="23">
        <v>772</v>
      </c>
      <c r="D45" s="21">
        <v>4959</v>
      </c>
      <c r="E45" s="33">
        <f>C45/D45</f>
        <v>0.15567654769106676</v>
      </c>
    </row>
    <row r="46" spans="1:5" x14ac:dyDescent="0.25">
      <c r="A46" s="236"/>
      <c r="B46" s="75" t="s">
        <v>13</v>
      </c>
      <c r="C46" s="24">
        <f t="shared" ref="C46:E46" si="13">C$56</f>
        <v>6829</v>
      </c>
      <c r="D46" s="22">
        <f t="shared" si="13"/>
        <v>11830</v>
      </c>
      <c r="E46" s="34">
        <f t="shared" si="13"/>
        <v>0.57726120033812345</v>
      </c>
    </row>
    <row r="47" spans="1:5" x14ac:dyDescent="0.25">
      <c r="A47" s="236"/>
      <c r="B47" s="76" t="s">
        <v>18</v>
      </c>
      <c r="C47" s="17">
        <f>C38-C40</f>
        <v>381</v>
      </c>
      <c r="D47" s="18">
        <f>D38-D40</f>
        <v>1732</v>
      </c>
      <c r="E47" s="9">
        <f t="shared" ref="E47:E48" si="14">E38-E40</f>
        <v>7.3088548541941675E-2</v>
      </c>
    </row>
    <row r="48" spans="1:5" ht="17.25" customHeight="1" thickBot="1" x14ac:dyDescent="0.3">
      <c r="A48" s="237"/>
      <c r="B48" s="77" t="s">
        <v>19</v>
      </c>
      <c r="C48" s="19">
        <f>C38-C39</f>
        <v>313</v>
      </c>
      <c r="D48" s="20">
        <f>D38-D39</f>
        <v>1313</v>
      </c>
      <c r="E48" s="39">
        <f t="shared" si="14"/>
        <v>-4.6302957633892888E-2</v>
      </c>
    </row>
    <row r="49" spans="1:5" ht="15" customHeight="1" x14ac:dyDescent="0.25">
      <c r="A49" s="232" t="s">
        <v>71</v>
      </c>
      <c r="B49" s="72" t="s">
        <v>4</v>
      </c>
      <c r="C49" s="71">
        <f>'Science UA By Elementary School'!C159</f>
        <v>2232</v>
      </c>
      <c r="D49" s="30">
        <f>'Science UA By Elementary School'!D159</f>
        <v>5825</v>
      </c>
      <c r="E49" s="31">
        <f>'Science UA By Elementary School'!E159</f>
        <v>0.38317596566523604</v>
      </c>
    </row>
    <row r="50" spans="1:5" x14ac:dyDescent="0.25">
      <c r="A50" s="233"/>
      <c r="B50" s="73" t="s">
        <v>5</v>
      </c>
      <c r="C50" s="17">
        <f>'Science UA By Elementary School'!C160</f>
        <v>899</v>
      </c>
      <c r="D50" s="18">
        <f>'Science UA By Elementary School'!D160</f>
        <v>3045</v>
      </c>
      <c r="E50" s="32">
        <f>'Science UA By Elementary School'!E160</f>
        <v>0.29523809523809524</v>
      </c>
    </row>
    <row r="51" spans="1:5" x14ac:dyDescent="0.25">
      <c r="A51" s="233"/>
      <c r="B51" s="73" t="s">
        <v>6</v>
      </c>
      <c r="C51" s="17">
        <f>'Science UA By Elementary School'!C161</f>
        <v>440</v>
      </c>
      <c r="D51" s="18">
        <f>'Science UA By Elementary School'!D161</f>
        <v>2228</v>
      </c>
      <c r="E51" s="32">
        <f>'Science UA By Elementary School'!E161</f>
        <v>0.19748653500897667</v>
      </c>
    </row>
    <row r="52" spans="1:5" x14ac:dyDescent="0.25">
      <c r="A52" s="233"/>
      <c r="B52" s="73" t="s">
        <v>7</v>
      </c>
      <c r="C52" s="17">
        <f>'Science UA By Elementary School'!C162</f>
        <v>163</v>
      </c>
      <c r="D52" s="18">
        <f>'Science UA By Elementary School'!D162</f>
        <v>498</v>
      </c>
      <c r="E52" s="32">
        <f>'Science UA By Elementary School'!E162</f>
        <v>0.32730923694779118</v>
      </c>
    </row>
    <row r="53" spans="1:5" x14ac:dyDescent="0.25">
      <c r="A53" s="233"/>
      <c r="B53" s="73" t="s">
        <v>8</v>
      </c>
      <c r="C53" s="17">
        <f>'Science UA By Elementary School'!C163</f>
        <v>55</v>
      </c>
      <c r="D53" s="18">
        <f>'Science UA By Elementary School'!D163</f>
        <v>214</v>
      </c>
      <c r="E53" s="32">
        <f>'Science UA By Elementary School'!E163</f>
        <v>0.2570093457943925</v>
      </c>
    </row>
    <row r="54" spans="1:5" x14ac:dyDescent="0.25">
      <c r="A54" s="233"/>
      <c r="B54" s="73" t="s">
        <v>9</v>
      </c>
      <c r="C54" s="17" t="str">
        <f>'Science UA By Elementary School'!C164</f>
        <v>&lt;10</v>
      </c>
      <c r="D54" s="18">
        <f>'Science UA By Elementary School'!D164</f>
        <v>20</v>
      </c>
      <c r="E54" s="32" t="str">
        <f>'Science UA By Elementary School'!E164</f>
        <v>**</v>
      </c>
    </row>
    <row r="55" spans="1:5" x14ac:dyDescent="0.25">
      <c r="A55" s="233"/>
      <c r="B55" s="73" t="s">
        <v>10</v>
      </c>
      <c r="C55" s="17" t="str">
        <f>'Science UA By Elementary School'!C165</f>
        <v>&lt;10</v>
      </c>
      <c r="D55" s="18" t="str">
        <f>'Science UA By Elementary School'!D165</f>
        <v>&lt;10</v>
      </c>
      <c r="E55" s="32" t="str">
        <f>'Science UA By Elementary School'!E165</f>
        <v>**</v>
      </c>
    </row>
    <row r="56" spans="1:5" x14ac:dyDescent="0.25">
      <c r="A56" s="233"/>
      <c r="B56" s="75" t="s">
        <v>13</v>
      </c>
      <c r="C56" s="24">
        <f>'Science UA By Elementary School'!C166</f>
        <v>6829</v>
      </c>
      <c r="D56" s="22">
        <f>'Science UA By Elementary School'!D166</f>
        <v>11830</v>
      </c>
      <c r="E56" s="34">
        <f>'Science UA By Elementary School'!E166</f>
        <v>0.57726120033812345</v>
      </c>
    </row>
    <row r="57" spans="1:5" x14ac:dyDescent="0.25">
      <c r="A57" s="233"/>
      <c r="B57" s="76" t="s">
        <v>18</v>
      </c>
      <c r="C57" s="17">
        <f>'Science UA By Elementary School'!C167</f>
        <v>1792</v>
      </c>
      <c r="D57" s="18">
        <f>'Science UA By Elementary School'!D167</f>
        <v>3597</v>
      </c>
      <c r="E57" s="9">
        <f>'Science UA By Elementary School'!E167</f>
        <v>0.18568943065625937</v>
      </c>
    </row>
    <row r="58" spans="1:5" ht="15.75" thickBot="1" x14ac:dyDescent="0.3">
      <c r="A58" s="233"/>
      <c r="B58" s="81" t="s">
        <v>19</v>
      </c>
      <c r="C58" s="19">
        <f>'Science UA By Elementary School'!C168</f>
        <v>1333</v>
      </c>
      <c r="D58" s="20">
        <f>'Science UA By Elementary School'!D168</f>
        <v>2780</v>
      </c>
      <c r="E58" s="39">
        <f>'Science UA By Elementary School'!E168</f>
        <v>8.7937870427140796E-2</v>
      </c>
    </row>
    <row r="59" spans="1:5" ht="15.75" thickBot="1" x14ac:dyDescent="0.3">
      <c r="A59" s="220" t="s">
        <v>68</v>
      </c>
      <c r="B59" s="238"/>
      <c r="C59" s="238"/>
      <c r="D59" s="238"/>
      <c r="E59" s="239"/>
    </row>
    <row r="60" spans="1:5" ht="31.5" customHeight="1" thickBot="1" x14ac:dyDescent="0.3">
      <c r="A60" s="248" t="s">
        <v>48</v>
      </c>
      <c r="B60" s="249"/>
      <c r="C60" s="249"/>
      <c r="D60" s="249"/>
      <c r="E60" s="250"/>
    </row>
  </sheetData>
  <mergeCells count="10">
    <mergeCell ref="A1:A4"/>
    <mergeCell ref="B1:B3"/>
    <mergeCell ref="C1:E3"/>
    <mergeCell ref="A60:E60"/>
    <mergeCell ref="A5:A15"/>
    <mergeCell ref="A16:A26"/>
    <mergeCell ref="A38:A48"/>
    <mergeCell ref="A27:A37"/>
    <mergeCell ref="A49:A58"/>
    <mergeCell ref="A59:E59"/>
  </mergeCells>
  <conditionalFormatting sqref="B5:B11 D5 C6:D11">
    <cfRule type="expression" dxfId="92" priority="98">
      <formula>MOD(ROW(),2)=0</formula>
    </cfRule>
  </conditionalFormatting>
  <conditionalFormatting sqref="B4">
    <cfRule type="expression" dxfId="91" priority="97">
      <formula>MOD(ROW(),2)=0</formula>
    </cfRule>
  </conditionalFormatting>
  <conditionalFormatting sqref="E5:E11">
    <cfRule type="expression" dxfId="90" priority="96">
      <formula>MOD(ROW(),2)=0</formula>
    </cfRule>
  </conditionalFormatting>
  <conditionalFormatting sqref="C14:E15">
    <cfRule type="expression" dxfId="89" priority="94">
      <formula>MOD(ROW(),2)=0</formula>
    </cfRule>
  </conditionalFormatting>
  <conditionalFormatting sqref="B16:B22">
    <cfRule type="expression" dxfId="88" priority="67">
      <formula>MOD(ROW(),2)=0</formula>
    </cfRule>
  </conditionalFormatting>
  <conditionalFormatting sqref="E16:E22">
    <cfRule type="expression" dxfId="87" priority="66">
      <formula>MOD(ROW(),2)=0</formula>
    </cfRule>
  </conditionalFormatting>
  <conditionalFormatting sqref="C16:D22">
    <cfRule type="expression" dxfId="86" priority="65">
      <formula>MOD(ROW(),2)=0</formula>
    </cfRule>
  </conditionalFormatting>
  <conditionalFormatting sqref="C25:E26">
    <cfRule type="expression" dxfId="85" priority="64">
      <formula>MOD(ROW(),2)=0</formula>
    </cfRule>
  </conditionalFormatting>
  <conditionalFormatting sqref="B38:B44">
    <cfRule type="expression" dxfId="84" priority="57">
      <formula>MOD(ROW(),2)=0</formula>
    </cfRule>
  </conditionalFormatting>
  <conditionalFormatting sqref="E38:E44">
    <cfRule type="expression" dxfId="83" priority="56">
      <formula>MOD(ROW(),2)=0</formula>
    </cfRule>
  </conditionalFormatting>
  <conditionalFormatting sqref="C38:D44">
    <cfRule type="expression" dxfId="82" priority="55">
      <formula>MOD(ROW(),2)=0</formula>
    </cfRule>
  </conditionalFormatting>
  <conditionalFormatting sqref="C47:E48">
    <cfRule type="expression" dxfId="81" priority="54">
      <formula>MOD(ROW(),2)=0</formula>
    </cfRule>
  </conditionalFormatting>
  <conditionalFormatting sqref="C4:E4">
    <cfRule type="expression" dxfId="80" priority="47">
      <formula>MOD(ROW(),2)=0</formula>
    </cfRule>
  </conditionalFormatting>
  <conditionalFormatting sqref="B27:B33">
    <cfRule type="expression" dxfId="79" priority="26">
      <formula>MOD(ROW(),2)=0</formula>
    </cfRule>
  </conditionalFormatting>
  <conditionalFormatting sqref="E27:E33">
    <cfRule type="expression" dxfId="78" priority="25">
      <formula>MOD(ROW(),2)=0</formula>
    </cfRule>
  </conditionalFormatting>
  <conditionalFormatting sqref="C27:D33">
    <cfRule type="expression" dxfId="77" priority="24">
      <formula>MOD(ROW(),2)=0</formula>
    </cfRule>
  </conditionalFormatting>
  <conditionalFormatting sqref="C36:E37">
    <cfRule type="expression" dxfId="76" priority="23">
      <formula>MOD(ROW(),2)=0</formula>
    </cfRule>
  </conditionalFormatting>
  <conditionalFormatting sqref="B49:B55">
    <cfRule type="expression" dxfId="75" priority="13">
      <formula>MOD(ROW(),2)=0</formula>
    </cfRule>
  </conditionalFormatting>
  <conditionalFormatting sqref="E49:E55">
    <cfRule type="expression" dxfId="74" priority="12">
      <formula>MOD(ROW(),2)=0</formula>
    </cfRule>
  </conditionalFormatting>
  <conditionalFormatting sqref="C49:D55">
    <cfRule type="expression" dxfId="73" priority="11">
      <formula>MOD(ROW(),2)=0</formula>
    </cfRule>
  </conditionalFormatting>
  <conditionalFormatting sqref="C57:E58">
    <cfRule type="expression" dxfId="72" priority="10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59"/>
  <sheetViews>
    <sheetView zoomScaleNormal="100" workbookViewId="0">
      <selection activeCell="K38" sqref="K38"/>
    </sheetView>
  </sheetViews>
  <sheetFormatPr defaultRowHeight="15" x14ac:dyDescent="0.25"/>
  <cols>
    <col min="2" max="2" width="16.5703125" customWidth="1"/>
    <col min="3" max="4" width="10.7109375" style="92" customWidth="1"/>
    <col min="5" max="5" width="10.7109375" style="16" customWidth="1"/>
  </cols>
  <sheetData>
    <row r="1" spans="1:5" ht="15" customHeight="1" x14ac:dyDescent="0.25">
      <c r="A1" s="266" t="s">
        <v>43</v>
      </c>
      <c r="B1" s="191" t="s">
        <v>55</v>
      </c>
      <c r="C1" s="204" t="s">
        <v>82</v>
      </c>
      <c r="D1" s="205"/>
      <c r="E1" s="206"/>
    </row>
    <row r="2" spans="1:5" x14ac:dyDescent="0.25">
      <c r="A2" s="267"/>
      <c r="B2" s="192"/>
      <c r="C2" s="207"/>
      <c r="D2" s="208"/>
      <c r="E2" s="209"/>
    </row>
    <row r="3" spans="1:5" ht="15.75" thickBot="1" x14ac:dyDescent="0.3">
      <c r="A3" s="267"/>
      <c r="B3" s="247"/>
      <c r="C3" s="223"/>
      <c r="D3" s="224"/>
      <c r="E3" s="225"/>
    </row>
    <row r="4" spans="1:5" ht="15.75" customHeight="1" thickBot="1" x14ac:dyDescent="0.3">
      <c r="A4" s="268"/>
      <c r="B4" s="106" t="s">
        <v>0</v>
      </c>
      <c r="C4" s="90" t="s">
        <v>44</v>
      </c>
      <c r="D4" s="91" t="s">
        <v>20</v>
      </c>
      <c r="E4" s="88" t="s">
        <v>45</v>
      </c>
    </row>
    <row r="5" spans="1:5" x14ac:dyDescent="0.25">
      <c r="A5" s="252">
        <v>3</v>
      </c>
      <c r="B5" s="72" t="s">
        <v>4</v>
      </c>
      <c r="C5" s="71">
        <v>361</v>
      </c>
      <c r="D5" s="30">
        <v>618</v>
      </c>
      <c r="E5" s="31">
        <f>C5/D5</f>
        <v>0.58414239482200647</v>
      </c>
    </row>
    <row r="6" spans="1:5" x14ac:dyDescent="0.25">
      <c r="A6" s="253"/>
      <c r="B6" s="73" t="s">
        <v>5</v>
      </c>
      <c r="C6" s="17">
        <v>175</v>
      </c>
      <c r="D6" s="18">
        <v>311</v>
      </c>
      <c r="E6" s="32">
        <f t="shared" ref="E6:E8" si="0">C6/D6</f>
        <v>0.56270096463022512</v>
      </c>
    </row>
    <row r="7" spans="1:5" x14ac:dyDescent="0.25">
      <c r="A7" s="253"/>
      <c r="B7" s="73" t="s">
        <v>6</v>
      </c>
      <c r="C7" s="17">
        <v>97</v>
      </c>
      <c r="D7" s="18">
        <v>246</v>
      </c>
      <c r="E7" s="32">
        <f t="shared" si="0"/>
        <v>0.39430894308943087</v>
      </c>
    </row>
    <row r="8" spans="1:5" x14ac:dyDescent="0.25">
      <c r="A8" s="253"/>
      <c r="B8" s="73" t="s">
        <v>7</v>
      </c>
      <c r="C8" s="17">
        <v>27</v>
      </c>
      <c r="D8" s="18">
        <v>56</v>
      </c>
      <c r="E8" s="32">
        <f t="shared" si="0"/>
        <v>0.48214285714285715</v>
      </c>
    </row>
    <row r="9" spans="1:5" x14ac:dyDescent="0.25">
      <c r="A9" s="253"/>
      <c r="B9" s="73" t="s">
        <v>8</v>
      </c>
      <c r="C9" s="17" t="s">
        <v>77</v>
      </c>
      <c r="D9" s="18">
        <v>15</v>
      </c>
      <c r="E9" s="32" t="s">
        <v>46</v>
      </c>
    </row>
    <row r="10" spans="1:5" x14ac:dyDescent="0.25">
      <c r="A10" s="253"/>
      <c r="B10" s="73" t="s">
        <v>9</v>
      </c>
      <c r="C10" s="17" t="s">
        <v>77</v>
      </c>
      <c r="D10" s="18" t="s">
        <v>77</v>
      </c>
      <c r="E10" s="32" t="s">
        <v>46</v>
      </c>
    </row>
    <row r="11" spans="1:5" x14ac:dyDescent="0.25">
      <c r="A11" s="253"/>
      <c r="B11" s="73" t="s">
        <v>10</v>
      </c>
      <c r="C11" s="17" t="s">
        <v>77</v>
      </c>
      <c r="D11" s="18" t="s">
        <v>77</v>
      </c>
      <c r="E11" s="32" t="s">
        <v>46</v>
      </c>
    </row>
    <row r="12" spans="1:5" x14ac:dyDescent="0.25">
      <c r="A12" s="253"/>
      <c r="B12" s="74" t="s">
        <v>24</v>
      </c>
      <c r="C12" s="23">
        <f>C$45</f>
        <v>2115</v>
      </c>
      <c r="D12" s="21">
        <f>D$45</f>
        <v>3368</v>
      </c>
      <c r="E12" s="33">
        <f>E$45</f>
        <v>0.62796912114014247</v>
      </c>
    </row>
    <row r="13" spans="1:5" x14ac:dyDescent="0.25">
      <c r="A13" s="253"/>
      <c r="B13" s="75" t="s">
        <v>13</v>
      </c>
      <c r="C13" s="24">
        <f>C$46</f>
        <v>6829</v>
      </c>
      <c r="D13" s="22">
        <f>D$46</f>
        <v>11830</v>
      </c>
      <c r="E13" s="34">
        <f>E$46</f>
        <v>0.57726120033812345</v>
      </c>
    </row>
    <row r="14" spans="1:5" x14ac:dyDescent="0.25">
      <c r="A14" s="253"/>
      <c r="B14" s="76" t="s">
        <v>18</v>
      </c>
      <c r="C14" s="17">
        <f>C5-C7</f>
        <v>264</v>
      </c>
      <c r="D14" s="18">
        <f>D5-D7</f>
        <v>372</v>
      </c>
      <c r="E14" s="35">
        <f t="shared" ref="E14" si="1">E5-E7</f>
        <v>0.1898334517325756</v>
      </c>
    </row>
    <row r="15" spans="1:5" ht="15.75" thickBot="1" x14ac:dyDescent="0.3">
      <c r="A15" s="254"/>
      <c r="B15" s="77" t="s">
        <v>19</v>
      </c>
      <c r="C15" s="19">
        <f>C5-C6</f>
        <v>186</v>
      </c>
      <c r="D15" s="20">
        <f>D5-D6</f>
        <v>307</v>
      </c>
      <c r="E15" s="39">
        <f t="shared" ref="E15" si="2">E5-E6</f>
        <v>2.1441430191781352E-2</v>
      </c>
    </row>
    <row r="16" spans="1:5" x14ac:dyDescent="0.25">
      <c r="A16" s="258">
        <v>4</v>
      </c>
      <c r="B16" s="72" t="s">
        <v>4</v>
      </c>
      <c r="C16" s="71">
        <v>370</v>
      </c>
      <c r="D16" s="30">
        <v>664</v>
      </c>
      <c r="E16" s="31">
        <f>C16/D16</f>
        <v>0.55722891566265065</v>
      </c>
    </row>
    <row r="17" spans="1:5" x14ac:dyDescent="0.25">
      <c r="A17" s="259"/>
      <c r="B17" s="73" t="s">
        <v>5</v>
      </c>
      <c r="C17" s="17">
        <v>185</v>
      </c>
      <c r="D17" s="18">
        <v>359</v>
      </c>
      <c r="E17" s="32">
        <f t="shared" ref="E17:E20" si="3">C17/D17</f>
        <v>0.51532033426183843</v>
      </c>
    </row>
    <row r="18" spans="1:5" x14ac:dyDescent="0.25">
      <c r="A18" s="259"/>
      <c r="B18" s="73" t="s">
        <v>6</v>
      </c>
      <c r="C18" s="17">
        <v>102</v>
      </c>
      <c r="D18" s="18">
        <v>280</v>
      </c>
      <c r="E18" s="32">
        <f t="shared" si="3"/>
        <v>0.36428571428571427</v>
      </c>
    </row>
    <row r="19" spans="1:5" x14ac:dyDescent="0.25">
      <c r="A19" s="259"/>
      <c r="B19" s="73" t="s">
        <v>7</v>
      </c>
      <c r="C19" s="17">
        <v>30</v>
      </c>
      <c r="D19" s="18">
        <v>48</v>
      </c>
      <c r="E19" s="32">
        <f t="shared" si="3"/>
        <v>0.625</v>
      </c>
    </row>
    <row r="20" spans="1:5" x14ac:dyDescent="0.25">
      <c r="A20" s="259"/>
      <c r="B20" s="73" t="s">
        <v>8</v>
      </c>
      <c r="C20" s="17">
        <v>10</v>
      </c>
      <c r="D20" s="18">
        <v>29</v>
      </c>
      <c r="E20" s="32">
        <f t="shared" si="3"/>
        <v>0.34482758620689657</v>
      </c>
    </row>
    <row r="21" spans="1:5" x14ac:dyDescent="0.25">
      <c r="A21" s="259"/>
      <c r="B21" s="73" t="s">
        <v>9</v>
      </c>
      <c r="C21" s="17"/>
      <c r="D21" s="18" t="s">
        <v>77</v>
      </c>
      <c r="E21" s="32"/>
    </row>
    <row r="22" spans="1:5" x14ac:dyDescent="0.25">
      <c r="A22" s="259"/>
      <c r="B22" s="73" t="s">
        <v>10</v>
      </c>
      <c r="C22" s="17" t="s">
        <v>77</v>
      </c>
      <c r="D22" s="18" t="s">
        <v>77</v>
      </c>
      <c r="E22" s="32" t="s">
        <v>46</v>
      </c>
    </row>
    <row r="23" spans="1:5" x14ac:dyDescent="0.25">
      <c r="A23" s="259"/>
      <c r="B23" s="74" t="s">
        <v>24</v>
      </c>
      <c r="C23" s="23">
        <f>C$45</f>
        <v>2115</v>
      </c>
      <c r="D23" s="21">
        <f>D$45</f>
        <v>3368</v>
      </c>
      <c r="E23" s="33">
        <f>E$45</f>
        <v>0.62796912114014247</v>
      </c>
    </row>
    <row r="24" spans="1:5" x14ac:dyDescent="0.25">
      <c r="A24" s="259"/>
      <c r="B24" s="75" t="s">
        <v>13</v>
      </c>
      <c r="C24" s="24">
        <f>C$46</f>
        <v>6829</v>
      </c>
      <c r="D24" s="22">
        <f>D$46</f>
        <v>11830</v>
      </c>
      <c r="E24" s="34">
        <f>E$46</f>
        <v>0.57726120033812345</v>
      </c>
    </row>
    <row r="25" spans="1:5" x14ac:dyDescent="0.25">
      <c r="A25" s="259"/>
      <c r="B25" s="76" t="s">
        <v>18</v>
      </c>
      <c r="C25" s="17">
        <f t="shared" ref="C25:E25" si="4">C16-C18</f>
        <v>268</v>
      </c>
      <c r="D25" s="18">
        <f t="shared" si="4"/>
        <v>384</v>
      </c>
      <c r="E25" s="35">
        <f t="shared" si="4"/>
        <v>0.19294320137693638</v>
      </c>
    </row>
    <row r="26" spans="1:5" ht="15.75" thickBot="1" x14ac:dyDescent="0.3">
      <c r="A26" s="260"/>
      <c r="B26" s="77" t="s">
        <v>19</v>
      </c>
      <c r="C26" s="19">
        <f>C16-C17</f>
        <v>185</v>
      </c>
      <c r="D26" s="20">
        <f>D16-D17</f>
        <v>305</v>
      </c>
      <c r="E26" s="39">
        <f t="shared" ref="E26" si="5">E16-E17</f>
        <v>4.1908581400812217E-2</v>
      </c>
    </row>
    <row r="27" spans="1:5" x14ac:dyDescent="0.25">
      <c r="A27" s="263">
        <v>5</v>
      </c>
      <c r="B27" s="72" t="s">
        <v>4</v>
      </c>
      <c r="C27" s="71">
        <v>417</v>
      </c>
      <c r="D27" s="30">
        <v>681</v>
      </c>
      <c r="E27" s="31">
        <f>C27/D27</f>
        <v>0.61233480176211452</v>
      </c>
    </row>
    <row r="28" spans="1:5" x14ac:dyDescent="0.25">
      <c r="A28" s="264"/>
      <c r="B28" s="73" t="s">
        <v>5</v>
      </c>
      <c r="C28" s="17">
        <v>158</v>
      </c>
      <c r="D28" s="18">
        <v>287</v>
      </c>
      <c r="E28" s="32">
        <f t="shared" ref="E28:E31" si="6">C28/D28</f>
        <v>0.55052264808362372</v>
      </c>
    </row>
    <row r="29" spans="1:5" x14ac:dyDescent="0.25">
      <c r="A29" s="264"/>
      <c r="B29" s="73" t="s">
        <v>6</v>
      </c>
      <c r="C29" s="17">
        <v>126</v>
      </c>
      <c r="D29" s="18">
        <v>242</v>
      </c>
      <c r="E29" s="32">
        <f t="shared" si="6"/>
        <v>0.52066115702479343</v>
      </c>
    </row>
    <row r="30" spans="1:5" x14ac:dyDescent="0.25">
      <c r="A30" s="264"/>
      <c r="B30" s="73" t="s">
        <v>7</v>
      </c>
      <c r="C30" s="17">
        <v>30</v>
      </c>
      <c r="D30" s="18">
        <v>52</v>
      </c>
      <c r="E30" s="32">
        <f t="shared" si="6"/>
        <v>0.57692307692307687</v>
      </c>
    </row>
    <row r="31" spans="1:5" x14ac:dyDescent="0.25">
      <c r="A31" s="264"/>
      <c r="B31" s="73" t="s">
        <v>8</v>
      </c>
      <c r="C31" s="17">
        <v>14</v>
      </c>
      <c r="D31" s="18">
        <v>29</v>
      </c>
      <c r="E31" s="32">
        <f t="shared" si="6"/>
        <v>0.48275862068965519</v>
      </c>
    </row>
    <row r="32" spans="1:5" x14ac:dyDescent="0.25">
      <c r="A32" s="264"/>
      <c r="B32" s="73" t="s">
        <v>9</v>
      </c>
      <c r="C32" s="17"/>
      <c r="D32" s="18"/>
      <c r="E32" s="32"/>
    </row>
    <row r="33" spans="1:5" x14ac:dyDescent="0.25">
      <c r="A33" s="264"/>
      <c r="B33" s="73" t="s">
        <v>10</v>
      </c>
      <c r="C33" s="17" t="s">
        <v>77</v>
      </c>
      <c r="D33" s="18" t="s">
        <v>77</v>
      </c>
      <c r="E33" s="32" t="s">
        <v>46</v>
      </c>
    </row>
    <row r="34" spans="1:5" x14ac:dyDescent="0.25">
      <c r="A34" s="264"/>
      <c r="B34" s="74" t="s">
        <v>24</v>
      </c>
      <c r="C34" s="23">
        <f>C$45</f>
        <v>2115</v>
      </c>
      <c r="D34" s="21">
        <f>D$45</f>
        <v>3368</v>
      </c>
      <c r="E34" s="33">
        <f>E$45</f>
        <v>0.62796912114014247</v>
      </c>
    </row>
    <row r="35" spans="1:5" x14ac:dyDescent="0.25">
      <c r="A35" s="264"/>
      <c r="B35" s="75" t="s">
        <v>13</v>
      </c>
      <c r="C35" s="24">
        <f>C$46</f>
        <v>6829</v>
      </c>
      <c r="D35" s="22">
        <f>D$46</f>
        <v>11830</v>
      </c>
      <c r="E35" s="34">
        <f>E$46</f>
        <v>0.57726120033812345</v>
      </c>
    </row>
    <row r="36" spans="1:5" x14ac:dyDescent="0.25">
      <c r="A36" s="264"/>
      <c r="B36" s="76" t="s">
        <v>18</v>
      </c>
      <c r="C36" s="17">
        <f>C27-C29</f>
        <v>291</v>
      </c>
      <c r="D36" s="18">
        <f>D27-D29</f>
        <v>439</v>
      </c>
      <c r="E36" s="35">
        <f t="shared" ref="E36" si="7">E27-E29</f>
        <v>9.1673644737321092E-2</v>
      </c>
    </row>
    <row r="37" spans="1:5" ht="15.75" thickBot="1" x14ac:dyDescent="0.3">
      <c r="A37" s="265"/>
      <c r="B37" s="77" t="s">
        <v>19</v>
      </c>
      <c r="C37" s="19">
        <f>C27-C28</f>
        <v>259</v>
      </c>
      <c r="D37" s="20">
        <f>D27-D28</f>
        <v>394</v>
      </c>
      <c r="E37" s="39">
        <f t="shared" ref="E37" si="8">E27-E28</f>
        <v>6.18121536784908E-2</v>
      </c>
    </row>
    <row r="38" spans="1:5" x14ac:dyDescent="0.25">
      <c r="A38" s="232" t="s">
        <v>36</v>
      </c>
      <c r="B38" s="72" t="s">
        <v>4</v>
      </c>
      <c r="C38" s="29">
        <f>'Science UA By Elementary School'!C148</f>
        <v>1148</v>
      </c>
      <c r="D38" s="30">
        <f>'Science UA By Elementary School'!D148</f>
        <v>1597</v>
      </c>
      <c r="E38" s="31">
        <f>'Science UA By Elementary School'!E148</f>
        <v>0.71884783969943644</v>
      </c>
    </row>
    <row r="39" spans="1:5" x14ac:dyDescent="0.25">
      <c r="A39" s="233"/>
      <c r="B39" s="73" t="s">
        <v>5</v>
      </c>
      <c r="C39" s="27">
        <f>'Science UA By Elementary School'!C149</f>
        <v>518</v>
      </c>
      <c r="D39" s="18">
        <f>'Science UA By Elementary School'!D149</f>
        <v>855</v>
      </c>
      <c r="E39" s="32">
        <f>'Science UA By Elementary School'!E149</f>
        <v>0.6058479532163743</v>
      </c>
    </row>
    <row r="40" spans="1:5" x14ac:dyDescent="0.25">
      <c r="A40" s="233"/>
      <c r="B40" s="73" t="s">
        <v>6</v>
      </c>
      <c r="C40" s="27">
        <f>'Science UA By Elementary School'!C150</f>
        <v>325</v>
      </c>
      <c r="D40" s="18">
        <f>'Science UA By Elementary School'!D150</f>
        <v>703</v>
      </c>
      <c r="E40" s="32">
        <f>'Science UA By Elementary School'!E150</f>
        <v>0.46230440967283071</v>
      </c>
    </row>
    <row r="41" spans="1:5" x14ac:dyDescent="0.25">
      <c r="A41" s="233"/>
      <c r="B41" s="73" t="s">
        <v>7</v>
      </c>
      <c r="C41" s="27">
        <f>'Science UA By Elementary School'!C151</f>
        <v>87</v>
      </c>
      <c r="D41" s="18">
        <f>'Science UA By Elementary School'!D151</f>
        <v>145</v>
      </c>
      <c r="E41" s="32">
        <f>'Science UA By Elementary School'!E151</f>
        <v>0.6</v>
      </c>
    </row>
    <row r="42" spans="1:5" x14ac:dyDescent="0.25">
      <c r="A42" s="233"/>
      <c r="B42" s="73" t="s">
        <v>8</v>
      </c>
      <c r="C42" s="27">
        <f>'Science UA By Elementary School'!C152</f>
        <v>31</v>
      </c>
      <c r="D42" s="18">
        <f>'Science UA By Elementary School'!D152</f>
        <v>66</v>
      </c>
      <c r="E42" s="32">
        <f>'Science UA By Elementary School'!E152</f>
        <v>0.46969696969696972</v>
      </c>
    </row>
    <row r="43" spans="1:5" x14ac:dyDescent="0.25">
      <c r="A43" s="233"/>
      <c r="B43" s="73" t="s">
        <v>9</v>
      </c>
      <c r="C43" s="27" t="str">
        <f>'Science UA By Elementary School'!C153</f>
        <v>&lt;10</v>
      </c>
      <c r="D43" s="18" t="str">
        <f>'Science UA By Elementary School'!D153</f>
        <v>&lt;10</v>
      </c>
      <c r="E43" s="32" t="str">
        <f>'Science UA By Elementary School'!E153</f>
        <v>**</v>
      </c>
    </row>
    <row r="44" spans="1:5" x14ac:dyDescent="0.25">
      <c r="A44" s="233"/>
      <c r="B44" s="73" t="s">
        <v>10</v>
      </c>
      <c r="C44" s="27" t="str">
        <f>'Science UA By Elementary School'!C154</f>
        <v>&lt;10</v>
      </c>
      <c r="D44" s="18" t="str">
        <f>'Science UA By Elementary School'!D154</f>
        <v>&lt;10</v>
      </c>
      <c r="E44" s="32" t="str">
        <f>'Science UA By Elementary School'!E154</f>
        <v>**</v>
      </c>
    </row>
    <row r="45" spans="1:5" x14ac:dyDescent="0.25">
      <c r="A45" s="233"/>
      <c r="B45" s="74" t="s">
        <v>24</v>
      </c>
      <c r="C45" s="25">
        <f>'Science UA By Elementary School'!C155</f>
        <v>2115</v>
      </c>
      <c r="D45" s="21">
        <f>'Science UA By Elementary School'!D155</f>
        <v>3368</v>
      </c>
      <c r="E45" s="33">
        <f>'Science UA By Elementary School'!E155</f>
        <v>0.62796912114014247</v>
      </c>
    </row>
    <row r="46" spans="1:5" x14ac:dyDescent="0.25">
      <c r="A46" s="233"/>
      <c r="B46" s="75" t="s">
        <v>13</v>
      </c>
      <c r="C46" s="103">
        <f>'Science UA By Elementary School'!C156</f>
        <v>6829</v>
      </c>
      <c r="D46" s="104">
        <f>'Science UA By Elementary School'!D156</f>
        <v>11830</v>
      </c>
      <c r="E46" s="99">
        <f>'Science UA By Elementary School'!E156</f>
        <v>0.57726120033812345</v>
      </c>
    </row>
    <row r="47" spans="1:5" x14ac:dyDescent="0.25">
      <c r="A47" s="233"/>
      <c r="B47" s="76" t="s">
        <v>18</v>
      </c>
      <c r="C47" s="27">
        <f>'Science UA By Elementary School'!C157</f>
        <v>823</v>
      </c>
      <c r="D47" s="18">
        <f>'Science UA By Elementary School'!D157</f>
        <v>894</v>
      </c>
      <c r="E47" s="35">
        <f>'Science UA By Elementary School'!E157</f>
        <v>0.25654343002660573</v>
      </c>
    </row>
    <row r="48" spans="1:5" ht="15.75" thickBot="1" x14ac:dyDescent="0.3">
      <c r="A48" s="234"/>
      <c r="B48" s="77" t="s">
        <v>19</v>
      </c>
      <c r="C48" s="28">
        <f>'Science UA By Elementary School'!C158</f>
        <v>630</v>
      </c>
      <c r="D48" s="20">
        <f>'Science UA By Elementary School'!D158</f>
        <v>742</v>
      </c>
      <c r="E48" s="36">
        <f>'Science UA By Elementary School'!E158</f>
        <v>0.11299988648306214</v>
      </c>
    </row>
    <row r="49" spans="1:5" x14ac:dyDescent="0.25">
      <c r="A49" s="263">
        <v>6</v>
      </c>
      <c r="B49" s="72" t="s">
        <v>4</v>
      </c>
      <c r="C49" s="71">
        <v>347</v>
      </c>
      <c r="D49" s="30">
        <v>689</v>
      </c>
      <c r="E49" s="31">
        <f>C49/D49</f>
        <v>0.50362844702467346</v>
      </c>
    </row>
    <row r="50" spans="1:5" x14ac:dyDescent="0.25">
      <c r="A50" s="264"/>
      <c r="B50" s="73" t="s">
        <v>5</v>
      </c>
      <c r="C50" s="17">
        <v>170</v>
      </c>
      <c r="D50" s="18">
        <v>342</v>
      </c>
      <c r="E50" s="32">
        <f t="shared" ref="E50:E52" si="9">C50/D50</f>
        <v>0.49707602339181284</v>
      </c>
    </row>
    <row r="51" spans="1:5" x14ac:dyDescent="0.25">
      <c r="A51" s="264"/>
      <c r="B51" s="73" t="s">
        <v>6</v>
      </c>
      <c r="C51" s="17">
        <v>97</v>
      </c>
      <c r="D51" s="18">
        <v>239</v>
      </c>
      <c r="E51" s="32">
        <f t="shared" si="9"/>
        <v>0.40585774058577406</v>
      </c>
    </row>
    <row r="52" spans="1:5" x14ac:dyDescent="0.25">
      <c r="A52" s="264"/>
      <c r="B52" s="73" t="s">
        <v>7</v>
      </c>
      <c r="C52" s="17">
        <v>39</v>
      </c>
      <c r="D52" s="18">
        <v>55</v>
      </c>
      <c r="E52" s="32">
        <f t="shared" si="9"/>
        <v>0.70909090909090911</v>
      </c>
    </row>
    <row r="53" spans="1:5" x14ac:dyDescent="0.25">
      <c r="A53" s="264"/>
      <c r="B53" s="73" t="s">
        <v>8</v>
      </c>
      <c r="C53" s="17" t="s">
        <v>77</v>
      </c>
      <c r="D53" s="18">
        <v>21</v>
      </c>
      <c r="E53" s="32" t="s">
        <v>46</v>
      </c>
    </row>
    <row r="54" spans="1:5" x14ac:dyDescent="0.25">
      <c r="A54" s="264"/>
      <c r="B54" s="73" t="s">
        <v>9</v>
      </c>
      <c r="C54" s="17"/>
      <c r="D54" s="18" t="s">
        <v>77</v>
      </c>
      <c r="E54" s="32"/>
    </row>
    <row r="55" spans="1:5" x14ac:dyDescent="0.25">
      <c r="A55" s="264"/>
      <c r="B55" s="73" t="s">
        <v>10</v>
      </c>
      <c r="C55" s="17" t="s">
        <v>77</v>
      </c>
      <c r="D55" s="18" t="s">
        <v>77</v>
      </c>
      <c r="E55" s="32" t="s">
        <v>46</v>
      </c>
    </row>
    <row r="56" spans="1:5" x14ac:dyDescent="0.25">
      <c r="A56" s="264"/>
      <c r="B56" s="74" t="s">
        <v>37</v>
      </c>
      <c r="C56" s="23">
        <f>C$89</f>
        <v>2067</v>
      </c>
      <c r="D56" s="21">
        <f>D$89</f>
        <v>3503</v>
      </c>
      <c r="E56" s="33">
        <f>E$89</f>
        <v>0.59006565800742217</v>
      </c>
    </row>
    <row r="57" spans="1:5" x14ac:dyDescent="0.25">
      <c r="A57" s="264"/>
      <c r="B57" s="75" t="s">
        <v>13</v>
      </c>
      <c r="C57" s="24">
        <f>C$90</f>
        <v>6829</v>
      </c>
      <c r="D57" s="22">
        <f>D$90</f>
        <v>9530</v>
      </c>
      <c r="E57" s="34">
        <f>E$90</f>
        <v>0.57726120033812345</v>
      </c>
    </row>
    <row r="58" spans="1:5" x14ac:dyDescent="0.25">
      <c r="A58" s="264"/>
      <c r="B58" s="76" t="s">
        <v>18</v>
      </c>
      <c r="C58" s="17">
        <f>C49-C51</f>
        <v>250</v>
      </c>
      <c r="D58" s="18">
        <f>D49-D51</f>
        <v>450</v>
      </c>
      <c r="E58" s="9">
        <f>E49-E51</f>
        <v>9.7770706438899402E-2</v>
      </c>
    </row>
    <row r="59" spans="1:5" ht="15.75" thickBot="1" x14ac:dyDescent="0.3">
      <c r="A59" s="265"/>
      <c r="B59" s="77" t="s">
        <v>19</v>
      </c>
      <c r="C59" s="19">
        <f>C49-C50</f>
        <v>177</v>
      </c>
      <c r="D59" s="20">
        <f>D49-D50</f>
        <v>347</v>
      </c>
      <c r="E59" s="39">
        <f t="shared" ref="E59" si="10">E49-E50</f>
        <v>6.5524236328606267E-3</v>
      </c>
    </row>
    <row r="60" spans="1:5" x14ac:dyDescent="0.25">
      <c r="A60" s="258">
        <v>7</v>
      </c>
      <c r="B60" s="72" t="s">
        <v>4</v>
      </c>
      <c r="C60" s="71">
        <v>374</v>
      </c>
      <c r="D60" s="30">
        <v>692</v>
      </c>
      <c r="E60" s="31">
        <f>C60/D60</f>
        <v>0.54046242774566478</v>
      </c>
    </row>
    <row r="61" spans="1:5" x14ac:dyDescent="0.25">
      <c r="A61" s="259"/>
      <c r="B61" s="73" t="s">
        <v>5</v>
      </c>
      <c r="C61" s="17">
        <v>182</v>
      </c>
      <c r="D61" s="18">
        <v>342</v>
      </c>
      <c r="E61" s="32">
        <f t="shared" ref="E61:E63" si="11">C61/D61</f>
        <v>0.53216374269005851</v>
      </c>
    </row>
    <row r="62" spans="1:5" x14ac:dyDescent="0.25">
      <c r="A62" s="259"/>
      <c r="B62" s="73" t="s">
        <v>6</v>
      </c>
      <c r="C62" s="17">
        <v>92</v>
      </c>
      <c r="D62" s="18">
        <v>239</v>
      </c>
      <c r="E62" s="32">
        <f t="shared" si="11"/>
        <v>0.38493723849372385</v>
      </c>
    </row>
    <row r="63" spans="1:5" x14ac:dyDescent="0.25">
      <c r="A63" s="259"/>
      <c r="B63" s="73" t="s">
        <v>7</v>
      </c>
      <c r="C63" s="17">
        <v>27</v>
      </c>
      <c r="D63" s="18">
        <v>55</v>
      </c>
      <c r="E63" s="32">
        <f t="shared" si="11"/>
        <v>0.49090909090909091</v>
      </c>
    </row>
    <row r="64" spans="1:5" x14ac:dyDescent="0.25">
      <c r="A64" s="259"/>
      <c r="B64" s="73" t="s">
        <v>8</v>
      </c>
      <c r="C64" s="17" t="s">
        <v>77</v>
      </c>
      <c r="D64" s="18">
        <v>21</v>
      </c>
      <c r="E64" s="32" t="s">
        <v>46</v>
      </c>
    </row>
    <row r="65" spans="1:5" x14ac:dyDescent="0.25">
      <c r="A65" s="259"/>
      <c r="B65" s="73" t="s">
        <v>9</v>
      </c>
      <c r="C65" s="17" t="s">
        <v>77</v>
      </c>
      <c r="D65" s="18" t="s">
        <v>77</v>
      </c>
      <c r="E65" s="32" t="s">
        <v>46</v>
      </c>
    </row>
    <row r="66" spans="1:5" x14ac:dyDescent="0.25">
      <c r="A66" s="259"/>
      <c r="B66" s="73" t="s">
        <v>10</v>
      </c>
      <c r="C66" s="17" t="s">
        <v>77</v>
      </c>
      <c r="D66" s="18" t="s">
        <v>77</v>
      </c>
      <c r="E66" s="32" t="s">
        <v>46</v>
      </c>
    </row>
    <row r="67" spans="1:5" x14ac:dyDescent="0.25">
      <c r="A67" s="259"/>
      <c r="B67" s="74" t="s">
        <v>37</v>
      </c>
      <c r="C67" s="23">
        <f>C$89</f>
        <v>2067</v>
      </c>
      <c r="D67" s="21">
        <f>D$89</f>
        <v>3503</v>
      </c>
      <c r="E67" s="33">
        <f>E$89</f>
        <v>0.59006565800742217</v>
      </c>
    </row>
    <row r="68" spans="1:5" x14ac:dyDescent="0.25">
      <c r="A68" s="259"/>
      <c r="B68" s="75" t="s">
        <v>13</v>
      </c>
      <c r="C68" s="24">
        <f>C$90</f>
        <v>6829</v>
      </c>
      <c r="D68" s="22">
        <f>D$90</f>
        <v>9530</v>
      </c>
      <c r="E68" s="34">
        <f>E$90</f>
        <v>0.57726120033812345</v>
      </c>
    </row>
    <row r="69" spans="1:5" x14ac:dyDescent="0.25">
      <c r="A69" s="259"/>
      <c r="B69" s="76" t="s">
        <v>18</v>
      </c>
      <c r="C69" s="17">
        <f>C60-C62</f>
        <v>282</v>
      </c>
      <c r="D69" s="18">
        <f>D60-D62</f>
        <v>453</v>
      </c>
      <c r="E69" s="9">
        <f t="shared" ref="E69" si="12">E60-E62</f>
        <v>0.15552518925194092</v>
      </c>
    </row>
    <row r="70" spans="1:5" ht="15.75" thickBot="1" x14ac:dyDescent="0.3">
      <c r="A70" s="260"/>
      <c r="B70" s="77" t="s">
        <v>19</v>
      </c>
      <c r="C70" s="19">
        <f>C60-C61</f>
        <v>192</v>
      </c>
      <c r="D70" s="20">
        <f>D60-D61</f>
        <v>350</v>
      </c>
      <c r="E70" s="39">
        <f t="shared" ref="E70" si="13">E60-E61</f>
        <v>8.2986850556062697E-3</v>
      </c>
    </row>
    <row r="71" spans="1:5" x14ac:dyDescent="0.25">
      <c r="A71" s="263">
        <v>8</v>
      </c>
      <c r="B71" s="72" t="s">
        <v>4</v>
      </c>
      <c r="C71" s="71">
        <v>369</v>
      </c>
      <c r="D71" s="30">
        <v>714</v>
      </c>
      <c r="E71" s="31">
        <f>C71/D71</f>
        <v>0.51680672268907568</v>
      </c>
    </row>
    <row r="72" spans="1:5" x14ac:dyDescent="0.25">
      <c r="A72" s="264"/>
      <c r="B72" s="73" t="s">
        <v>5</v>
      </c>
      <c r="C72" s="17">
        <v>199</v>
      </c>
      <c r="D72" s="18">
        <v>382</v>
      </c>
      <c r="E72" s="32">
        <f t="shared" ref="E72:E75" si="14">C72/D72</f>
        <v>0.52094240837696337</v>
      </c>
    </row>
    <row r="73" spans="1:5" x14ac:dyDescent="0.25">
      <c r="A73" s="264"/>
      <c r="B73" s="73" t="s">
        <v>6</v>
      </c>
      <c r="C73" s="17">
        <v>113</v>
      </c>
      <c r="D73" s="18">
        <v>268</v>
      </c>
      <c r="E73" s="32">
        <f t="shared" si="14"/>
        <v>0.42164179104477612</v>
      </c>
    </row>
    <row r="74" spans="1:5" x14ac:dyDescent="0.25">
      <c r="A74" s="264"/>
      <c r="B74" s="73" t="s">
        <v>7</v>
      </c>
      <c r="C74" s="17">
        <v>30</v>
      </c>
      <c r="D74" s="18">
        <v>64</v>
      </c>
      <c r="E74" s="32">
        <f t="shared" si="14"/>
        <v>0.46875</v>
      </c>
    </row>
    <row r="75" spans="1:5" x14ac:dyDescent="0.25">
      <c r="A75" s="264"/>
      <c r="B75" s="73" t="s">
        <v>8</v>
      </c>
      <c r="C75" s="17">
        <v>11</v>
      </c>
      <c r="D75" s="18">
        <v>24</v>
      </c>
      <c r="E75" s="32">
        <f t="shared" si="14"/>
        <v>0.45833333333333331</v>
      </c>
    </row>
    <row r="76" spans="1:5" x14ac:dyDescent="0.25">
      <c r="A76" s="264"/>
      <c r="B76" s="73" t="s">
        <v>9</v>
      </c>
      <c r="C76" s="17"/>
      <c r="D76" s="18"/>
      <c r="E76" s="32"/>
    </row>
    <row r="77" spans="1:5" x14ac:dyDescent="0.25">
      <c r="A77" s="264"/>
      <c r="B77" s="73" t="s">
        <v>10</v>
      </c>
      <c r="C77" s="17"/>
      <c r="D77" s="18"/>
      <c r="E77" s="32"/>
    </row>
    <row r="78" spans="1:5" x14ac:dyDescent="0.25">
      <c r="A78" s="264"/>
      <c r="B78" s="74" t="s">
        <v>37</v>
      </c>
      <c r="C78" s="23">
        <f>C$89</f>
        <v>2067</v>
      </c>
      <c r="D78" s="21">
        <f>D$89</f>
        <v>3503</v>
      </c>
      <c r="E78" s="33">
        <f>E$89</f>
        <v>0.59006565800742217</v>
      </c>
    </row>
    <row r="79" spans="1:5" x14ac:dyDescent="0.25">
      <c r="A79" s="264"/>
      <c r="B79" s="75" t="s">
        <v>13</v>
      </c>
      <c r="C79" s="24">
        <f>C$90</f>
        <v>6829</v>
      </c>
      <c r="D79" s="22">
        <f>D$90</f>
        <v>9530</v>
      </c>
      <c r="E79" s="34">
        <f>E$90</f>
        <v>0.57726120033812345</v>
      </c>
    </row>
    <row r="80" spans="1:5" x14ac:dyDescent="0.25">
      <c r="A80" s="264"/>
      <c r="B80" s="76" t="s">
        <v>18</v>
      </c>
      <c r="C80" s="17">
        <f>C71-C73</f>
        <v>256</v>
      </c>
      <c r="D80" s="18">
        <f>D71-D73</f>
        <v>446</v>
      </c>
      <c r="E80" s="9">
        <f>E71-E73</f>
        <v>9.5164931644299566E-2</v>
      </c>
    </row>
    <row r="81" spans="1:5" ht="15.75" thickBot="1" x14ac:dyDescent="0.3">
      <c r="A81" s="265"/>
      <c r="B81" s="77" t="s">
        <v>19</v>
      </c>
      <c r="C81" s="19">
        <f>C71-C72</f>
        <v>170</v>
      </c>
      <c r="D81" s="20">
        <f>D71-D72</f>
        <v>332</v>
      </c>
      <c r="E81" s="39">
        <f t="shared" ref="E81" si="15">E71-E72</f>
        <v>-4.1356856878876913E-3</v>
      </c>
    </row>
    <row r="82" spans="1:5" x14ac:dyDescent="0.25">
      <c r="A82" s="232" t="s">
        <v>42</v>
      </c>
      <c r="B82" s="72" t="s">
        <v>4</v>
      </c>
      <c r="C82" s="29">
        <f>'Science UA by Middle School'!C60</f>
        <v>1090</v>
      </c>
      <c r="D82" s="30">
        <f>'Science UA by Middle School'!D60</f>
        <v>1664</v>
      </c>
      <c r="E82" s="31">
        <f>'Science UA by Middle School'!E60</f>
        <v>0.65504807692307687</v>
      </c>
    </row>
    <row r="83" spans="1:5" x14ac:dyDescent="0.25">
      <c r="A83" s="233"/>
      <c r="B83" s="73" t="s">
        <v>5</v>
      </c>
      <c r="C83" s="27">
        <f>'Science UA by Middle School'!C61</f>
        <v>551</v>
      </c>
      <c r="D83" s="18">
        <f>'Science UA by Middle School'!D61</f>
        <v>939</v>
      </c>
      <c r="E83" s="32">
        <f>'Science UA by Middle School'!E61</f>
        <v>0.58679446219382325</v>
      </c>
    </row>
    <row r="84" spans="1:5" x14ac:dyDescent="0.25">
      <c r="A84" s="233"/>
      <c r="B84" s="73" t="s">
        <v>6</v>
      </c>
      <c r="C84" s="27">
        <f>'Science UA by Middle School'!C62</f>
        <v>302</v>
      </c>
      <c r="D84" s="18">
        <f>'Science UA by Middle School'!D62</f>
        <v>693</v>
      </c>
      <c r="E84" s="32">
        <f>'Science UA by Middle School'!E62</f>
        <v>0.43578643578643578</v>
      </c>
    </row>
    <row r="85" spans="1:5" x14ac:dyDescent="0.25">
      <c r="A85" s="233"/>
      <c r="B85" s="73" t="s">
        <v>7</v>
      </c>
      <c r="C85" s="27">
        <f>'Science UA by Middle School'!C63</f>
        <v>96</v>
      </c>
      <c r="D85" s="18">
        <f>'Science UA by Middle School'!D63</f>
        <v>153</v>
      </c>
      <c r="E85" s="32">
        <f>'Science UA by Middle School'!E63</f>
        <v>0.62745098039215685</v>
      </c>
    </row>
    <row r="86" spans="1:5" x14ac:dyDescent="0.25">
      <c r="A86" s="233"/>
      <c r="B86" s="73" t="s">
        <v>8</v>
      </c>
      <c r="C86" s="27">
        <f>'Science UA by Middle School'!C64</f>
        <v>25</v>
      </c>
      <c r="D86" s="18">
        <f>'Science UA by Middle School'!D64</f>
        <v>52</v>
      </c>
      <c r="E86" s="32">
        <f>'Science UA by Middle School'!E64</f>
        <v>0.48076923076923078</v>
      </c>
    </row>
    <row r="87" spans="1:5" x14ac:dyDescent="0.25">
      <c r="A87" s="233"/>
      <c r="B87" s="73" t="s">
        <v>9</v>
      </c>
      <c r="C87" s="27" t="str">
        <f>'Science UA by Middle School'!C65</f>
        <v>&lt;10</v>
      </c>
      <c r="D87" s="18" t="str">
        <f>'Science UA by Middle School'!D65</f>
        <v>&lt;10</v>
      </c>
      <c r="E87" s="32" t="str">
        <f>'Science UA by Middle School'!E65</f>
        <v>**</v>
      </c>
    </row>
    <row r="88" spans="1:5" x14ac:dyDescent="0.25">
      <c r="A88" s="233"/>
      <c r="B88" s="73" t="s">
        <v>10</v>
      </c>
      <c r="C88" s="27" t="str">
        <f>'Science UA by Middle School'!C66</f>
        <v>&lt;10</v>
      </c>
      <c r="D88" s="18" t="str">
        <f>'Science UA by Middle School'!D66</f>
        <v>&lt;10</v>
      </c>
      <c r="E88" s="32" t="str">
        <f>'Science UA by Middle School'!E66</f>
        <v>**</v>
      </c>
    </row>
    <row r="89" spans="1:5" x14ac:dyDescent="0.25">
      <c r="A89" s="233"/>
      <c r="B89" s="74" t="s">
        <v>37</v>
      </c>
      <c r="C89" s="25">
        <f>'Science UA by Middle School'!C67</f>
        <v>2067</v>
      </c>
      <c r="D89" s="21">
        <f>'Science UA by Middle School'!D67</f>
        <v>3503</v>
      </c>
      <c r="E89" s="33">
        <f>'Science UA by Middle School'!E67</f>
        <v>0.59006565800742217</v>
      </c>
    </row>
    <row r="90" spans="1:5" x14ac:dyDescent="0.25">
      <c r="A90" s="233"/>
      <c r="B90" s="75" t="s">
        <v>13</v>
      </c>
      <c r="C90" s="26">
        <f>'Science UA by Middle School'!C68</f>
        <v>6829</v>
      </c>
      <c r="D90" s="22">
        <f>'Science UA by Middle School'!D68</f>
        <v>9530</v>
      </c>
      <c r="E90" s="34">
        <f>'Science UA by Middle School'!E68</f>
        <v>0.57726120033812345</v>
      </c>
    </row>
    <row r="91" spans="1:5" x14ac:dyDescent="0.25">
      <c r="A91" s="233"/>
      <c r="B91" s="76" t="s">
        <v>18</v>
      </c>
      <c r="C91" s="27">
        <f>'Science UA by Middle School'!C69</f>
        <v>788</v>
      </c>
      <c r="D91" s="18">
        <f>'Science UA by Middle School'!D69</f>
        <v>971</v>
      </c>
      <c r="E91" s="9">
        <f>'Science UA by Middle School'!E69</f>
        <v>0.21926164113664109</v>
      </c>
    </row>
    <row r="92" spans="1:5" ht="15.75" thickBot="1" x14ac:dyDescent="0.3">
      <c r="A92" s="234"/>
      <c r="B92" s="77" t="s">
        <v>19</v>
      </c>
      <c r="C92" s="98">
        <f>'Science UA by Middle School'!C70</f>
        <v>539</v>
      </c>
      <c r="D92" s="79">
        <f>'Science UA by Middle School'!D70</f>
        <v>725</v>
      </c>
      <c r="E92" s="89">
        <f>'Science UA by Middle School'!E70</f>
        <v>6.825361472925362E-2</v>
      </c>
    </row>
    <row r="93" spans="1:5" x14ac:dyDescent="0.25">
      <c r="A93" s="252">
        <v>9</v>
      </c>
      <c r="B93" s="72" t="s">
        <v>4</v>
      </c>
      <c r="C93" s="71">
        <v>305</v>
      </c>
      <c r="D93" s="30">
        <v>850</v>
      </c>
      <c r="E93" s="31">
        <f>C93/D93</f>
        <v>0.35882352941176471</v>
      </c>
    </row>
    <row r="94" spans="1:5" x14ac:dyDescent="0.25">
      <c r="A94" s="253"/>
      <c r="B94" s="73" t="s">
        <v>5</v>
      </c>
      <c r="C94" s="17">
        <v>79</v>
      </c>
      <c r="D94" s="18">
        <v>390</v>
      </c>
      <c r="E94" s="32">
        <f t="shared" ref="E94:E96" si="16">C94/D94</f>
        <v>0.20256410256410257</v>
      </c>
    </row>
    <row r="95" spans="1:5" x14ac:dyDescent="0.25">
      <c r="A95" s="253"/>
      <c r="B95" s="73" t="s">
        <v>6</v>
      </c>
      <c r="C95" s="17">
        <v>35</v>
      </c>
      <c r="D95" s="18">
        <v>287</v>
      </c>
      <c r="E95" s="32">
        <f t="shared" si="16"/>
        <v>0.12195121951219512</v>
      </c>
    </row>
    <row r="96" spans="1:5" x14ac:dyDescent="0.25">
      <c r="A96" s="253"/>
      <c r="B96" s="73" t="s">
        <v>7</v>
      </c>
      <c r="C96" s="17">
        <v>19</v>
      </c>
      <c r="D96" s="18">
        <v>71</v>
      </c>
      <c r="E96" s="32">
        <f t="shared" si="16"/>
        <v>0.26760563380281688</v>
      </c>
    </row>
    <row r="97" spans="1:5" x14ac:dyDescent="0.25">
      <c r="A97" s="253"/>
      <c r="B97" s="73" t="s">
        <v>8</v>
      </c>
      <c r="C97" s="17" t="s">
        <v>77</v>
      </c>
      <c r="D97" s="18">
        <v>27</v>
      </c>
      <c r="E97" s="32" t="s">
        <v>46</v>
      </c>
    </row>
    <row r="98" spans="1:5" x14ac:dyDescent="0.25">
      <c r="A98" s="253"/>
      <c r="B98" s="73" t="s">
        <v>9</v>
      </c>
      <c r="C98" s="17"/>
      <c r="D98" s="18" t="s">
        <v>77</v>
      </c>
      <c r="E98" s="32"/>
    </row>
    <row r="99" spans="1:5" x14ac:dyDescent="0.25">
      <c r="A99" s="253"/>
      <c r="B99" s="73" t="s">
        <v>10</v>
      </c>
      <c r="C99" s="17" t="s">
        <v>77</v>
      </c>
      <c r="D99" s="18" t="s">
        <v>77</v>
      </c>
      <c r="E99" s="32" t="s">
        <v>46</v>
      </c>
    </row>
    <row r="100" spans="1:5" x14ac:dyDescent="0.25">
      <c r="A100" s="253"/>
      <c r="B100" s="74" t="s">
        <v>76</v>
      </c>
      <c r="C100" s="23">
        <f>C$144</f>
        <v>772</v>
      </c>
      <c r="D100" s="21">
        <f>D$144</f>
        <v>4959</v>
      </c>
      <c r="E100" s="33">
        <f>E$144</f>
        <v>0.15567654769106676</v>
      </c>
    </row>
    <row r="101" spans="1:5" x14ac:dyDescent="0.25">
      <c r="A101" s="253"/>
      <c r="B101" s="75" t="s">
        <v>13</v>
      </c>
      <c r="C101" s="24">
        <f>C$46</f>
        <v>6829</v>
      </c>
      <c r="D101" s="22">
        <f>D$46</f>
        <v>11830</v>
      </c>
      <c r="E101" s="34">
        <f>E$46</f>
        <v>0.57726120033812345</v>
      </c>
    </row>
    <row r="102" spans="1:5" x14ac:dyDescent="0.25">
      <c r="A102" s="253"/>
      <c r="B102" s="76" t="s">
        <v>18</v>
      </c>
      <c r="C102" s="17">
        <f>C93-C95</f>
        <v>270</v>
      </c>
      <c r="D102" s="18">
        <f>D93-D95</f>
        <v>563</v>
      </c>
      <c r="E102" s="35">
        <f t="shared" ref="E102" si="17">E93-E95</f>
        <v>0.23687230989956959</v>
      </c>
    </row>
    <row r="103" spans="1:5" ht="15.75" thickBot="1" x14ac:dyDescent="0.3">
      <c r="A103" s="254"/>
      <c r="B103" s="77" t="s">
        <v>19</v>
      </c>
      <c r="C103" s="19">
        <f>C93-C94</f>
        <v>226</v>
      </c>
      <c r="D103" s="20">
        <f>D93-D94</f>
        <v>460</v>
      </c>
      <c r="E103" s="39">
        <f t="shared" ref="E103" si="18">E93-E94</f>
        <v>0.15625942684766214</v>
      </c>
    </row>
    <row r="104" spans="1:5" x14ac:dyDescent="0.25">
      <c r="A104" s="255">
        <v>10</v>
      </c>
      <c r="B104" s="72" t="s">
        <v>4</v>
      </c>
      <c r="C104" s="71">
        <v>166</v>
      </c>
      <c r="D104" s="30">
        <v>781</v>
      </c>
      <c r="E104" s="31">
        <f>C104/D104</f>
        <v>0.21254801536491677</v>
      </c>
    </row>
    <row r="105" spans="1:5" x14ac:dyDescent="0.25">
      <c r="A105" s="256"/>
      <c r="B105" s="73" t="s">
        <v>5</v>
      </c>
      <c r="C105" s="17">
        <v>80</v>
      </c>
      <c r="D105" s="18">
        <v>337</v>
      </c>
      <c r="E105" s="32">
        <f t="shared" ref="E105:E107" si="19">C105/D105</f>
        <v>0.23738872403560832</v>
      </c>
    </row>
    <row r="106" spans="1:5" x14ac:dyDescent="0.25">
      <c r="A106" s="256"/>
      <c r="B106" s="73" t="s">
        <v>6</v>
      </c>
      <c r="C106" s="17">
        <v>55</v>
      </c>
      <c r="D106" s="18">
        <v>204</v>
      </c>
      <c r="E106" s="32">
        <f t="shared" si="19"/>
        <v>0.26960784313725489</v>
      </c>
    </row>
    <row r="107" spans="1:5" x14ac:dyDescent="0.25">
      <c r="A107" s="256"/>
      <c r="B107" s="73" t="s">
        <v>7</v>
      </c>
      <c r="C107" s="17">
        <v>15</v>
      </c>
      <c r="D107" s="18">
        <v>50</v>
      </c>
      <c r="E107" s="32">
        <f t="shared" si="19"/>
        <v>0.3</v>
      </c>
    </row>
    <row r="108" spans="1:5" x14ac:dyDescent="0.25">
      <c r="A108" s="256"/>
      <c r="B108" s="73" t="s">
        <v>8</v>
      </c>
      <c r="C108" s="17" t="s">
        <v>77</v>
      </c>
      <c r="D108" s="18">
        <v>26</v>
      </c>
      <c r="E108" s="32" t="s">
        <v>46</v>
      </c>
    </row>
    <row r="109" spans="1:5" x14ac:dyDescent="0.25">
      <c r="A109" s="256"/>
      <c r="B109" s="73" t="s">
        <v>9</v>
      </c>
      <c r="C109" s="17" t="s">
        <v>77</v>
      </c>
      <c r="D109" s="18" t="s">
        <v>77</v>
      </c>
      <c r="E109" s="32" t="s">
        <v>46</v>
      </c>
    </row>
    <row r="110" spans="1:5" x14ac:dyDescent="0.25">
      <c r="A110" s="256"/>
      <c r="B110" s="73" t="s">
        <v>10</v>
      </c>
      <c r="C110" s="17"/>
      <c r="D110" s="18" t="s">
        <v>77</v>
      </c>
      <c r="E110" s="32"/>
    </row>
    <row r="111" spans="1:5" x14ac:dyDescent="0.25">
      <c r="A111" s="256"/>
      <c r="B111" s="74" t="s">
        <v>76</v>
      </c>
      <c r="C111" s="23">
        <f>C$144</f>
        <v>772</v>
      </c>
      <c r="D111" s="21">
        <f>D$144</f>
        <v>4959</v>
      </c>
      <c r="E111" s="33">
        <f>E$144</f>
        <v>0.15567654769106676</v>
      </c>
    </row>
    <row r="112" spans="1:5" x14ac:dyDescent="0.25">
      <c r="A112" s="256"/>
      <c r="B112" s="75" t="s">
        <v>13</v>
      </c>
      <c r="C112" s="24">
        <f>C$46</f>
        <v>6829</v>
      </c>
      <c r="D112" s="22">
        <f>D$46</f>
        <v>11830</v>
      </c>
      <c r="E112" s="34">
        <f>E$46</f>
        <v>0.57726120033812345</v>
      </c>
    </row>
    <row r="113" spans="1:5" x14ac:dyDescent="0.25">
      <c r="A113" s="256"/>
      <c r="B113" s="76" t="s">
        <v>18</v>
      </c>
      <c r="C113" s="17">
        <f t="shared" ref="C113:E113" si="20">C104-C106</f>
        <v>111</v>
      </c>
      <c r="D113" s="18">
        <f t="shared" si="20"/>
        <v>577</v>
      </c>
      <c r="E113" s="35">
        <f t="shared" si="20"/>
        <v>-5.7059827772338118E-2</v>
      </c>
    </row>
    <row r="114" spans="1:5" ht="15.75" thickBot="1" x14ac:dyDescent="0.3">
      <c r="A114" s="257"/>
      <c r="B114" s="77" t="s">
        <v>19</v>
      </c>
      <c r="C114" s="78">
        <f>C104-C105</f>
        <v>86</v>
      </c>
      <c r="D114" s="79">
        <f>D104-D105</f>
        <v>444</v>
      </c>
      <c r="E114" s="89">
        <f t="shared" ref="E114" si="21">E104-E105</f>
        <v>-2.4840708670691547E-2</v>
      </c>
    </row>
    <row r="115" spans="1:5" x14ac:dyDescent="0.25">
      <c r="A115" s="252">
        <v>11</v>
      </c>
      <c r="B115" s="72" t="s">
        <v>4</v>
      </c>
      <c r="C115" s="71" t="s">
        <v>77</v>
      </c>
      <c r="D115" s="30">
        <v>709</v>
      </c>
      <c r="E115" s="31" t="s">
        <v>46</v>
      </c>
    </row>
    <row r="116" spans="1:5" x14ac:dyDescent="0.25">
      <c r="A116" s="253"/>
      <c r="B116" s="73" t="s">
        <v>5</v>
      </c>
      <c r="C116" s="17" t="s">
        <v>77</v>
      </c>
      <c r="D116" s="18">
        <v>326</v>
      </c>
      <c r="E116" s="32" t="s">
        <v>46</v>
      </c>
    </row>
    <row r="117" spans="1:5" x14ac:dyDescent="0.25">
      <c r="A117" s="253"/>
      <c r="B117" s="73" t="s">
        <v>6</v>
      </c>
      <c r="C117" s="17" t="s">
        <v>77</v>
      </c>
      <c r="D117" s="18">
        <v>198</v>
      </c>
      <c r="E117" s="32" t="s">
        <v>46</v>
      </c>
    </row>
    <row r="118" spans="1:5" x14ac:dyDescent="0.25">
      <c r="A118" s="253"/>
      <c r="B118" s="73" t="s">
        <v>7</v>
      </c>
      <c r="C118" s="17" t="s">
        <v>77</v>
      </c>
      <c r="D118" s="18">
        <v>59</v>
      </c>
      <c r="E118" s="32" t="s">
        <v>46</v>
      </c>
    </row>
    <row r="119" spans="1:5" x14ac:dyDescent="0.25">
      <c r="A119" s="253"/>
      <c r="B119" s="73" t="s">
        <v>8</v>
      </c>
      <c r="C119" s="17"/>
      <c r="D119" s="18">
        <v>33</v>
      </c>
      <c r="E119" s="32"/>
    </row>
    <row r="120" spans="1:5" x14ac:dyDescent="0.25">
      <c r="A120" s="253"/>
      <c r="B120" s="73" t="s">
        <v>9</v>
      </c>
      <c r="C120" s="17"/>
      <c r="D120" s="18" t="s">
        <v>77</v>
      </c>
      <c r="E120" s="32"/>
    </row>
    <row r="121" spans="1:5" x14ac:dyDescent="0.25">
      <c r="A121" s="253"/>
      <c r="B121" s="73" t="s">
        <v>10</v>
      </c>
      <c r="C121" s="17"/>
      <c r="D121" s="18"/>
      <c r="E121" s="32"/>
    </row>
    <row r="122" spans="1:5" x14ac:dyDescent="0.25">
      <c r="A122" s="253"/>
      <c r="B122" s="74" t="s">
        <v>76</v>
      </c>
      <c r="C122" s="23">
        <f>C$144</f>
        <v>772</v>
      </c>
      <c r="D122" s="21">
        <f>D$144</f>
        <v>4959</v>
      </c>
      <c r="E122" s="33">
        <f>E$144</f>
        <v>0.15567654769106676</v>
      </c>
    </row>
    <row r="123" spans="1:5" x14ac:dyDescent="0.25">
      <c r="A123" s="253"/>
      <c r="B123" s="75" t="s">
        <v>13</v>
      </c>
      <c r="C123" s="24">
        <f>C$46</f>
        <v>6829</v>
      </c>
      <c r="D123" s="22">
        <f>D$46</f>
        <v>11830</v>
      </c>
      <c r="E123" s="34">
        <f>E$46</f>
        <v>0.57726120033812345</v>
      </c>
    </row>
    <row r="124" spans="1:5" x14ac:dyDescent="0.25">
      <c r="A124" s="253"/>
      <c r="B124" s="76" t="s">
        <v>18</v>
      </c>
      <c r="C124" s="17" t="s">
        <v>46</v>
      </c>
      <c r="D124" s="18">
        <f>D115-D117</f>
        <v>511</v>
      </c>
      <c r="E124" s="35" t="s">
        <v>46</v>
      </c>
    </row>
    <row r="125" spans="1:5" ht="15.75" thickBot="1" x14ac:dyDescent="0.3">
      <c r="A125" s="254"/>
      <c r="B125" s="77" t="s">
        <v>19</v>
      </c>
      <c r="C125" s="78" t="s">
        <v>46</v>
      </c>
      <c r="D125" s="79">
        <f>D115-D116</f>
        <v>383</v>
      </c>
      <c r="E125" s="89" t="s">
        <v>46</v>
      </c>
    </row>
    <row r="126" spans="1:5" x14ac:dyDescent="0.25">
      <c r="A126" s="258">
        <v>12</v>
      </c>
      <c r="B126" s="72" t="s">
        <v>4</v>
      </c>
      <c r="C126" s="71" t="s">
        <v>77</v>
      </c>
      <c r="D126" s="30">
        <v>746</v>
      </c>
      <c r="E126" s="31" t="s">
        <v>46</v>
      </c>
    </row>
    <row r="127" spans="1:5" x14ac:dyDescent="0.25">
      <c r="A127" s="259"/>
      <c r="B127" s="73" t="s">
        <v>5</v>
      </c>
      <c r="C127" s="17" t="s">
        <v>77</v>
      </c>
      <c r="D127" s="18">
        <v>311</v>
      </c>
      <c r="E127" s="32" t="s">
        <v>46</v>
      </c>
    </row>
    <row r="128" spans="1:5" x14ac:dyDescent="0.25">
      <c r="A128" s="259"/>
      <c r="B128" s="73" t="s">
        <v>6</v>
      </c>
      <c r="C128" s="17" t="s">
        <v>77</v>
      </c>
      <c r="D128" s="18">
        <v>171</v>
      </c>
      <c r="E128" s="32" t="s">
        <v>46</v>
      </c>
    </row>
    <row r="129" spans="1:5" x14ac:dyDescent="0.25">
      <c r="A129" s="259"/>
      <c r="B129" s="73" t="s">
        <v>7</v>
      </c>
      <c r="C129" s="17"/>
      <c r="D129" s="18">
        <v>50</v>
      </c>
      <c r="E129" s="32"/>
    </row>
    <row r="130" spans="1:5" x14ac:dyDescent="0.25">
      <c r="A130" s="259"/>
      <c r="B130" s="73" t="s">
        <v>8</v>
      </c>
      <c r="C130" s="17"/>
      <c r="D130" s="18">
        <v>31</v>
      </c>
      <c r="E130" s="32"/>
    </row>
    <row r="131" spans="1:5" x14ac:dyDescent="0.25">
      <c r="A131" s="259"/>
      <c r="B131" s="73" t="s">
        <v>9</v>
      </c>
      <c r="C131" s="17"/>
      <c r="D131" s="18" t="s">
        <v>77</v>
      </c>
      <c r="E131" s="32"/>
    </row>
    <row r="132" spans="1:5" x14ac:dyDescent="0.25">
      <c r="A132" s="259"/>
      <c r="B132" s="73" t="s">
        <v>10</v>
      </c>
      <c r="C132" s="17"/>
      <c r="D132" s="18"/>
      <c r="E132" s="32"/>
    </row>
    <row r="133" spans="1:5" x14ac:dyDescent="0.25">
      <c r="A133" s="259"/>
      <c r="B133" s="74" t="s">
        <v>76</v>
      </c>
      <c r="C133" s="23">
        <f>C$144</f>
        <v>772</v>
      </c>
      <c r="D133" s="21">
        <f>D$144</f>
        <v>4959</v>
      </c>
      <c r="E133" s="33">
        <f>E$144</f>
        <v>0.15567654769106676</v>
      </c>
    </row>
    <row r="134" spans="1:5" x14ac:dyDescent="0.25">
      <c r="A134" s="259"/>
      <c r="B134" s="75" t="s">
        <v>13</v>
      </c>
      <c r="C134" s="24">
        <f>C$155</f>
        <v>6829</v>
      </c>
      <c r="D134" s="22">
        <f>D$155</f>
        <v>11830</v>
      </c>
      <c r="E134" s="34">
        <f>E$155</f>
        <v>0.57726120033812345</v>
      </c>
    </row>
    <row r="135" spans="1:5" x14ac:dyDescent="0.25">
      <c r="A135" s="259"/>
      <c r="B135" s="76" t="s">
        <v>18</v>
      </c>
      <c r="C135" s="17" t="s">
        <v>46</v>
      </c>
      <c r="D135" s="18">
        <f t="shared" ref="D135" si="22">D126-D128</f>
        <v>575</v>
      </c>
      <c r="E135" s="35" t="s">
        <v>46</v>
      </c>
    </row>
    <row r="136" spans="1:5" ht="15.75" thickBot="1" x14ac:dyDescent="0.3">
      <c r="A136" s="260"/>
      <c r="B136" s="77" t="s">
        <v>19</v>
      </c>
      <c r="C136" s="19" t="s">
        <v>46</v>
      </c>
      <c r="D136" s="20">
        <f>D126-D127</f>
        <v>435</v>
      </c>
      <c r="E136" s="39" t="s">
        <v>46</v>
      </c>
    </row>
    <row r="137" spans="1:5" ht="15" customHeight="1" x14ac:dyDescent="0.25">
      <c r="A137" s="246" t="s">
        <v>51</v>
      </c>
      <c r="B137" s="72" t="s">
        <v>4</v>
      </c>
      <c r="C137" s="105">
        <f>'Science UA by High School'!C38</f>
        <v>474</v>
      </c>
      <c r="D137" s="84">
        <f>'Science UA by High School'!D38</f>
        <v>2564</v>
      </c>
      <c r="E137" s="85">
        <f>'Science UA by High School'!E38</f>
        <v>0.18486739469578783</v>
      </c>
    </row>
    <row r="138" spans="1:5" x14ac:dyDescent="0.25">
      <c r="A138" s="261"/>
      <c r="B138" s="73" t="s">
        <v>5</v>
      </c>
      <c r="C138" s="27">
        <f>'Science UA by High School'!C39</f>
        <v>161</v>
      </c>
      <c r="D138" s="18">
        <f>'Science UA by High School'!D39</f>
        <v>1251</v>
      </c>
      <c r="E138" s="32">
        <f>'Science UA by High School'!E39</f>
        <v>0.1286970423661071</v>
      </c>
    </row>
    <row r="139" spans="1:5" x14ac:dyDescent="0.25">
      <c r="A139" s="261"/>
      <c r="B139" s="73" t="s">
        <v>6</v>
      </c>
      <c r="C139" s="27">
        <f>'Science UA by High School'!C40</f>
        <v>93</v>
      </c>
      <c r="D139" s="18">
        <f>'Science UA by High School'!D40</f>
        <v>832</v>
      </c>
      <c r="E139" s="32">
        <f>'Science UA by High School'!E40</f>
        <v>0.11177884615384616</v>
      </c>
    </row>
    <row r="140" spans="1:5" x14ac:dyDescent="0.25">
      <c r="A140" s="261"/>
      <c r="B140" s="73" t="s">
        <v>7</v>
      </c>
      <c r="C140" s="27">
        <f>'Science UA by High School'!C41</f>
        <v>35</v>
      </c>
      <c r="D140" s="18">
        <f>'Science UA by High School'!D41</f>
        <v>200</v>
      </c>
      <c r="E140" s="32">
        <f>'Science UA by High School'!E41</f>
        <v>0.17499999999999999</v>
      </c>
    </row>
    <row r="141" spans="1:5" x14ac:dyDescent="0.25">
      <c r="A141" s="261"/>
      <c r="B141" s="73" t="s">
        <v>8</v>
      </c>
      <c r="C141" s="27" t="str">
        <f>'Science UA by High School'!C42</f>
        <v>&lt;10</v>
      </c>
      <c r="D141" s="18">
        <f>'Science UA by High School'!D42</f>
        <v>96</v>
      </c>
      <c r="E141" s="32" t="str">
        <f>'Science UA by High School'!E42</f>
        <v>**</v>
      </c>
    </row>
    <row r="142" spans="1:5" x14ac:dyDescent="0.25">
      <c r="A142" s="261"/>
      <c r="B142" s="73" t="s">
        <v>9</v>
      </c>
      <c r="C142" s="27" t="str">
        <f>'Science UA by High School'!C43</f>
        <v>&lt;10</v>
      </c>
      <c r="D142" s="18">
        <f>'Science UA by High School'!D43</f>
        <v>16</v>
      </c>
      <c r="E142" s="32" t="str">
        <f>'Science UA by High School'!E43</f>
        <v>**</v>
      </c>
    </row>
    <row r="143" spans="1:5" x14ac:dyDescent="0.25">
      <c r="A143" s="261"/>
      <c r="B143" s="73" t="s">
        <v>10</v>
      </c>
      <c r="C143" s="27">
        <f>'Science UA by High School'!C44</f>
        <v>0</v>
      </c>
      <c r="D143" s="18" t="str">
        <f>'Science UA by High School'!D44</f>
        <v>&lt;10</v>
      </c>
      <c r="E143" s="32">
        <f>'Science UA by High School'!E44</f>
        <v>0</v>
      </c>
    </row>
    <row r="144" spans="1:5" x14ac:dyDescent="0.25">
      <c r="A144" s="261"/>
      <c r="B144" s="74" t="s">
        <v>76</v>
      </c>
      <c r="C144" s="25">
        <f>'Science UA by High School'!C45</f>
        <v>772</v>
      </c>
      <c r="D144" s="21">
        <f>'Science UA by High School'!D45</f>
        <v>4959</v>
      </c>
      <c r="E144" s="33">
        <f>'Science UA by High School'!E45</f>
        <v>0.15567654769106676</v>
      </c>
    </row>
    <row r="145" spans="1:5" x14ac:dyDescent="0.25">
      <c r="A145" s="261"/>
      <c r="B145" s="75" t="s">
        <v>13</v>
      </c>
      <c r="C145" s="26">
        <f>'Science UA by High School'!C46</f>
        <v>6829</v>
      </c>
      <c r="D145" s="22">
        <f>'Science UA by High School'!D46</f>
        <v>11830</v>
      </c>
      <c r="E145" s="34">
        <f>'Science UA by High School'!E46</f>
        <v>0.57726120033812345</v>
      </c>
    </row>
    <row r="146" spans="1:5" x14ac:dyDescent="0.25">
      <c r="A146" s="261"/>
      <c r="B146" s="76" t="s">
        <v>18</v>
      </c>
      <c r="C146" s="27">
        <f>'Science UA by High School'!C47</f>
        <v>381</v>
      </c>
      <c r="D146" s="18">
        <f>'Science UA by High School'!D47</f>
        <v>1732</v>
      </c>
      <c r="E146" s="9">
        <f>'Science UA by High School'!E47</f>
        <v>7.3088548541941675E-2</v>
      </c>
    </row>
    <row r="147" spans="1:5" ht="15.75" thickBot="1" x14ac:dyDescent="0.3">
      <c r="A147" s="262"/>
      <c r="B147" s="77" t="s">
        <v>19</v>
      </c>
      <c r="C147" s="98">
        <f>'Science UA by High School'!C48</f>
        <v>313</v>
      </c>
      <c r="D147" s="79">
        <f>'Science UA by High School'!D48</f>
        <v>1313</v>
      </c>
      <c r="E147" s="89">
        <f>'Science UA by High School'!E48</f>
        <v>-4.6302957633892888E-2</v>
      </c>
    </row>
    <row r="148" spans="1:5" ht="15" customHeight="1" x14ac:dyDescent="0.25">
      <c r="A148" s="232" t="s">
        <v>71</v>
      </c>
      <c r="B148" s="72" t="s">
        <v>4</v>
      </c>
      <c r="C148" s="71">
        <f>'Science UA by High School'!C49</f>
        <v>2232</v>
      </c>
      <c r="D148" s="30">
        <f>'Science UA by High School'!D49</f>
        <v>5825</v>
      </c>
      <c r="E148" s="31">
        <f>'Science UA by High School'!E49</f>
        <v>0.38317596566523604</v>
      </c>
    </row>
    <row r="149" spans="1:5" x14ac:dyDescent="0.25">
      <c r="A149" s="233"/>
      <c r="B149" s="73" t="s">
        <v>5</v>
      </c>
      <c r="C149" s="17">
        <f>'Science UA by High School'!C50</f>
        <v>899</v>
      </c>
      <c r="D149" s="18">
        <f>'Science UA by High School'!D50</f>
        <v>3045</v>
      </c>
      <c r="E149" s="32">
        <f>'Science UA by High School'!E50</f>
        <v>0.29523809523809524</v>
      </c>
    </row>
    <row r="150" spans="1:5" x14ac:dyDescent="0.25">
      <c r="A150" s="233"/>
      <c r="B150" s="73" t="s">
        <v>6</v>
      </c>
      <c r="C150" s="17">
        <f>'Science UA by High School'!C51</f>
        <v>440</v>
      </c>
      <c r="D150" s="18">
        <f>'Science UA by High School'!D51</f>
        <v>2228</v>
      </c>
      <c r="E150" s="32">
        <f>'Science UA by High School'!E51</f>
        <v>0.19748653500897667</v>
      </c>
    </row>
    <row r="151" spans="1:5" x14ac:dyDescent="0.25">
      <c r="A151" s="233"/>
      <c r="B151" s="73" t="s">
        <v>7</v>
      </c>
      <c r="C151" s="17">
        <f>'Science UA by High School'!C52</f>
        <v>163</v>
      </c>
      <c r="D151" s="18">
        <f>'Science UA by High School'!D52</f>
        <v>498</v>
      </c>
      <c r="E151" s="32">
        <f>'Science UA by High School'!E52</f>
        <v>0.32730923694779118</v>
      </c>
    </row>
    <row r="152" spans="1:5" x14ac:dyDescent="0.25">
      <c r="A152" s="233"/>
      <c r="B152" s="73" t="s">
        <v>8</v>
      </c>
      <c r="C152" s="17">
        <f>'Science UA by High School'!C53</f>
        <v>55</v>
      </c>
      <c r="D152" s="18">
        <f>'Science UA by High School'!D53</f>
        <v>214</v>
      </c>
      <c r="E152" s="32">
        <f>'Science UA by High School'!E53</f>
        <v>0.2570093457943925</v>
      </c>
    </row>
    <row r="153" spans="1:5" x14ac:dyDescent="0.25">
      <c r="A153" s="233"/>
      <c r="B153" s="73" t="s">
        <v>9</v>
      </c>
      <c r="C153" s="17" t="str">
        <f>'Science UA by High School'!C54</f>
        <v>&lt;10</v>
      </c>
      <c r="D153" s="18">
        <f>'Science UA by High School'!D54</f>
        <v>20</v>
      </c>
      <c r="E153" s="32" t="str">
        <f>'Science UA by High School'!E54</f>
        <v>**</v>
      </c>
    </row>
    <row r="154" spans="1:5" x14ac:dyDescent="0.25">
      <c r="A154" s="233"/>
      <c r="B154" s="73" t="s">
        <v>10</v>
      </c>
      <c r="C154" s="17" t="str">
        <f>'Science UA by High School'!C55</f>
        <v>&lt;10</v>
      </c>
      <c r="D154" s="18" t="str">
        <f>'Science UA by High School'!D55</f>
        <v>&lt;10</v>
      </c>
      <c r="E154" s="32" t="str">
        <f>'Science UA by High School'!E55</f>
        <v>**</v>
      </c>
    </row>
    <row r="155" spans="1:5" x14ac:dyDescent="0.25">
      <c r="A155" s="233"/>
      <c r="B155" s="75" t="s">
        <v>13</v>
      </c>
      <c r="C155" s="24">
        <f>'Science UA by High School'!C56</f>
        <v>6829</v>
      </c>
      <c r="D155" s="22">
        <f>'Science UA by High School'!D56</f>
        <v>11830</v>
      </c>
      <c r="E155" s="34">
        <f>'Science UA by High School'!E56</f>
        <v>0.57726120033812345</v>
      </c>
    </row>
    <row r="156" spans="1:5" x14ac:dyDescent="0.25">
      <c r="A156" s="233"/>
      <c r="B156" s="76" t="s">
        <v>18</v>
      </c>
      <c r="C156" s="17">
        <f>'Science UA by High School'!C57</f>
        <v>1792</v>
      </c>
      <c r="D156" s="18">
        <f>'Science UA by High School'!D57</f>
        <v>3597</v>
      </c>
      <c r="E156" s="35">
        <f>'Science UA by High School'!E57</f>
        <v>0.18568943065625937</v>
      </c>
    </row>
    <row r="157" spans="1:5" ht="15.75" thickBot="1" x14ac:dyDescent="0.3">
      <c r="A157" s="234"/>
      <c r="B157" s="81" t="s">
        <v>19</v>
      </c>
      <c r="C157" s="19">
        <f>'Science UA by High School'!C58</f>
        <v>1333</v>
      </c>
      <c r="D157" s="20">
        <f>'Science UA by High School'!D58</f>
        <v>2780</v>
      </c>
      <c r="E157" s="36">
        <f>'Science UA by High School'!E58</f>
        <v>8.7937870427140796E-2</v>
      </c>
    </row>
    <row r="158" spans="1:5" ht="15.75" thickBot="1" x14ac:dyDescent="0.3">
      <c r="A158" s="220" t="s">
        <v>68</v>
      </c>
      <c r="B158" s="238"/>
      <c r="C158" s="238"/>
      <c r="D158" s="238"/>
      <c r="E158" s="239"/>
    </row>
    <row r="159" spans="1:5" ht="28.5" customHeight="1" thickBot="1" x14ac:dyDescent="0.3">
      <c r="A159" s="210" t="s">
        <v>48</v>
      </c>
      <c r="B159" s="211"/>
      <c r="C159" s="211"/>
      <c r="D159" s="211"/>
      <c r="E159" s="212"/>
    </row>
  </sheetData>
  <mergeCells count="19">
    <mergeCell ref="C1:E3"/>
    <mergeCell ref="A27:A37"/>
    <mergeCell ref="A16:A26"/>
    <mergeCell ref="A5:A15"/>
    <mergeCell ref="A1:A4"/>
    <mergeCell ref="B1:B3"/>
    <mergeCell ref="A82:A92"/>
    <mergeCell ref="A71:A81"/>
    <mergeCell ref="A60:A70"/>
    <mergeCell ref="A49:A59"/>
    <mergeCell ref="A38:A48"/>
    <mergeCell ref="A159:E159"/>
    <mergeCell ref="A93:A103"/>
    <mergeCell ref="A104:A114"/>
    <mergeCell ref="A115:A125"/>
    <mergeCell ref="A126:A136"/>
    <mergeCell ref="A137:A147"/>
    <mergeCell ref="A148:A157"/>
    <mergeCell ref="A158:E158"/>
  </mergeCells>
  <conditionalFormatting sqref="B4">
    <cfRule type="expression" dxfId="71" priority="304">
      <formula>MOD(ROW(),2)=0</formula>
    </cfRule>
  </conditionalFormatting>
  <conditionalFormatting sqref="B5:B11">
    <cfRule type="expression" dxfId="70" priority="270">
      <formula>MOD(ROW(),2)=0</formula>
    </cfRule>
  </conditionalFormatting>
  <conditionalFormatting sqref="E5:E11">
    <cfRule type="expression" dxfId="69" priority="269">
      <formula>MOD(ROW(),2)=0</formula>
    </cfRule>
  </conditionalFormatting>
  <conditionalFormatting sqref="C5:C11">
    <cfRule type="expression" dxfId="68" priority="268">
      <formula>MOD(ROW(),2)=0</formula>
    </cfRule>
  </conditionalFormatting>
  <conditionalFormatting sqref="C14:E15">
    <cfRule type="expression" dxfId="67" priority="267">
      <formula>MOD(ROW(),2)=0</formula>
    </cfRule>
  </conditionalFormatting>
  <conditionalFormatting sqref="B16:B22">
    <cfRule type="expression" dxfId="66" priority="260">
      <formula>MOD(ROW(),2)=0</formula>
    </cfRule>
  </conditionalFormatting>
  <conditionalFormatting sqref="E16:E22">
    <cfRule type="expression" dxfId="65" priority="259">
      <formula>MOD(ROW(),2)=0</formula>
    </cfRule>
  </conditionalFormatting>
  <conditionalFormatting sqref="C22:D22 C16:C21">
    <cfRule type="expression" dxfId="64" priority="258">
      <formula>MOD(ROW(),2)=0</formula>
    </cfRule>
  </conditionalFormatting>
  <conditionalFormatting sqref="C25:E26">
    <cfRule type="expression" dxfId="63" priority="257">
      <formula>MOD(ROW(),2)=0</formula>
    </cfRule>
  </conditionalFormatting>
  <conditionalFormatting sqref="B27:B33">
    <cfRule type="expression" dxfId="62" priority="250">
      <formula>MOD(ROW(),2)=0</formula>
    </cfRule>
  </conditionalFormatting>
  <conditionalFormatting sqref="E27:E33">
    <cfRule type="expression" dxfId="61" priority="249">
      <formula>MOD(ROW(),2)=0</formula>
    </cfRule>
  </conditionalFormatting>
  <conditionalFormatting sqref="C27:C33">
    <cfRule type="expression" dxfId="60" priority="248">
      <formula>MOD(ROW(),2)=0</formula>
    </cfRule>
  </conditionalFormatting>
  <conditionalFormatting sqref="C47:E48 C36:E44">
    <cfRule type="expression" dxfId="59" priority="247">
      <formula>MOD(ROW(),2)=0</formula>
    </cfRule>
  </conditionalFormatting>
  <conditionalFormatting sqref="B49:B55">
    <cfRule type="expression" dxfId="58" priority="240">
      <formula>MOD(ROW(),2)=0</formula>
    </cfRule>
  </conditionalFormatting>
  <conditionalFormatting sqref="E49:E55">
    <cfRule type="expression" dxfId="57" priority="239">
      <formula>MOD(ROW(),2)=0</formula>
    </cfRule>
  </conditionalFormatting>
  <conditionalFormatting sqref="C49:C55">
    <cfRule type="expression" dxfId="56" priority="238">
      <formula>MOD(ROW(),2)=0</formula>
    </cfRule>
  </conditionalFormatting>
  <conditionalFormatting sqref="C58:E59">
    <cfRule type="expression" dxfId="55" priority="237">
      <formula>MOD(ROW(),2)=0</formula>
    </cfRule>
  </conditionalFormatting>
  <conditionalFormatting sqref="B60:B66">
    <cfRule type="expression" dxfId="54" priority="230">
      <formula>MOD(ROW(),2)=0</formula>
    </cfRule>
  </conditionalFormatting>
  <conditionalFormatting sqref="E60:E66">
    <cfRule type="expression" dxfId="53" priority="229">
      <formula>MOD(ROW(),2)=0</formula>
    </cfRule>
  </conditionalFormatting>
  <conditionalFormatting sqref="C60:C66">
    <cfRule type="expression" dxfId="52" priority="228">
      <formula>MOD(ROW(),2)=0</formula>
    </cfRule>
  </conditionalFormatting>
  <conditionalFormatting sqref="C69:E70">
    <cfRule type="expression" dxfId="51" priority="227">
      <formula>MOD(ROW(),2)=0</formula>
    </cfRule>
  </conditionalFormatting>
  <conditionalFormatting sqref="B71:B77">
    <cfRule type="expression" dxfId="50" priority="220">
      <formula>MOD(ROW(),2)=0</formula>
    </cfRule>
  </conditionalFormatting>
  <conditionalFormatting sqref="E71:E77">
    <cfRule type="expression" dxfId="49" priority="219">
      <formula>MOD(ROW(),2)=0</formula>
    </cfRule>
  </conditionalFormatting>
  <conditionalFormatting sqref="C71:C77">
    <cfRule type="expression" dxfId="48" priority="218">
      <formula>MOD(ROW(),2)=0</formula>
    </cfRule>
  </conditionalFormatting>
  <conditionalFormatting sqref="C80:E81">
    <cfRule type="expression" dxfId="47" priority="217">
      <formula>MOD(ROW(),2)=0</formula>
    </cfRule>
  </conditionalFormatting>
  <conditionalFormatting sqref="B38:B44">
    <cfRule type="expression" dxfId="46" priority="210">
      <formula>MOD(ROW(),2)=0</formula>
    </cfRule>
  </conditionalFormatting>
  <conditionalFormatting sqref="E38:E44">
    <cfRule type="expression" dxfId="45" priority="209">
      <formula>MOD(ROW(),2)=0</formula>
    </cfRule>
  </conditionalFormatting>
  <conditionalFormatting sqref="C38:D44">
    <cfRule type="expression" dxfId="44" priority="208">
      <formula>MOD(ROW(),2)=0</formula>
    </cfRule>
  </conditionalFormatting>
  <conditionalFormatting sqref="C47:E48">
    <cfRule type="expression" dxfId="43" priority="207">
      <formula>MOD(ROW(),2)=0</formula>
    </cfRule>
  </conditionalFormatting>
  <conditionalFormatting sqref="B82:B88">
    <cfRule type="expression" dxfId="42" priority="206">
      <formula>MOD(ROW(),2)=0</formula>
    </cfRule>
  </conditionalFormatting>
  <conditionalFormatting sqref="E82:E88">
    <cfRule type="expression" dxfId="41" priority="205">
      <formula>MOD(ROW(),2)=0</formula>
    </cfRule>
  </conditionalFormatting>
  <conditionalFormatting sqref="C82:C88">
    <cfRule type="expression" dxfId="40" priority="204">
      <formula>MOD(ROW(),2)=0</formula>
    </cfRule>
  </conditionalFormatting>
  <conditionalFormatting sqref="C91:C92 E91:E92">
    <cfRule type="expression" dxfId="39" priority="203">
      <formula>MOD(ROW(),2)=0</formula>
    </cfRule>
  </conditionalFormatting>
  <conditionalFormatting sqref="D82:D88">
    <cfRule type="expression" dxfId="38" priority="202">
      <formula>MOD(ROW(),2)=0</formula>
    </cfRule>
  </conditionalFormatting>
  <conditionalFormatting sqref="D91:D92">
    <cfRule type="expression" dxfId="37" priority="201">
      <formula>MOD(ROW(),2)=0</formula>
    </cfRule>
  </conditionalFormatting>
  <conditionalFormatting sqref="C4:E4">
    <cfRule type="expression" dxfId="36" priority="182">
      <formula>MOD(ROW(),2)=0</formula>
    </cfRule>
  </conditionalFormatting>
  <conditionalFormatting sqref="B93:B99">
    <cfRule type="expression" dxfId="35" priority="110">
      <formula>MOD(ROW(),2)=0</formula>
    </cfRule>
  </conditionalFormatting>
  <conditionalFormatting sqref="E93:E99">
    <cfRule type="expression" dxfId="34" priority="109">
      <formula>MOD(ROW(),2)=0</formula>
    </cfRule>
  </conditionalFormatting>
  <conditionalFormatting sqref="C93:C99">
    <cfRule type="expression" dxfId="33" priority="108">
      <formula>MOD(ROW(),2)=0</formula>
    </cfRule>
  </conditionalFormatting>
  <conditionalFormatting sqref="C102:E103">
    <cfRule type="expression" dxfId="32" priority="107">
      <formula>MOD(ROW(),2)=0</formula>
    </cfRule>
  </conditionalFormatting>
  <conditionalFormatting sqref="B104:B110">
    <cfRule type="expression" dxfId="31" priority="101">
      <formula>MOD(ROW(),2)=0</formula>
    </cfRule>
  </conditionalFormatting>
  <conditionalFormatting sqref="E104:E110">
    <cfRule type="expression" dxfId="30" priority="100">
      <formula>MOD(ROW(),2)=0</formula>
    </cfRule>
  </conditionalFormatting>
  <conditionalFormatting sqref="C104:C110">
    <cfRule type="expression" dxfId="29" priority="99">
      <formula>MOD(ROW(),2)=0</formula>
    </cfRule>
  </conditionalFormatting>
  <conditionalFormatting sqref="C113:E114">
    <cfRule type="expression" dxfId="28" priority="98">
      <formula>MOD(ROW(),2)=0</formula>
    </cfRule>
  </conditionalFormatting>
  <conditionalFormatting sqref="B115:B121">
    <cfRule type="expression" dxfId="27" priority="92">
      <formula>MOD(ROW(),2)=0</formula>
    </cfRule>
  </conditionalFormatting>
  <conditionalFormatting sqref="E115:E121">
    <cfRule type="expression" dxfId="26" priority="91">
      <formula>MOD(ROW(),2)=0</formula>
    </cfRule>
  </conditionalFormatting>
  <conditionalFormatting sqref="C115:C121">
    <cfRule type="expression" dxfId="25" priority="90">
      <formula>MOD(ROW(),2)=0</formula>
    </cfRule>
  </conditionalFormatting>
  <conditionalFormatting sqref="C124:E125">
    <cfRule type="expression" dxfId="24" priority="89">
      <formula>MOD(ROW(),2)=0</formula>
    </cfRule>
  </conditionalFormatting>
  <conditionalFormatting sqref="B126:B132">
    <cfRule type="expression" dxfId="23" priority="83">
      <formula>MOD(ROW(),2)=0</formula>
    </cfRule>
  </conditionalFormatting>
  <conditionalFormatting sqref="E126:E132">
    <cfRule type="expression" dxfId="22" priority="82">
      <formula>MOD(ROW(),2)=0</formula>
    </cfRule>
  </conditionalFormatting>
  <conditionalFormatting sqref="C126:C132">
    <cfRule type="expression" dxfId="21" priority="81">
      <formula>MOD(ROW(),2)=0</formula>
    </cfRule>
  </conditionalFormatting>
  <conditionalFormatting sqref="C135:E136">
    <cfRule type="expression" dxfId="20" priority="80">
      <formula>MOD(ROW(),2)=0</formula>
    </cfRule>
  </conditionalFormatting>
  <conditionalFormatting sqref="B137:B143">
    <cfRule type="expression" dxfId="19" priority="66">
      <formula>MOD(ROW(),2)=0</formula>
    </cfRule>
  </conditionalFormatting>
  <conditionalFormatting sqref="E137:E143">
    <cfRule type="expression" dxfId="18" priority="65">
      <formula>MOD(ROW(),2)=0</formula>
    </cfRule>
  </conditionalFormatting>
  <conditionalFormatting sqref="C137:C143">
    <cfRule type="expression" dxfId="17" priority="64">
      <formula>MOD(ROW(),2)=0</formula>
    </cfRule>
  </conditionalFormatting>
  <conditionalFormatting sqref="C146:C147 E146:E147">
    <cfRule type="expression" dxfId="16" priority="63">
      <formula>MOD(ROW(),2)=0</formula>
    </cfRule>
  </conditionalFormatting>
  <conditionalFormatting sqref="D137:D143">
    <cfRule type="expression" dxfId="15" priority="62">
      <formula>MOD(ROW(),2)=0</formula>
    </cfRule>
  </conditionalFormatting>
  <conditionalFormatting sqref="D146:D147">
    <cfRule type="expression" dxfId="14" priority="61">
      <formula>MOD(ROW(),2)=0</formula>
    </cfRule>
  </conditionalFormatting>
  <conditionalFormatting sqref="B148:B154">
    <cfRule type="expression" dxfId="13" priority="44">
      <formula>MOD(ROW(),2)=0</formula>
    </cfRule>
  </conditionalFormatting>
  <conditionalFormatting sqref="E148:E154">
    <cfRule type="expression" dxfId="12" priority="22">
      <formula>MOD(ROW(),2)=0</formula>
    </cfRule>
  </conditionalFormatting>
  <conditionalFormatting sqref="C148:D154">
    <cfRule type="expression" dxfId="11" priority="21">
      <formula>MOD(ROW(),2)=0</formula>
    </cfRule>
  </conditionalFormatting>
  <conditionalFormatting sqref="C156:E157">
    <cfRule type="expression" dxfId="10" priority="20">
      <formula>MOD(ROW(),2)=0</formula>
    </cfRule>
  </conditionalFormatting>
  <conditionalFormatting sqref="D5:D11">
    <cfRule type="expression" dxfId="9" priority="10">
      <formula>MOD(ROW(),2)=0</formula>
    </cfRule>
  </conditionalFormatting>
  <conditionalFormatting sqref="D16:D21">
    <cfRule type="expression" dxfId="8" priority="9">
      <formula>MOD(ROW(),2)=0</formula>
    </cfRule>
  </conditionalFormatting>
  <conditionalFormatting sqref="D27:D33">
    <cfRule type="expression" dxfId="7" priority="8">
      <formula>MOD(ROW(),2)=0</formula>
    </cfRule>
  </conditionalFormatting>
  <conditionalFormatting sqref="D49:D55">
    <cfRule type="expression" dxfId="6" priority="7">
      <formula>MOD(ROW(),2)=0</formula>
    </cfRule>
  </conditionalFormatting>
  <conditionalFormatting sqref="D60:D66">
    <cfRule type="expression" dxfId="5" priority="6">
      <formula>MOD(ROW(),2)=0</formula>
    </cfRule>
  </conditionalFormatting>
  <conditionalFormatting sqref="D71:D77">
    <cfRule type="expression" dxfId="4" priority="5">
      <formula>MOD(ROW(),2)=0</formula>
    </cfRule>
  </conditionalFormatting>
  <conditionalFormatting sqref="D93:D99">
    <cfRule type="expression" dxfId="3" priority="4">
      <formula>MOD(ROW(),2)=0</formula>
    </cfRule>
  </conditionalFormatting>
  <conditionalFormatting sqref="D104:D110">
    <cfRule type="expression" dxfId="2" priority="3">
      <formula>MOD(ROW(),2)=0</formula>
    </cfRule>
  </conditionalFormatting>
  <conditionalFormatting sqref="D115:D121">
    <cfRule type="expression" dxfId="1" priority="2">
      <formula>MOD(ROW(),2)=0</formula>
    </cfRule>
  </conditionalFormatting>
  <conditionalFormatting sqref="D126:D132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Science Overall</vt:lpstr>
      <vt:lpstr>Science UA By Elementary School</vt:lpstr>
      <vt:lpstr>Science UA by Middle School</vt:lpstr>
      <vt:lpstr>Science UA by High School</vt:lpstr>
      <vt:lpstr>Science UA By Grade</vt:lpstr>
      <vt:lpstr>'Science UA By Elementary School'!Print_Titles</vt:lpstr>
      <vt:lpstr>'Science UA By Grade'!Print_Titles</vt:lpstr>
      <vt:lpstr>'Science UA by High School'!Print_Titles</vt:lpstr>
      <vt:lpstr>'Science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2020-11-04T16:22:17Z</cp:lastPrinted>
  <dcterms:created xsi:type="dcterms:W3CDTF">2020-06-19T14:25:36Z</dcterms:created>
  <dcterms:modified xsi:type="dcterms:W3CDTF">2021-05-10T19:25:34Z</dcterms:modified>
</cp:coreProperties>
</file>