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EDC1585F-286B-42F3-BE98-5EF24FF528C1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ELA Overall" sheetId="1" r:id="rId1"/>
    <sheet name="5 Year ELA FSA by Elementary" sheetId="9" state="hidden" r:id="rId2"/>
    <sheet name="ELA iReady By Elementary School" sheetId="2" r:id="rId3"/>
    <sheet name="ELA iReady by Middle School" sheetId="4" r:id="rId4"/>
    <sheet name="ELA iReady By Grade" sheetId="5" r:id="rId5"/>
    <sheet name="ELA UA By Elementary School" sheetId="6" r:id="rId6"/>
    <sheet name="ELA UA by Middle School" sheetId="7" r:id="rId7"/>
    <sheet name="ELA UA by High School" sheetId="10" r:id="rId8"/>
    <sheet name="ELA UA By Grade" sheetId="8" r:id="rId9"/>
  </sheets>
  <definedNames>
    <definedName name="_xlnm.Print_Titles" localSheetId="2">'ELA iReady By Elementary School'!$1:$4</definedName>
    <definedName name="_xlnm.Print_Titles" localSheetId="4">'ELA iReady By Grade'!$1:$4</definedName>
    <definedName name="_xlnm.Print_Titles" localSheetId="3">'ELA iReady by Middle School'!$1:$4</definedName>
    <definedName name="_xlnm.Print_Titles" localSheetId="5">'ELA UA By Elementary School'!$1:$4</definedName>
    <definedName name="_xlnm.Print_Titles" localSheetId="8">'ELA UA By Grade'!$1:$4</definedName>
    <definedName name="_xlnm.Print_Titles" localSheetId="7">'ELA UA by High School'!$1:$4</definedName>
    <definedName name="_xlnm.Print_Titles" localSheetId="6">'ELA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D38" i="1"/>
  <c r="C38" i="1"/>
  <c r="C39" i="1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C66" i="10"/>
  <c r="D66" i="10"/>
  <c r="E66" i="10"/>
  <c r="C67" i="10"/>
  <c r="D67" i="10"/>
  <c r="E67" i="10"/>
  <c r="C68" i="10"/>
  <c r="D68" i="10"/>
  <c r="E68" i="10"/>
  <c r="C69" i="10"/>
  <c r="D69" i="10"/>
  <c r="E69" i="10"/>
  <c r="C126" i="5"/>
  <c r="C127" i="5"/>
  <c r="C128" i="5"/>
  <c r="C129" i="5"/>
  <c r="C130" i="5"/>
  <c r="C131" i="5"/>
  <c r="E131" i="5"/>
  <c r="C132" i="5"/>
  <c r="E132" i="5"/>
  <c r="C133" i="5"/>
  <c r="C134" i="5"/>
  <c r="C135" i="5"/>
  <c r="E19" i="2"/>
  <c r="L18" i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D15" i="5"/>
  <c r="C15" i="5"/>
  <c r="D14" i="5"/>
  <c r="C14" i="5"/>
  <c r="E8" i="5"/>
  <c r="E7" i="5"/>
  <c r="E6" i="5"/>
  <c r="E5" i="5"/>
  <c r="E15" i="5" l="1"/>
  <c r="E14" i="5"/>
  <c r="E63" i="2"/>
  <c r="E76" i="4" l="1"/>
  <c r="E77" i="4"/>
  <c r="E30" i="2" l="1"/>
  <c r="C159" i="2"/>
  <c r="C71" i="4" s="1"/>
  <c r="C160" i="2"/>
  <c r="C72" i="4" s="1"/>
  <c r="C161" i="2"/>
  <c r="C73" i="4" s="1"/>
  <c r="C162" i="2"/>
  <c r="C74" i="4" s="1"/>
  <c r="C163" i="2"/>
  <c r="C75" i="4" s="1"/>
  <c r="C164" i="2"/>
  <c r="C76" i="4" s="1"/>
  <c r="C165" i="2"/>
  <c r="C77" i="4" s="1"/>
  <c r="C166" i="2"/>
  <c r="C78" i="4" s="1"/>
  <c r="D159" i="2"/>
  <c r="D71" i="4" s="1"/>
  <c r="D126" i="5" s="1"/>
  <c r="D160" i="2"/>
  <c r="D72" i="4" s="1"/>
  <c r="D127" i="5" s="1"/>
  <c r="D161" i="2"/>
  <c r="D73" i="4" s="1"/>
  <c r="D128" i="5" s="1"/>
  <c r="D162" i="2"/>
  <c r="D74" i="4" s="1"/>
  <c r="D129" i="5" s="1"/>
  <c r="D163" i="2"/>
  <c r="D75" i="4" s="1"/>
  <c r="D130" i="5" s="1"/>
  <c r="D164" i="2"/>
  <c r="D76" i="4" s="1"/>
  <c r="D131" i="5" s="1"/>
  <c r="D165" i="2"/>
  <c r="D77" i="4" s="1"/>
  <c r="D132" i="5" s="1"/>
  <c r="D166" i="2"/>
  <c r="D78" i="4" s="1"/>
  <c r="D133" i="5" s="1"/>
  <c r="B101" i="8" l="1"/>
  <c r="B112" i="8"/>
  <c r="B123" i="8"/>
  <c r="B134" i="8"/>
  <c r="E105" i="8"/>
  <c r="E106" i="8"/>
  <c r="E107" i="8"/>
  <c r="E104" i="8"/>
  <c r="E94" i="8"/>
  <c r="E95" i="8"/>
  <c r="E96" i="8"/>
  <c r="E97" i="8"/>
  <c r="E93" i="8"/>
  <c r="E103" i="8" s="1"/>
  <c r="D136" i="8"/>
  <c r="D135" i="8"/>
  <c r="D125" i="8"/>
  <c r="D124" i="8"/>
  <c r="C114" i="8"/>
  <c r="C113" i="8"/>
  <c r="E102" i="8"/>
  <c r="D102" i="8"/>
  <c r="D103" i="8"/>
  <c r="C103" i="8"/>
  <c r="C102" i="8"/>
  <c r="D114" i="8"/>
  <c r="D113" i="8"/>
  <c r="B100" i="8"/>
  <c r="B111" i="8"/>
  <c r="B122" i="8"/>
  <c r="B133" i="8"/>
  <c r="C38" i="8"/>
  <c r="D38" i="8"/>
  <c r="C39" i="8"/>
  <c r="D39" i="8"/>
  <c r="C40" i="8"/>
  <c r="D40" i="8"/>
  <c r="C41" i="8"/>
  <c r="D41" i="8"/>
  <c r="C42" i="8"/>
  <c r="D42" i="8"/>
  <c r="D43" i="8"/>
  <c r="C44" i="8"/>
  <c r="D44" i="8"/>
  <c r="E44" i="8"/>
  <c r="C45" i="8"/>
  <c r="D45" i="8"/>
  <c r="C82" i="8"/>
  <c r="D82" i="8"/>
  <c r="C83" i="8"/>
  <c r="D83" i="8"/>
  <c r="C84" i="8"/>
  <c r="D84" i="8"/>
  <c r="C85" i="8"/>
  <c r="D85" i="8"/>
  <c r="C86" i="8"/>
  <c r="D86" i="8"/>
  <c r="D87" i="8"/>
  <c r="C88" i="8"/>
  <c r="D88" i="8"/>
  <c r="E88" i="8"/>
  <c r="C89" i="8"/>
  <c r="D89" i="8"/>
  <c r="C137" i="8"/>
  <c r="D137" i="8"/>
  <c r="C138" i="8"/>
  <c r="D138" i="8"/>
  <c r="C139" i="8"/>
  <c r="D139" i="8"/>
  <c r="C140" i="8"/>
  <c r="D140" i="8"/>
  <c r="C141" i="8"/>
  <c r="D141" i="8"/>
  <c r="D142" i="8"/>
  <c r="C143" i="8"/>
  <c r="D143" i="8"/>
  <c r="C144" i="8"/>
  <c r="C100" i="8" s="1"/>
  <c r="D144" i="8"/>
  <c r="D122" i="8" s="1"/>
  <c r="C148" i="8"/>
  <c r="D148" i="8"/>
  <c r="C149" i="8"/>
  <c r="D149" i="8"/>
  <c r="C150" i="8"/>
  <c r="D150" i="8"/>
  <c r="C151" i="8"/>
  <c r="D151" i="8"/>
  <c r="C152" i="8"/>
  <c r="D152" i="8"/>
  <c r="D153" i="8"/>
  <c r="C154" i="8"/>
  <c r="D154" i="8"/>
  <c r="E154" i="8"/>
  <c r="C155" i="8"/>
  <c r="D155" i="8"/>
  <c r="C68" i="7"/>
  <c r="C13" i="7" s="1"/>
  <c r="D12" i="7"/>
  <c r="C12" i="7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E77" i="7"/>
  <c r="C78" i="7"/>
  <c r="D78" i="7"/>
  <c r="D68" i="7" s="1"/>
  <c r="C57" i="10"/>
  <c r="C24" i="10" s="1"/>
  <c r="D57" i="10"/>
  <c r="D145" i="8" s="1"/>
  <c r="D59" i="10"/>
  <c r="D147" i="8" s="1"/>
  <c r="C59" i="10"/>
  <c r="C147" i="8" s="1"/>
  <c r="D58" i="10"/>
  <c r="D146" i="8" s="1"/>
  <c r="C58" i="10"/>
  <c r="C146" i="8" s="1"/>
  <c r="E56" i="10"/>
  <c r="E34" i="10" s="1"/>
  <c r="E53" i="10"/>
  <c r="E141" i="8" s="1"/>
  <c r="E52" i="10"/>
  <c r="E140" i="8" s="1"/>
  <c r="E51" i="10"/>
  <c r="E139" i="8" s="1"/>
  <c r="E50" i="10"/>
  <c r="E138" i="8" s="1"/>
  <c r="E49" i="10"/>
  <c r="E137" i="8" s="1"/>
  <c r="D45" i="10"/>
  <c r="C45" i="10"/>
  <c r="D37" i="10"/>
  <c r="C37" i="10"/>
  <c r="D36" i="10"/>
  <c r="C36" i="10"/>
  <c r="D34" i="10"/>
  <c r="C34" i="10"/>
  <c r="E31" i="10"/>
  <c r="E30" i="10"/>
  <c r="E29" i="10"/>
  <c r="E28" i="10"/>
  <c r="E27" i="10"/>
  <c r="D26" i="10"/>
  <c r="C26" i="10"/>
  <c r="D25" i="10"/>
  <c r="C25" i="10"/>
  <c r="D23" i="10"/>
  <c r="C23" i="10"/>
  <c r="E19" i="10"/>
  <c r="E18" i="10"/>
  <c r="E17" i="10"/>
  <c r="E16" i="10"/>
  <c r="D12" i="10"/>
  <c r="C12" i="10"/>
  <c r="D111" i="8" l="1"/>
  <c r="E144" i="8"/>
  <c r="E122" i="8" s="1"/>
  <c r="D24" i="10"/>
  <c r="D13" i="10"/>
  <c r="D46" i="10"/>
  <c r="D35" i="10"/>
  <c r="D13" i="7"/>
  <c r="D90" i="8"/>
  <c r="D101" i="8"/>
  <c r="D123" i="8"/>
  <c r="D112" i="8"/>
  <c r="D134" i="8"/>
  <c r="C122" i="8"/>
  <c r="D133" i="8"/>
  <c r="C111" i="8"/>
  <c r="E111" i="8" s="1"/>
  <c r="E133" i="8"/>
  <c r="C90" i="8"/>
  <c r="C133" i="8"/>
  <c r="E113" i="8"/>
  <c r="C145" i="8"/>
  <c r="D100" i="8"/>
  <c r="E100" i="8" s="1"/>
  <c r="E114" i="8"/>
  <c r="E36" i="10"/>
  <c r="E37" i="10"/>
  <c r="E26" i="10"/>
  <c r="C46" i="10"/>
  <c r="C35" i="10"/>
  <c r="C13" i="10"/>
  <c r="E57" i="10"/>
  <c r="E12" i="10"/>
  <c r="E58" i="10"/>
  <c r="E146" i="8" s="1"/>
  <c r="E25" i="10"/>
  <c r="E45" i="10"/>
  <c r="E59" i="10"/>
  <c r="E147" i="8" s="1"/>
  <c r="E23" i="10"/>
  <c r="C101" i="8" l="1"/>
  <c r="C123" i="8"/>
  <c r="C134" i="8"/>
  <c r="C112" i="8"/>
  <c r="E13" i="10"/>
  <c r="E145" i="8"/>
  <c r="E46" i="10"/>
  <c r="E35" i="10"/>
  <c r="E24" i="10"/>
  <c r="E134" i="8" l="1"/>
  <c r="E101" i="8"/>
  <c r="E123" i="8"/>
  <c r="E112" i="8"/>
  <c r="N37" i="1"/>
  <c r="N76" i="9" l="1"/>
  <c r="L76" i="9"/>
  <c r="K76" i="9"/>
  <c r="J76" i="9"/>
  <c r="H76" i="9"/>
  <c r="G76" i="9"/>
  <c r="F76" i="9"/>
  <c r="D76" i="9"/>
  <c r="C76" i="9"/>
  <c r="N75" i="9"/>
  <c r="L75" i="9"/>
  <c r="K75" i="9"/>
  <c r="J75" i="9"/>
  <c r="H75" i="9"/>
  <c r="G75" i="9"/>
  <c r="F75" i="9"/>
  <c r="D75" i="9"/>
  <c r="C75" i="9"/>
  <c r="M71" i="9"/>
  <c r="I71" i="9"/>
  <c r="E71" i="9"/>
  <c r="M70" i="9"/>
  <c r="I70" i="9"/>
  <c r="E70" i="9"/>
  <c r="M69" i="9"/>
  <c r="I69" i="9"/>
  <c r="E69" i="9"/>
  <c r="M68" i="9"/>
  <c r="I68" i="9"/>
  <c r="E68" i="9"/>
  <c r="M67" i="9"/>
  <c r="I67" i="9"/>
  <c r="E67" i="9"/>
  <c r="M66" i="9"/>
  <c r="I66" i="9"/>
  <c r="E66" i="9"/>
  <c r="E76" i="9" s="1"/>
  <c r="M65" i="9"/>
  <c r="M75" i="9" s="1"/>
  <c r="I65" i="9"/>
  <c r="I75" i="9" s="1"/>
  <c r="E65" i="9"/>
  <c r="N54" i="9"/>
  <c r="N55" i="9"/>
  <c r="N56" i="9"/>
  <c r="N53" i="9"/>
  <c r="N64" i="9" s="1"/>
  <c r="K54" i="9"/>
  <c r="K55" i="9"/>
  <c r="K56" i="9"/>
  <c r="K53" i="9"/>
  <c r="H54" i="9"/>
  <c r="H55" i="9"/>
  <c r="H56" i="9"/>
  <c r="H53" i="9"/>
  <c r="N42" i="9"/>
  <c r="N43" i="9"/>
  <c r="N41" i="9"/>
  <c r="K42" i="9"/>
  <c r="K43" i="9"/>
  <c r="K41" i="9"/>
  <c r="H42" i="9"/>
  <c r="H43" i="9"/>
  <c r="H41" i="9"/>
  <c r="H52" i="9" s="1"/>
  <c r="N30" i="9"/>
  <c r="N31" i="9"/>
  <c r="N39" i="9" s="1"/>
  <c r="N29" i="9"/>
  <c r="K30" i="9"/>
  <c r="K31" i="9"/>
  <c r="K29" i="9"/>
  <c r="H30" i="9"/>
  <c r="H31" i="9"/>
  <c r="H29" i="9"/>
  <c r="D39" i="9"/>
  <c r="F39" i="9"/>
  <c r="G39" i="9"/>
  <c r="I39" i="9"/>
  <c r="J39" i="9"/>
  <c r="L39" i="9"/>
  <c r="M39" i="9"/>
  <c r="N18" i="9"/>
  <c r="N28" i="9" s="1"/>
  <c r="N19" i="9"/>
  <c r="N20" i="9"/>
  <c r="N17" i="9"/>
  <c r="K18" i="9"/>
  <c r="K19" i="9"/>
  <c r="K20" i="9"/>
  <c r="K17" i="9"/>
  <c r="K27" i="9" s="1"/>
  <c r="H18" i="9"/>
  <c r="H28" i="9" s="1"/>
  <c r="H19" i="9"/>
  <c r="H20" i="9"/>
  <c r="H17" i="9"/>
  <c r="N6" i="9"/>
  <c r="N7" i="9"/>
  <c r="N5" i="9"/>
  <c r="N16" i="9" s="1"/>
  <c r="K6" i="9"/>
  <c r="K7" i="9"/>
  <c r="K5" i="9"/>
  <c r="H6" i="9"/>
  <c r="H7" i="9"/>
  <c r="H5" i="9"/>
  <c r="C173" i="9"/>
  <c r="D173" i="9"/>
  <c r="F173" i="9"/>
  <c r="G173" i="9"/>
  <c r="I173" i="9"/>
  <c r="J173" i="9"/>
  <c r="L173" i="9"/>
  <c r="M173" i="9"/>
  <c r="C174" i="9"/>
  <c r="D174" i="9"/>
  <c r="F174" i="9"/>
  <c r="G174" i="9"/>
  <c r="I174" i="9"/>
  <c r="J174" i="9"/>
  <c r="L174" i="9"/>
  <c r="M174" i="9"/>
  <c r="C175" i="9"/>
  <c r="D175" i="9"/>
  <c r="F175" i="9"/>
  <c r="G175" i="9"/>
  <c r="I175" i="9"/>
  <c r="J175" i="9"/>
  <c r="L175" i="9"/>
  <c r="M175" i="9"/>
  <c r="C176" i="9"/>
  <c r="D176" i="9"/>
  <c r="F176" i="9"/>
  <c r="G176" i="9"/>
  <c r="I176" i="9"/>
  <c r="J176" i="9"/>
  <c r="L176" i="9"/>
  <c r="M176" i="9"/>
  <c r="C177" i="9"/>
  <c r="D177" i="9"/>
  <c r="F177" i="9"/>
  <c r="G177" i="9"/>
  <c r="I177" i="9"/>
  <c r="J177" i="9"/>
  <c r="L177" i="9"/>
  <c r="M177" i="9"/>
  <c r="C178" i="9"/>
  <c r="D178" i="9"/>
  <c r="E178" i="9"/>
  <c r="F178" i="9"/>
  <c r="G178" i="9"/>
  <c r="H178" i="9"/>
  <c r="I178" i="9"/>
  <c r="J178" i="9"/>
  <c r="K178" i="9"/>
  <c r="L178" i="9"/>
  <c r="M178" i="9"/>
  <c r="N178" i="9"/>
  <c r="C179" i="9"/>
  <c r="D179" i="9"/>
  <c r="E179" i="9"/>
  <c r="F179" i="9"/>
  <c r="G179" i="9"/>
  <c r="H179" i="9"/>
  <c r="I179" i="9"/>
  <c r="J179" i="9"/>
  <c r="K179" i="9"/>
  <c r="L179" i="9"/>
  <c r="M179" i="9"/>
  <c r="N179" i="9"/>
  <c r="C180" i="9"/>
  <c r="D180" i="9"/>
  <c r="F180" i="9"/>
  <c r="G180" i="9"/>
  <c r="I180" i="9"/>
  <c r="J180" i="9"/>
  <c r="L180" i="9"/>
  <c r="M180" i="9"/>
  <c r="C181" i="9"/>
  <c r="C133" i="9" s="1"/>
  <c r="D181" i="9"/>
  <c r="D85" i="9" s="1"/>
  <c r="F181" i="9"/>
  <c r="F73" i="9" s="1"/>
  <c r="G181" i="9"/>
  <c r="G73" i="9" s="1"/>
  <c r="I181" i="9"/>
  <c r="I133" i="9" s="1"/>
  <c r="J181" i="9"/>
  <c r="J73" i="9" s="1"/>
  <c r="L181" i="9"/>
  <c r="L109" i="9" s="1"/>
  <c r="M181" i="9"/>
  <c r="M73" i="9" s="1"/>
  <c r="C185" i="9"/>
  <c r="D185" i="9"/>
  <c r="F185" i="9"/>
  <c r="G185" i="9"/>
  <c r="I185" i="9"/>
  <c r="J185" i="9"/>
  <c r="L185" i="9"/>
  <c r="M185" i="9"/>
  <c r="C186" i="9"/>
  <c r="C194" i="9" s="1"/>
  <c r="D186" i="9"/>
  <c r="F186" i="9"/>
  <c r="G186" i="9"/>
  <c r="I186" i="9"/>
  <c r="J186" i="9"/>
  <c r="L186" i="9"/>
  <c r="M186" i="9"/>
  <c r="C187" i="9"/>
  <c r="D187" i="9"/>
  <c r="F187" i="9"/>
  <c r="G187" i="9"/>
  <c r="I187" i="9"/>
  <c r="J187" i="9"/>
  <c r="L187" i="9"/>
  <c r="M187" i="9"/>
  <c r="C188" i="9"/>
  <c r="D188" i="9"/>
  <c r="F188" i="9"/>
  <c r="G188" i="9"/>
  <c r="I188" i="9"/>
  <c r="J188" i="9"/>
  <c r="L188" i="9"/>
  <c r="M188" i="9"/>
  <c r="C189" i="9"/>
  <c r="D189" i="9"/>
  <c r="F189" i="9"/>
  <c r="G189" i="9"/>
  <c r="I189" i="9"/>
  <c r="J189" i="9"/>
  <c r="L189" i="9"/>
  <c r="M189" i="9"/>
  <c r="C190" i="9"/>
  <c r="D190" i="9"/>
  <c r="F190" i="9"/>
  <c r="G190" i="9"/>
  <c r="I190" i="9"/>
  <c r="J190" i="9"/>
  <c r="L190" i="9"/>
  <c r="M190" i="9"/>
  <c r="C191" i="9"/>
  <c r="D191" i="9"/>
  <c r="E191" i="9"/>
  <c r="F191" i="9"/>
  <c r="G191" i="9"/>
  <c r="H191" i="9"/>
  <c r="I191" i="9"/>
  <c r="J191" i="9"/>
  <c r="K191" i="9"/>
  <c r="L191" i="9"/>
  <c r="M191" i="9"/>
  <c r="C192" i="9"/>
  <c r="C158" i="9" s="1"/>
  <c r="D192" i="9"/>
  <c r="D122" i="9" s="1"/>
  <c r="F192" i="9"/>
  <c r="F74" i="9" s="1"/>
  <c r="G192" i="9"/>
  <c r="G74" i="9" s="1"/>
  <c r="I192" i="9"/>
  <c r="I74" i="9" s="1"/>
  <c r="J192" i="9"/>
  <c r="J74" i="9" s="1"/>
  <c r="L192" i="9"/>
  <c r="L170" i="9" s="1"/>
  <c r="M192" i="9"/>
  <c r="M74" i="9" s="1"/>
  <c r="H186" i="9"/>
  <c r="H187" i="9"/>
  <c r="H188" i="9"/>
  <c r="H189" i="9"/>
  <c r="H190" i="9"/>
  <c r="H192" i="9"/>
  <c r="K189" i="9"/>
  <c r="K192" i="9"/>
  <c r="K146" i="9" s="1"/>
  <c r="H174" i="9"/>
  <c r="H175" i="9"/>
  <c r="H176" i="9"/>
  <c r="H177" i="9"/>
  <c r="H180" i="9"/>
  <c r="H173" i="9"/>
  <c r="H181" i="9"/>
  <c r="N192" i="9"/>
  <c r="N74" i="9" s="1"/>
  <c r="E192" i="9"/>
  <c r="N191" i="9"/>
  <c r="N190" i="9"/>
  <c r="K190" i="9"/>
  <c r="N189" i="9"/>
  <c r="E189" i="9"/>
  <c r="K188" i="9"/>
  <c r="K187" i="9"/>
  <c r="K186" i="9"/>
  <c r="E185" i="9"/>
  <c r="N180" i="9"/>
  <c r="E180" i="9"/>
  <c r="K180" i="9"/>
  <c r="K177" i="9"/>
  <c r="K176" i="9"/>
  <c r="K175" i="9"/>
  <c r="K174" i="9"/>
  <c r="N172" i="9"/>
  <c r="L172" i="9"/>
  <c r="K172" i="9"/>
  <c r="J172" i="9"/>
  <c r="H172" i="9"/>
  <c r="G172" i="9"/>
  <c r="F172" i="9"/>
  <c r="D172" i="9"/>
  <c r="C172" i="9"/>
  <c r="N171" i="9"/>
  <c r="L171" i="9"/>
  <c r="K171" i="9"/>
  <c r="J171" i="9"/>
  <c r="H171" i="9"/>
  <c r="G171" i="9"/>
  <c r="F171" i="9"/>
  <c r="D171" i="9"/>
  <c r="C171" i="9"/>
  <c r="M167" i="9"/>
  <c r="I167" i="9"/>
  <c r="E167" i="9"/>
  <c r="M166" i="9"/>
  <c r="I166" i="9"/>
  <c r="E166" i="9"/>
  <c r="M165" i="9"/>
  <c r="I165" i="9"/>
  <c r="E165" i="9"/>
  <c r="M164" i="9"/>
  <c r="I164" i="9"/>
  <c r="E164" i="9"/>
  <c r="M163" i="9"/>
  <c r="I163" i="9"/>
  <c r="E163" i="9"/>
  <c r="M162" i="9"/>
  <c r="I162" i="9"/>
  <c r="E162" i="9"/>
  <c r="M161" i="9"/>
  <c r="I161" i="9"/>
  <c r="E161" i="9"/>
  <c r="N160" i="9"/>
  <c r="L160" i="9"/>
  <c r="K160" i="9"/>
  <c r="J160" i="9"/>
  <c r="H160" i="9"/>
  <c r="G160" i="9"/>
  <c r="F160" i="9"/>
  <c r="D160" i="9"/>
  <c r="C160" i="9"/>
  <c r="N159" i="9"/>
  <c r="L159" i="9"/>
  <c r="K159" i="9"/>
  <c r="J159" i="9"/>
  <c r="H159" i="9"/>
  <c r="G159" i="9"/>
  <c r="F159" i="9"/>
  <c r="D159" i="9"/>
  <c r="C159" i="9"/>
  <c r="M155" i="9"/>
  <c r="I155" i="9"/>
  <c r="E155" i="9"/>
  <c r="M154" i="9"/>
  <c r="I154" i="9"/>
  <c r="E154" i="9"/>
  <c r="M153" i="9"/>
  <c r="I153" i="9"/>
  <c r="E153" i="9"/>
  <c r="M152" i="9"/>
  <c r="I152" i="9"/>
  <c r="E152" i="9"/>
  <c r="M151" i="9"/>
  <c r="I151" i="9"/>
  <c r="E151" i="9"/>
  <c r="M150" i="9"/>
  <c r="I150" i="9"/>
  <c r="E150" i="9"/>
  <c r="M149" i="9"/>
  <c r="I149" i="9"/>
  <c r="E149" i="9"/>
  <c r="N148" i="9"/>
  <c r="L148" i="9"/>
  <c r="K148" i="9"/>
  <c r="J148" i="9"/>
  <c r="H148" i="9"/>
  <c r="G148" i="9"/>
  <c r="F148" i="9"/>
  <c r="D148" i="9"/>
  <c r="C148" i="9"/>
  <c r="N147" i="9"/>
  <c r="L147" i="9"/>
  <c r="K147" i="9"/>
  <c r="J147" i="9"/>
  <c r="H147" i="9"/>
  <c r="G147" i="9"/>
  <c r="F147" i="9"/>
  <c r="D147" i="9"/>
  <c r="C147" i="9"/>
  <c r="M143" i="9"/>
  <c r="I143" i="9"/>
  <c r="E143" i="9"/>
  <c r="M142" i="9"/>
  <c r="I142" i="9"/>
  <c r="E142" i="9"/>
  <c r="M141" i="9"/>
  <c r="I141" i="9"/>
  <c r="E141" i="9"/>
  <c r="M140" i="9"/>
  <c r="I140" i="9"/>
  <c r="E140" i="9"/>
  <c r="M139" i="9"/>
  <c r="I139" i="9"/>
  <c r="E139" i="9"/>
  <c r="M138" i="9"/>
  <c r="I138" i="9"/>
  <c r="E138" i="9"/>
  <c r="M137" i="9"/>
  <c r="I137" i="9"/>
  <c r="E137" i="9"/>
  <c r="N136" i="9"/>
  <c r="L136" i="9"/>
  <c r="K136" i="9"/>
  <c r="J136" i="9"/>
  <c r="H136" i="9"/>
  <c r="G136" i="9"/>
  <c r="F136" i="9"/>
  <c r="D136" i="9"/>
  <c r="C136" i="9"/>
  <c r="N135" i="9"/>
  <c r="L135" i="9"/>
  <c r="K135" i="9"/>
  <c r="J135" i="9"/>
  <c r="H135" i="9"/>
  <c r="G135" i="9"/>
  <c r="F135" i="9"/>
  <c r="D135" i="9"/>
  <c r="C135" i="9"/>
  <c r="M131" i="9"/>
  <c r="I131" i="9"/>
  <c r="E131" i="9"/>
  <c r="M130" i="9"/>
  <c r="I130" i="9"/>
  <c r="E130" i="9"/>
  <c r="M129" i="9"/>
  <c r="I129" i="9"/>
  <c r="E129" i="9"/>
  <c r="M128" i="9"/>
  <c r="I128" i="9"/>
  <c r="E128" i="9"/>
  <c r="M127" i="9"/>
  <c r="I127" i="9"/>
  <c r="E127" i="9"/>
  <c r="M126" i="9"/>
  <c r="I126" i="9"/>
  <c r="E126" i="9"/>
  <c r="M125" i="9"/>
  <c r="I125" i="9"/>
  <c r="E125" i="9"/>
  <c r="N124" i="9"/>
  <c r="L124" i="9"/>
  <c r="K124" i="9"/>
  <c r="J124" i="9"/>
  <c r="H124" i="9"/>
  <c r="G124" i="9"/>
  <c r="F124" i="9"/>
  <c r="D124" i="9"/>
  <c r="C124" i="9"/>
  <c r="N123" i="9"/>
  <c r="L123" i="9"/>
  <c r="K123" i="9"/>
  <c r="J123" i="9"/>
  <c r="H123" i="9"/>
  <c r="G123" i="9"/>
  <c r="F123" i="9"/>
  <c r="D123" i="9"/>
  <c r="C123" i="9"/>
  <c r="M119" i="9"/>
  <c r="I119" i="9"/>
  <c r="E119" i="9"/>
  <c r="M118" i="9"/>
  <c r="I118" i="9"/>
  <c r="E118" i="9"/>
  <c r="M117" i="9"/>
  <c r="I117" i="9"/>
  <c r="E117" i="9"/>
  <c r="M116" i="9"/>
  <c r="I116" i="9"/>
  <c r="E116" i="9"/>
  <c r="M115" i="9"/>
  <c r="I115" i="9"/>
  <c r="E115" i="9"/>
  <c r="M114" i="9"/>
  <c r="I114" i="9"/>
  <c r="E114" i="9"/>
  <c r="M113" i="9"/>
  <c r="I113" i="9"/>
  <c r="E113" i="9"/>
  <c r="N112" i="9"/>
  <c r="L112" i="9"/>
  <c r="K112" i="9"/>
  <c r="J112" i="9"/>
  <c r="H112" i="9"/>
  <c r="G112" i="9"/>
  <c r="F112" i="9"/>
  <c r="D112" i="9"/>
  <c r="C112" i="9"/>
  <c r="N111" i="9"/>
  <c r="L111" i="9"/>
  <c r="K111" i="9"/>
  <c r="J111" i="9"/>
  <c r="H111" i="9"/>
  <c r="G111" i="9"/>
  <c r="F111" i="9"/>
  <c r="D111" i="9"/>
  <c r="C111" i="9"/>
  <c r="M107" i="9"/>
  <c r="I107" i="9"/>
  <c r="E107" i="9"/>
  <c r="M106" i="9"/>
  <c r="I106" i="9"/>
  <c r="E106" i="9"/>
  <c r="M105" i="9"/>
  <c r="I105" i="9"/>
  <c r="E105" i="9"/>
  <c r="M104" i="9"/>
  <c r="I104" i="9"/>
  <c r="E104" i="9"/>
  <c r="M103" i="9"/>
  <c r="I103" i="9"/>
  <c r="E103" i="9"/>
  <c r="M102" i="9"/>
  <c r="I102" i="9"/>
  <c r="E102" i="9"/>
  <c r="M101" i="9"/>
  <c r="I101" i="9"/>
  <c r="E101" i="9"/>
  <c r="N100" i="9"/>
  <c r="L100" i="9"/>
  <c r="K100" i="9"/>
  <c r="J100" i="9"/>
  <c r="H100" i="9"/>
  <c r="G100" i="9"/>
  <c r="F100" i="9"/>
  <c r="D100" i="9"/>
  <c r="C100" i="9"/>
  <c r="N99" i="9"/>
  <c r="L99" i="9"/>
  <c r="K99" i="9"/>
  <c r="J99" i="9"/>
  <c r="H99" i="9"/>
  <c r="G99" i="9"/>
  <c r="F99" i="9"/>
  <c r="D99" i="9"/>
  <c r="C99" i="9"/>
  <c r="M95" i="9"/>
  <c r="I95" i="9"/>
  <c r="E95" i="9"/>
  <c r="M94" i="9"/>
  <c r="I94" i="9"/>
  <c r="E94" i="9"/>
  <c r="M93" i="9"/>
  <c r="I93" i="9"/>
  <c r="E93" i="9"/>
  <c r="M92" i="9"/>
  <c r="I92" i="9"/>
  <c r="E92" i="9"/>
  <c r="M91" i="9"/>
  <c r="I91" i="9"/>
  <c r="E91" i="9"/>
  <c r="M90" i="9"/>
  <c r="I90" i="9"/>
  <c r="E90" i="9"/>
  <c r="M89" i="9"/>
  <c r="I89" i="9"/>
  <c r="E89" i="9"/>
  <c r="N88" i="9"/>
  <c r="L88" i="9"/>
  <c r="K88" i="9"/>
  <c r="J88" i="9"/>
  <c r="H88" i="9"/>
  <c r="G88" i="9"/>
  <c r="F88" i="9"/>
  <c r="D88" i="9"/>
  <c r="C88" i="9"/>
  <c r="N87" i="9"/>
  <c r="L87" i="9"/>
  <c r="K87" i="9"/>
  <c r="J87" i="9"/>
  <c r="H87" i="9"/>
  <c r="G87" i="9"/>
  <c r="F87" i="9"/>
  <c r="D87" i="9"/>
  <c r="C87" i="9"/>
  <c r="M83" i="9"/>
  <c r="I83" i="9"/>
  <c r="E83" i="9"/>
  <c r="M82" i="9"/>
  <c r="I82" i="9"/>
  <c r="E82" i="9"/>
  <c r="M81" i="9"/>
  <c r="I81" i="9"/>
  <c r="E81" i="9"/>
  <c r="M80" i="9"/>
  <c r="I80" i="9"/>
  <c r="E80" i="9"/>
  <c r="M79" i="9"/>
  <c r="I79" i="9"/>
  <c r="E79" i="9"/>
  <c r="M78" i="9"/>
  <c r="I78" i="9"/>
  <c r="E78" i="9"/>
  <c r="M77" i="9"/>
  <c r="I77" i="9"/>
  <c r="E77" i="9"/>
  <c r="L64" i="9"/>
  <c r="J64" i="9"/>
  <c r="H64" i="9"/>
  <c r="G64" i="9"/>
  <c r="F64" i="9"/>
  <c r="D64" i="9"/>
  <c r="C64" i="9"/>
  <c r="L63" i="9"/>
  <c r="J63" i="9"/>
  <c r="G63" i="9"/>
  <c r="F63" i="9"/>
  <c r="D63" i="9"/>
  <c r="C63" i="9"/>
  <c r="E56" i="9"/>
  <c r="M63" i="9"/>
  <c r="E55" i="9"/>
  <c r="E54" i="9"/>
  <c r="E53" i="9"/>
  <c r="L52" i="9"/>
  <c r="J52" i="9"/>
  <c r="G52" i="9"/>
  <c r="F52" i="9"/>
  <c r="D52" i="9"/>
  <c r="C52" i="9"/>
  <c r="L51" i="9"/>
  <c r="J51" i="9"/>
  <c r="G51" i="9"/>
  <c r="F51" i="9"/>
  <c r="D51" i="9"/>
  <c r="C51" i="9"/>
  <c r="E43" i="9"/>
  <c r="E42" i="9"/>
  <c r="E41" i="9"/>
  <c r="N40" i="9"/>
  <c r="L40" i="9"/>
  <c r="J40" i="9"/>
  <c r="G40" i="9"/>
  <c r="F40" i="9"/>
  <c r="D40" i="9"/>
  <c r="C40" i="9"/>
  <c r="C39" i="9"/>
  <c r="E31" i="9"/>
  <c r="E30" i="9"/>
  <c r="E29" i="9"/>
  <c r="L28" i="9"/>
  <c r="K28" i="9"/>
  <c r="J28" i="9"/>
  <c r="G28" i="9"/>
  <c r="F28" i="9"/>
  <c r="D28" i="9"/>
  <c r="C28" i="9"/>
  <c r="N27" i="9"/>
  <c r="L27" i="9"/>
  <c r="J27" i="9"/>
  <c r="H27" i="9"/>
  <c r="G27" i="9"/>
  <c r="F27" i="9"/>
  <c r="D27" i="9"/>
  <c r="C27" i="9"/>
  <c r="I25" i="9"/>
  <c r="E20" i="9"/>
  <c r="E19" i="9"/>
  <c r="E18" i="9"/>
  <c r="E17" i="9"/>
  <c r="L16" i="9"/>
  <c r="K16" i="9"/>
  <c r="J16" i="9"/>
  <c r="H16" i="9"/>
  <c r="G16" i="9"/>
  <c r="F16" i="9"/>
  <c r="D16" i="9"/>
  <c r="C16" i="9"/>
  <c r="L15" i="9"/>
  <c r="K15" i="9"/>
  <c r="J15" i="9"/>
  <c r="H15" i="9"/>
  <c r="G15" i="9"/>
  <c r="F15" i="9"/>
  <c r="D15" i="9"/>
  <c r="C15" i="9"/>
  <c r="E7" i="9"/>
  <c r="E6" i="9"/>
  <c r="E5" i="9"/>
  <c r="H40" i="9" l="1"/>
  <c r="H51" i="9"/>
  <c r="I76" i="9"/>
  <c r="N15" i="9"/>
  <c r="E39" i="9"/>
  <c r="K39" i="9"/>
  <c r="I111" i="9"/>
  <c r="H63" i="9"/>
  <c r="I99" i="9"/>
  <c r="M76" i="9"/>
  <c r="E75" i="9"/>
  <c r="M38" i="9"/>
  <c r="F194" i="9"/>
  <c r="D184" i="9"/>
  <c r="G61" i="9"/>
  <c r="G145" i="9"/>
  <c r="C193" i="9"/>
  <c r="M26" i="9"/>
  <c r="D183" i="9"/>
  <c r="D133" i="9"/>
  <c r="M134" i="9"/>
  <c r="J184" i="9"/>
  <c r="D158" i="9"/>
  <c r="D193" i="9"/>
  <c r="F183" i="9"/>
  <c r="N181" i="9"/>
  <c r="N73" i="9" s="1"/>
  <c r="M194" i="9"/>
  <c r="L193" i="9"/>
  <c r="I38" i="9"/>
  <c r="M37" i="9"/>
  <c r="G134" i="9"/>
  <c r="G182" i="9"/>
  <c r="G98" i="9"/>
  <c r="G50" i="9"/>
  <c r="G146" i="9"/>
  <c r="F193" i="9"/>
  <c r="G184" i="9"/>
  <c r="G122" i="9"/>
  <c r="G38" i="9"/>
  <c r="G158" i="9"/>
  <c r="L169" i="9"/>
  <c r="G86" i="9"/>
  <c r="G110" i="9"/>
  <c r="L13" i="9"/>
  <c r="G62" i="9"/>
  <c r="G170" i="9"/>
  <c r="G14" i="9"/>
  <c r="G26" i="9"/>
  <c r="M98" i="9"/>
  <c r="G109" i="9"/>
  <c r="M62" i="9"/>
  <c r="M146" i="9"/>
  <c r="G157" i="9"/>
  <c r="G13" i="9"/>
  <c r="M110" i="9"/>
  <c r="G121" i="9"/>
  <c r="G49" i="9"/>
  <c r="G169" i="9"/>
  <c r="G37" i="9"/>
  <c r="G85" i="9"/>
  <c r="M122" i="9"/>
  <c r="G183" i="9"/>
  <c r="H184" i="9"/>
  <c r="J193" i="9"/>
  <c r="G25" i="9"/>
  <c r="G133" i="9"/>
  <c r="M14" i="9"/>
  <c r="M50" i="9"/>
  <c r="M86" i="9"/>
  <c r="G97" i="9"/>
  <c r="E74" i="9"/>
  <c r="E122" i="9"/>
  <c r="E146" i="9"/>
  <c r="E158" i="9"/>
  <c r="H73" i="9"/>
  <c r="H145" i="9"/>
  <c r="H85" i="9"/>
  <c r="H121" i="9"/>
  <c r="H97" i="9"/>
  <c r="H13" i="9"/>
  <c r="H25" i="9"/>
  <c r="H49" i="9"/>
  <c r="H169" i="9"/>
  <c r="H133" i="9"/>
  <c r="H37" i="9"/>
  <c r="H109" i="9"/>
  <c r="H61" i="9"/>
  <c r="H157" i="9"/>
  <c r="H74" i="9"/>
  <c r="H170" i="9"/>
  <c r="H50" i="9"/>
  <c r="H182" i="9"/>
  <c r="H134" i="9"/>
  <c r="H38" i="9"/>
  <c r="H146" i="9"/>
  <c r="H62" i="9"/>
  <c r="H26" i="9"/>
  <c r="H110" i="9"/>
  <c r="H86" i="9"/>
  <c r="H158" i="9"/>
  <c r="H122" i="9"/>
  <c r="H14" i="9"/>
  <c r="H98" i="9"/>
  <c r="H183" i="9"/>
  <c r="F145" i="9"/>
  <c r="K185" i="9"/>
  <c r="K193" i="9" s="1"/>
  <c r="F25" i="9"/>
  <c r="E181" i="9"/>
  <c r="E109" i="9" s="1"/>
  <c r="L194" i="9"/>
  <c r="D194" i="9"/>
  <c r="H185" i="9"/>
  <c r="H194" i="9" s="1"/>
  <c r="K173" i="9"/>
  <c r="K184" i="9" s="1"/>
  <c r="C184" i="9"/>
  <c r="K181" i="9"/>
  <c r="K169" i="9" s="1"/>
  <c r="I73" i="9"/>
  <c r="F157" i="9"/>
  <c r="J194" i="9"/>
  <c r="N185" i="9"/>
  <c r="C61" i="9"/>
  <c r="K98" i="9"/>
  <c r="C14" i="9"/>
  <c r="K134" i="9"/>
  <c r="C157" i="9"/>
  <c r="L184" i="9"/>
  <c r="G193" i="9"/>
  <c r="C97" i="9"/>
  <c r="C110" i="9"/>
  <c r="C170" i="9"/>
  <c r="F184" i="9"/>
  <c r="J183" i="9"/>
  <c r="C73" i="9"/>
  <c r="L145" i="9"/>
  <c r="C50" i="9"/>
  <c r="K62" i="9"/>
  <c r="C145" i="9"/>
  <c r="G194" i="9"/>
  <c r="C13" i="9"/>
  <c r="C26" i="9"/>
  <c r="C38" i="9"/>
  <c r="L85" i="9"/>
  <c r="D109" i="9"/>
  <c r="K110" i="9"/>
  <c r="D145" i="9"/>
  <c r="D146" i="9"/>
  <c r="K158" i="9"/>
  <c r="C169" i="9"/>
  <c r="K51" i="9"/>
  <c r="D73" i="9"/>
  <c r="L73" i="9"/>
  <c r="L134" i="9"/>
  <c r="D13" i="9"/>
  <c r="K14" i="9"/>
  <c r="C25" i="9"/>
  <c r="D26" i="9"/>
  <c r="C86" i="9"/>
  <c r="C121" i="9"/>
  <c r="L133" i="9"/>
  <c r="D169" i="9"/>
  <c r="K170" i="9"/>
  <c r="D157" i="9"/>
  <c r="D25" i="9"/>
  <c r="C37" i="9"/>
  <c r="C49" i="9"/>
  <c r="K50" i="9"/>
  <c r="L97" i="9"/>
  <c r="D121" i="9"/>
  <c r="C134" i="9"/>
  <c r="K182" i="9"/>
  <c r="L183" i="9"/>
  <c r="K64" i="9"/>
  <c r="D37" i="9"/>
  <c r="D49" i="9"/>
  <c r="L61" i="9"/>
  <c r="C85" i="9"/>
  <c r="C98" i="9"/>
  <c r="K122" i="9"/>
  <c r="L157" i="9"/>
  <c r="L182" i="9"/>
  <c r="N51" i="9"/>
  <c r="C74" i="9"/>
  <c r="K74" i="9"/>
  <c r="D97" i="9"/>
  <c r="L121" i="9"/>
  <c r="L25" i="9"/>
  <c r="L37" i="9"/>
  <c r="D61" i="9"/>
  <c r="C109" i="9"/>
  <c r="C122" i="9"/>
  <c r="C146" i="9"/>
  <c r="C182" i="9"/>
  <c r="K26" i="9"/>
  <c r="K38" i="9"/>
  <c r="C62" i="9"/>
  <c r="K86" i="9"/>
  <c r="C183" i="9"/>
  <c r="H39" i="9"/>
  <c r="D74" i="9"/>
  <c r="L74" i="9"/>
  <c r="K63" i="9"/>
  <c r="N63" i="9"/>
  <c r="N52" i="9"/>
  <c r="K52" i="9"/>
  <c r="K40" i="9"/>
  <c r="E15" i="9"/>
  <c r="L14" i="9"/>
  <c r="L38" i="9"/>
  <c r="D50" i="9"/>
  <c r="L62" i="9"/>
  <c r="D86" i="9"/>
  <c r="L98" i="9"/>
  <c r="D110" i="9"/>
  <c r="D170" i="9"/>
  <c r="L122" i="9"/>
  <c r="D134" i="9"/>
  <c r="L158" i="9"/>
  <c r="D182" i="9"/>
  <c r="D14" i="9"/>
  <c r="L26" i="9"/>
  <c r="D38" i="9"/>
  <c r="L50" i="9"/>
  <c r="D62" i="9"/>
  <c r="L86" i="9"/>
  <c r="D98" i="9"/>
  <c r="L110" i="9"/>
  <c r="L146" i="9"/>
  <c r="I62" i="9"/>
  <c r="I26" i="9"/>
  <c r="I182" i="9"/>
  <c r="I134" i="9"/>
  <c r="I14" i="9"/>
  <c r="I158" i="9"/>
  <c r="I50" i="9"/>
  <c r="I86" i="9"/>
  <c r="I100" i="9"/>
  <c r="I184" i="9"/>
  <c r="E147" i="9"/>
  <c r="I51" i="9"/>
  <c r="F109" i="9"/>
  <c r="E99" i="9"/>
  <c r="F97" i="9"/>
  <c r="F85" i="9"/>
  <c r="I98" i="9"/>
  <c r="I110" i="9"/>
  <c r="M123" i="9"/>
  <c r="I122" i="9"/>
  <c r="I160" i="9"/>
  <c r="E14" i="9"/>
  <c r="E25" i="9"/>
  <c r="E38" i="9"/>
  <c r="E63" i="9"/>
  <c r="F61" i="9"/>
  <c r="E124" i="9"/>
  <c r="F133" i="9"/>
  <c r="F37" i="9"/>
  <c r="F49" i="9"/>
  <c r="M87" i="9"/>
  <c r="F169" i="9"/>
  <c r="F121" i="9"/>
  <c r="F13" i="9"/>
  <c r="I16" i="9"/>
  <c r="M109" i="9"/>
  <c r="I40" i="9"/>
  <c r="E188" i="9"/>
  <c r="E190" i="9"/>
  <c r="E187" i="9"/>
  <c r="E193" i="9" s="1"/>
  <c r="N186" i="9"/>
  <c r="N187" i="9"/>
  <c r="N188" i="9"/>
  <c r="E186" i="9"/>
  <c r="E194" i="9" s="1"/>
  <c r="E175" i="9"/>
  <c r="N174" i="9"/>
  <c r="N177" i="9"/>
  <c r="E177" i="9"/>
  <c r="N176" i="9"/>
  <c r="E174" i="9"/>
  <c r="N175" i="9"/>
  <c r="E176" i="9"/>
  <c r="I27" i="9"/>
  <c r="I63" i="9"/>
  <c r="I112" i="9"/>
  <c r="E123" i="9"/>
  <c r="I148" i="9"/>
  <c r="I171" i="9"/>
  <c r="I170" i="9"/>
  <c r="I194" i="9"/>
  <c r="M16" i="9"/>
  <c r="M40" i="9"/>
  <c r="M64" i="9"/>
  <c r="M99" i="9"/>
  <c r="M111" i="9"/>
  <c r="I124" i="9"/>
  <c r="I135" i="9"/>
  <c r="M147" i="9"/>
  <c r="I146" i="9"/>
  <c r="I159" i="9"/>
  <c r="M172" i="9"/>
  <c r="M193" i="9"/>
  <c r="E52" i="9"/>
  <c r="E100" i="9"/>
  <c r="E148" i="9"/>
  <c r="I157" i="9"/>
  <c r="I61" i="9"/>
  <c r="I145" i="9"/>
  <c r="E16" i="9"/>
  <c r="I13" i="9"/>
  <c r="E40" i="9"/>
  <c r="I37" i="9"/>
  <c r="M85" i="9"/>
  <c r="M100" i="9"/>
  <c r="E111" i="9"/>
  <c r="M133" i="9"/>
  <c r="M148" i="9"/>
  <c r="E159" i="9"/>
  <c r="M183" i="9"/>
  <c r="I97" i="9"/>
  <c r="I169" i="9"/>
  <c r="M25" i="9"/>
  <c r="E51" i="9"/>
  <c r="E87" i="9"/>
  <c r="E136" i="9"/>
  <c r="M157" i="9"/>
  <c r="M169" i="9"/>
  <c r="I172" i="9"/>
  <c r="I121" i="9"/>
  <c r="E28" i="9"/>
  <c r="I52" i="9"/>
  <c r="I88" i="9"/>
  <c r="M97" i="9"/>
  <c r="I123" i="9"/>
  <c r="E160" i="9"/>
  <c r="M171" i="9"/>
  <c r="I15" i="9"/>
  <c r="M52" i="9"/>
  <c r="M61" i="9"/>
  <c r="I109" i="9"/>
  <c r="M121" i="9"/>
  <c r="M136" i="9"/>
  <c r="M145" i="9"/>
  <c r="E172" i="9"/>
  <c r="E171" i="9"/>
  <c r="I193" i="9"/>
  <c r="M15" i="9"/>
  <c r="M124" i="9"/>
  <c r="M13" i="9"/>
  <c r="M28" i="9"/>
  <c r="I49" i="9"/>
  <c r="E64" i="9"/>
  <c r="I64" i="9"/>
  <c r="I85" i="9"/>
  <c r="M160" i="9"/>
  <c r="J146" i="9"/>
  <c r="J38" i="9"/>
  <c r="J86" i="9"/>
  <c r="J122" i="9"/>
  <c r="J14" i="9"/>
  <c r="J158" i="9"/>
  <c r="J50" i="9"/>
  <c r="J134" i="9"/>
  <c r="J26" i="9"/>
  <c r="J110" i="9"/>
  <c r="J98" i="9"/>
  <c r="J170" i="9"/>
  <c r="J62" i="9"/>
  <c r="J182" i="9"/>
  <c r="N98" i="9"/>
  <c r="N134" i="9"/>
  <c r="N26" i="9"/>
  <c r="N170" i="9"/>
  <c r="N62" i="9"/>
  <c r="N182" i="9"/>
  <c r="N110" i="9"/>
  <c r="N50" i="9"/>
  <c r="N146" i="9"/>
  <c r="N38" i="9"/>
  <c r="N86" i="9"/>
  <c r="N122" i="9"/>
  <c r="N14" i="9"/>
  <c r="N158" i="9"/>
  <c r="E27" i="9"/>
  <c r="M27" i="9"/>
  <c r="I28" i="9"/>
  <c r="E86" i="9"/>
  <c r="I87" i="9"/>
  <c r="E88" i="9"/>
  <c r="M88" i="9"/>
  <c r="E135" i="9"/>
  <c r="M135" i="9"/>
  <c r="I136" i="9"/>
  <c r="M51" i="9"/>
  <c r="E110" i="9"/>
  <c r="E112" i="9"/>
  <c r="M112" i="9"/>
  <c r="M159" i="9"/>
  <c r="E182" i="9"/>
  <c r="M182" i="9"/>
  <c r="I183" i="9"/>
  <c r="M184" i="9"/>
  <c r="E62" i="9"/>
  <c r="E170" i="9"/>
  <c r="M170" i="9"/>
  <c r="E26" i="9"/>
  <c r="E134" i="9"/>
  <c r="I147" i="9"/>
  <c r="E98" i="9"/>
  <c r="E50" i="9"/>
  <c r="M158" i="9"/>
  <c r="D13" i="4"/>
  <c r="C13" i="4"/>
  <c r="D12" i="4"/>
  <c r="C12" i="4"/>
  <c r="N49" i="9" l="1"/>
  <c r="N97" i="9"/>
  <c r="E85" i="9"/>
  <c r="E49" i="9"/>
  <c r="E169" i="9"/>
  <c r="E133" i="9"/>
  <c r="E61" i="9"/>
  <c r="E121" i="9"/>
  <c r="N193" i="9"/>
  <c r="H193" i="9"/>
  <c r="N194" i="9"/>
  <c r="K145" i="9"/>
  <c r="K97" i="9"/>
  <c r="K109" i="9"/>
  <c r="K157" i="9"/>
  <c r="K121" i="9"/>
  <c r="E173" i="9"/>
  <c r="K37" i="9"/>
  <c r="E73" i="9"/>
  <c r="E145" i="9"/>
  <c r="E157" i="9"/>
  <c r="E37" i="9"/>
  <c r="K183" i="9"/>
  <c r="K73" i="9"/>
  <c r="E13" i="9"/>
  <c r="K133" i="9"/>
  <c r="K194" i="9"/>
  <c r="K61" i="9"/>
  <c r="K49" i="9"/>
  <c r="K25" i="9"/>
  <c r="N173" i="9"/>
  <c r="N183" i="9" s="1"/>
  <c r="E97" i="9"/>
  <c r="K13" i="9"/>
  <c r="K85" i="9"/>
  <c r="N121" i="9"/>
  <c r="N13" i="9"/>
  <c r="N145" i="9"/>
  <c r="N25" i="9"/>
  <c r="N133" i="9"/>
  <c r="N109" i="9"/>
  <c r="N157" i="9"/>
  <c r="N169" i="9"/>
  <c r="N61" i="9"/>
  <c r="J169" i="9"/>
  <c r="J109" i="9"/>
  <c r="J157" i="9"/>
  <c r="J97" i="9"/>
  <c r="J133" i="9"/>
  <c r="J85" i="9"/>
  <c r="J37" i="9"/>
  <c r="J13" i="9"/>
  <c r="J145" i="9"/>
  <c r="J121" i="9"/>
  <c r="J61" i="9"/>
  <c r="J25" i="9"/>
  <c r="J49" i="9"/>
  <c r="N37" i="9"/>
  <c r="N85" i="9"/>
  <c r="F98" i="9"/>
  <c r="F134" i="9"/>
  <c r="F26" i="9"/>
  <c r="F50" i="9"/>
  <c r="F170" i="9"/>
  <c r="F62" i="9"/>
  <c r="F182" i="9"/>
  <c r="F110" i="9"/>
  <c r="F146" i="9"/>
  <c r="F38" i="9"/>
  <c r="F86" i="9"/>
  <c r="F122" i="9"/>
  <c r="F14" i="9"/>
  <c r="F158" i="9"/>
  <c r="E159" i="6"/>
  <c r="E160" i="6"/>
  <c r="E161" i="6"/>
  <c r="E162" i="6"/>
  <c r="E163" i="6"/>
  <c r="E76" i="7"/>
  <c r="E166" i="6"/>
  <c r="E145" i="6" s="1"/>
  <c r="C167" i="6"/>
  <c r="D167" i="6"/>
  <c r="C168" i="6"/>
  <c r="D168" i="6"/>
  <c r="D13" i="6"/>
  <c r="C13" i="6"/>
  <c r="D24" i="6"/>
  <c r="C24" i="6"/>
  <c r="D35" i="6"/>
  <c r="C35" i="6"/>
  <c r="D46" i="6"/>
  <c r="C46" i="6"/>
  <c r="D57" i="6"/>
  <c r="C57" i="6"/>
  <c r="D68" i="6"/>
  <c r="C68" i="6"/>
  <c r="D79" i="6"/>
  <c r="C79" i="6"/>
  <c r="D90" i="6"/>
  <c r="C90" i="6"/>
  <c r="D101" i="6"/>
  <c r="C101" i="6"/>
  <c r="D112" i="6"/>
  <c r="C112" i="6"/>
  <c r="D123" i="6"/>
  <c r="C123" i="6"/>
  <c r="D134" i="6"/>
  <c r="C134" i="6"/>
  <c r="D145" i="6"/>
  <c r="C145" i="6"/>
  <c r="D156" i="6"/>
  <c r="D46" i="8" s="1"/>
  <c r="C156" i="6"/>
  <c r="C46" i="8" s="1"/>
  <c r="D24" i="4"/>
  <c r="C24" i="4"/>
  <c r="D35" i="4"/>
  <c r="C35" i="4"/>
  <c r="D46" i="4"/>
  <c r="C46" i="4"/>
  <c r="D57" i="4"/>
  <c r="C57" i="4"/>
  <c r="D68" i="4"/>
  <c r="C68" i="4"/>
  <c r="D13" i="2"/>
  <c r="C13" i="2"/>
  <c r="D24" i="2"/>
  <c r="C24" i="2"/>
  <c r="D35" i="2"/>
  <c r="C35" i="2"/>
  <c r="D46" i="2"/>
  <c r="C46" i="2"/>
  <c r="D57" i="2"/>
  <c r="C57" i="2"/>
  <c r="D68" i="2"/>
  <c r="C68" i="2"/>
  <c r="D79" i="2"/>
  <c r="C79" i="2"/>
  <c r="D90" i="2"/>
  <c r="C90" i="2"/>
  <c r="D101" i="2"/>
  <c r="C101" i="2"/>
  <c r="D112" i="2"/>
  <c r="C112" i="2"/>
  <c r="D123" i="2"/>
  <c r="C123" i="2"/>
  <c r="D134" i="2"/>
  <c r="C134" i="2"/>
  <c r="D145" i="2"/>
  <c r="C145" i="2"/>
  <c r="E166" i="2"/>
  <c r="D156" i="2"/>
  <c r="C156" i="2"/>
  <c r="E163" i="2"/>
  <c r="E75" i="4" s="1"/>
  <c r="E130" i="5" s="1"/>
  <c r="E162" i="2"/>
  <c r="E74" i="4" s="1"/>
  <c r="E129" i="5" s="1"/>
  <c r="E161" i="2"/>
  <c r="E73" i="4" s="1"/>
  <c r="E128" i="5" s="1"/>
  <c r="E160" i="2"/>
  <c r="E72" i="4" s="1"/>
  <c r="E127" i="5" s="1"/>
  <c r="E159" i="2"/>
  <c r="E71" i="4" s="1"/>
  <c r="E126" i="5" s="1"/>
  <c r="E134" i="6" l="1"/>
  <c r="E101" i="6"/>
  <c r="E156" i="6"/>
  <c r="E46" i="8" s="1"/>
  <c r="E123" i="6"/>
  <c r="E112" i="6"/>
  <c r="E152" i="8"/>
  <c r="E75" i="7"/>
  <c r="D80" i="7"/>
  <c r="D157" i="8"/>
  <c r="E150" i="8"/>
  <c r="E73" i="7"/>
  <c r="E151" i="8"/>
  <c r="E74" i="7"/>
  <c r="C157" i="8"/>
  <c r="C80" i="7"/>
  <c r="E149" i="8"/>
  <c r="E72" i="7"/>
  <c r="D156" i="8"/>
  <c r="D79" i="7"/>
  <c r="E148" i="8"/>
  <c r="E71" i="7"/>
  <c r="C156" i="8"/>
  <c r="C79" i="7"/>
  <c r="E90" i="6"/>
  <c r="E155" i="8"/>
  <c r="E78" i="7"/>
  <c r="E13" i="2"/>
  <c r="E78" i="4"/>
  <c r="E167" i="2"/>
  <c r="E79" i="4" s="1"/>
  <c r="E134" i="5" s="1"/>
  <c r="E168" i="2"/>
  <c r="E80" i="4" s="1"/>
  <c r="E135" i="5" s="1"/>
  <c r="E13" i="6"/>
  <c r="E46" i="6"/>
  <c r="E79" i="6"/>
  <c r="E168" i="6"/>
  <c r="E68" i="6"/>
  <c r="E35" i="6"/>
  <c r="E57" i="6"/>
  <c r="E24" i="6"/>
  <c r="E167" i="6"/>
  <c r="N184" i="9"/>
  <c r="E184" i="9"/>
  <c r="E183" i="9"/>
  <c r="E90" i="2"/>
  <c r="E123" i="2"/>
  <c r="E57" i="2"/>
  <c r="E35" i="2"/>
  <c r="E156" i="2"/>
  <c r="E79" i="2"/>
  <c r="E68" i="2"/>
  <c r="E145" i="2"/>
  <c r="E112" i="2"/>
  <c r="E24" i="2"/>
  <c r="E134" i="2"/>
  <c r="E46" i="2"/>
  <c r="E101" i="2"/>
  <c r="M14" i="1"/>
  <c r="J14" i="1"/>
  <c r="G14" i="1"/>
  <c r="D14" i="1"/>
  <c r="E24" i="4" l="1"/>
  <c r="E133" i="5"/>
  <c r="E80" i="7"/>
  <c r="E157" i="8"/>
  <c r="E79" i="7"/>
  <c r="E156" i="8"/>
  <c r="E46" i="4"/>
  <c r="E35" i="4"/>
  <c r="E57" i="4"/>
  <c r="E13" i="4"/>
  <c r="E68" i="4"/>
  <c r="C79" i="8"/>
  <c r="C67" i="8"/>
  <c r="D81" i="8"/>
  <c r="C81" i="8"/>
  <c r="D80" i="8"/>
  <c r="C80" i="8"/>
  <c r="E74" i="8"/>
  <c r="E73" i="8"/>
  <c r="E72" i="8"/>
  <c r="E71" i="8"/>
  <c r="D70" i="8"/>
  <c r="C70" i="8"/>
  <c r="D69" i="8"/>
  <c r="C69" i="8"/>
  <c r="E62" i="8"/>
  <c r="E61" i="8"/>
  <c r="E60" i="8"/>
  <c r="D59" i="8"/>
  <c r="C59" i="8"/>
  <c r="D58" i="8"/>
  <c r="C58" i="8"/>
  <c r="E52" i="8"/>
  <c r="E51" i="8"/>
  <c r="E50" i="8"/>
  <c r="E49" i="8"/>
  <c r="C34" i="8"/>
  <c r="D37" i="8"/>
  <c r="C37" i="8"/>
  <c r="D36" i="8"/>
  <c r="C36" i="8"/>
  <c r="E31" i="8"/>
  <c r="E30" i="8"/>
  <c r="E29" i="8"/>
  <c r="E28" i="8"/>
  <c r="E27" i="8"/>
  <c r="D26" i="8"/>
  <c r="C26" i="8"/>
  <c r="D25" i="8"/>
  <c r="C25" i="8"/>
  <c r="E19" i="8"/>
  <c r="E18" i="8"/>
  <c r="E17" i="8"/>
  <c r="E16" i="8"/>
  <c r="D15" i="8"/>
  <c r="C15" i="8"/>
  <c r="D14" i="8"/>
  <c r="C14" i="8"/>
  <c r="C12" i="8"/>
  <c r="E8" i="8"/>
  <c r="E7" i="8"/>
  <c r="E6" i="8"/>
  <c r="E5" i="8"/>
  <c r="D70" i="7"/>
  <c r="D92" i="8" s="1"/>
  <c r="C70" i="7"/>
  <c r="C92" i="8" s="1"/>
  <c r="D69" i="7"/>
  <c r="D91" i="8" s="1"/>
  <c r="C69" i="7"/>
  <c r="C91" i="8" s="1"/>
  <c r="E68" i="7"/>
  <c r="E90" i="8" s="1"/>
  <c r="E67" i="7"/>
  <c r="E89" i="8" s="1"/>
  <c r="E64" i="7"/>
  <c r="E86" i="8" s="1"/>
  <c r="E63" i="7"/>
  <c r="E85" i="8" s="1"/>
  <c r="E62" i="7"/>
  <c r="E84" i="8" s="1"/>
  <c r="E61" i="7"/>
  <c r="E83" i="8" s="1"/>
  <c r="E60" i="7"/>
  <c r="E82" i="8" s="1"/>
  <c r="D59" i="7"/>
  <c r="C59" i="7"/>
  <c r="D58" i="7"/>
  <c r="C58" i="7"/>
  <c r="D57" i="7"/>
  <c r="C57" i="7"/>
  <c r="D56" i="7"/>
  <c r="C56" i="7"/>
  <c r="E52" i="7"/>
  <c r="E51" i="7"/>
  <c r="E50" i="7"/>
  <c r="E49" i="7"/>
  <c r="D48" i="7"/>
  <c r="C48" i="7"/>
  <c r="D47" i="7"/>
  <c r="C47" i="7"/>
  <c r="D46" i="7"/>
  <c r="C46" i="7"/>
  <c r="D45" i="7"/>
  <c r="C45" i="7"/>
  <c r="E40" i="7"/>
  <c r="E39" i="7"/>
  <c r="E38" i="7"/>
  <c r="D37" i="7"/>
  <c r="C37" i="7"/>
  <c r="D36" i="7"/>
  <c r="C36" i="7"/>
  <c r="D35" i="7"/>
  <c r="C35" i="7"/>
  <c r="D34" i="7"/>
  <c r="C34" i="7"/>
  <c r="E30" i="7"/>
  <c r="E29" i="7"/>
  <c r="E28" i="7"/>
  <c r="E27" i="7"/>
  <c r="D26" i="7"/>
  <c r="C26" i="7"/>
  <c r="D25" i="7"/>
  <c r="C25" i="7"/>
  <c r="D24" i="7"/>
  <c r="C24" i="7"/>
  <c r="D23" i="7"/>
  <c r="C23" i="7"/>
  <c r="E18" i="7"/>
  <c r="E17" i="7"/>
  <c r="E16" i="7"/>
  <c r="D158" i="6"/>
  <c r="D48" i="8" s="1"/>
  <c r="C158" i="6"/>
  <c r="C48" i="8" s="1"/>
  <c r="D157" i="6"/>
  <c r="D47" i="8" s="1"/>
  <c r="C157" i="6"/>
  <c r="C47" i="8" s="1"/>
  <c r="E155" i="6"/>
  <c r="E45" i="8" s="1"/>
  <c r="E152" i="6"/>
  <c r="E42" i="8" s="1"/>
  <c r="E151" i="6"/>
  <c r="E41" i="8" s="1"/>
  <c r="E150" i="6"/>
  <c r="E40" i="8" s="1"/>
  <c r="E149" i="6"/>
  <c r="E39" i="8" s="1"/>
  <c r="E148" i="6"/>
  <c r="E38" i="8" s="1"/>
  <c r="D147" i="6"/>
  <c r="C147" i="6"/>
  <c r="D146" i="6"/>
  <c r="C146" i="6"/>
  <c r="D144" i="6"/>
  <c r="C144" i="6"/>
  <c r="E139" i="6"/>
  <c r="E138" i="6"/>
  <c r="E137" i="6"/>
  <c r="D136" i="6"/>
  <c r="C136" i="6"/>
  <c r="D135" i="6"/>
  <c r="C135" i="6"/>
  <c r="D133" i="6"/>
  <c r="C133" i="6"/>
  <c r="E129" i="6"/>
  <c r="E128" i="6"/>
  <c r="E127" i="6"/>
  <c r="E126" i="6"/>
  <c r="D125" i="6"/>
  <c r="C125" i="6"/>
  <c r="D124" i="6"/>
  <c r="C124" i="6"/>
  <c r="D122" i="6"/>
  <c r="C122" i="6"/>
  <c r="E117" i="6"/>
  <c r="E116" i="6"/>
  <c r="E115" i="6"/>
  <c r="D114" i="6"/>
  <c r="C114" i="6"/>
  <c r="D113" i="6"/>
  <c r="C113" i="6"/>
  <c r="D111" i="6"/>
  <c r="C111" i="6"/>
  <c r="E106" i="6"/>
  <c r="E105" i="6"/>
  <c r="E104" i="6"/>
  <c r="D103" i="6"/>
  <c r="C103" i="6"/>
  <c r="D102" i="6"/>
  <c r="C102" i="6"/>
  <c r="D100" i="6"/>
  <c r="C100" i="6"/>
  <c r="E95" i="6"/>
  <c r="E94" i="6"/>
  <c r="E93" i="6"/>
  <c r="D92" i="6"/>
  <c r="C92" i="6"/>
  <c r="D91" i="6"/>
  <c r="C91" i="6"/>
  <c r="D89" i="6"/>
  <c r="C89" i="6"/>
  <c r="E84" i="6"/>
  <c r="E83" i="6"/>
  <c r="E82" i="6"/>
  <c r="D81" i="6"/>
  <c r="C81" i="6"/>
  <c r="D80" i="6"/>
  <c r="C80" i="6"/>
  <c r="D78" i="6"/>
  <c r="C78" i="6"/>
  <c r="E73" i="6"/>
  <c r="E72" i="6"/>
  <c r="E71" i="6"/>
  <c r="D70" i="6"/>
  <c r="C70" i="6"/>
  <c r="D69" i="6"/>
  <c r="C69" i="6"/>
  <c r="D67" i="6"/>
  <c r="C67" i="6"/>
  <c r="E62" i="6"/>
  <c r="E61" i="6"/>
  <c r="E60" i="6"/>
  <c r="D59" i="6"/>
  <c r="C59" i="6"/>
  <c r="D58" i="6"/>
  <c r="C58" i="6"/>
  <c r="D56" i="6"/>
  <c r="C56" i="6"/>
  <c r="E51" i="6"/>
  <c r="E50" i="6"/>
  <c r="E49" i="6"/>
  <c r="D48" i="6"/>
  <c r="D47" i="6"/>
  <c r="D45" i="6"/>
  <c r="C45" i="6"/>
  <c r="E39" i="6"/>
  <c r="D37" i="6"/>
  <c r="C37" i="6"/>
  <c r="D36" i="6"/>
  <c r="C36" i="6"/>
  <c r="D34" i="6"/>
  <c r="C34" i="6"/>
  <c r="E29" i="6"/>
  <c r="E28" i="6"/>
  <c r="E27" i="6"/>
  <c r="D26" i="6"/>
  <c r="C26" i="6"/>
  <c r="D25" i="6"/>
  <c r="C25" i="6"/>
  <c r="D23" i="6"/>
  <c r="C23" i="6"/>
  <c r="E19" i="6"/>
  <c r="E18" i="6"/>
  <c r="E17" i="6"/>
  <c r="E16" i="6"/>
  <c r="D15" i="6"/>
  <c r="C15" i="6"/>
  <c r="D14" i="6"/>
  <c r="C14" i="6"/>
  <c r="D12" i="6"/>
  <c r="C12" i="6"/>
  <c r="E7" i="6"/>
  <c r="E6" i="6"/>
  <c r="E5" i="6"/>
  <c r="D79" i="5"/>
  <c r="D78" i="5"/>
  <c r="D77" i="5"/>
  <c r="D76" i="5"/>
  <c r="D75" i="5"/>
  <c r="D74" i="5"/>
  <c r="D73" i="5"/>
  <c r="D72" i="5"/>
  <c r="D71" i="5"/>
  <c r="C79" i="5"/>
  <c r="C78" i="5"/>
  <c r="C77" i="5"/>
  <c r="C76" i="5"/>
  <c r="C75" i="5"/>
  <c r="C74" i="5"/>
  <c r="C73" i="5"/>
  <c r="C72" i="5"/>
  <c r="C71" i="5"/>
  <c r="D123" i="5"/>
  <c r="D90" i="5" s="1"/>
  <c r="D122" i="5"/>
  <c r="D89" i="5" s="1"/>
  <c r="D121" i="5"/>
  <c r="D120" i="5"/>
  <c r="D119" i="5"/>
  <c r="D118" i="5"/>
  <c r="D117" i="5"/>
  <c r="D116" i="5"/>
  <c r="D115" i="5"/>
  <c r="C123" i="5"/>
  <c r="C90" i="5" s="1"/>
  <c r="C122" i="5"/>
  <c r="C100" i="5" s="1"/>
  <c r="C121" i="5"/>
  <c r="C120" i="5"/>
  <c r="C119" i="5"/>
  <c r="C118" i="5"/>
  <c r="C117" i="5"/>
  <c r="C116" i="5"/>
  <c r="C115" i="5"/>
  <c r="D114" i="5"/>
  <c r="C114" i="5"/>
  <c r="D113" i="5"/>
  <c r="C113" i="5"/>
  <c r="E107" i="5"/>
  <c r="E106" i="5"/>
  <c r="E105" i="5"/>
  <c r="E104" i="5"/>
  <c r="D103" i="5"/>
  <c r="C103" i="5"/>
  <c r="D102" i="5"/>
  <c r="C102" i="5"/>
  <c r="E95" i="5"/>
  <c r="E94" i="5"/>
  <c r="E93" i="5"/>
  <c r="D92" i="5"/>
  <c r="C92" i="5"/>
  <c r="D91" i="5"/>
  <c r="C91" i="5"/>
  <c r="E85" i="5"/>
  <c r="E84" i="5"/>
  <c r="E83" i="5"/>
  <c r="E82" i="5"/>
  <c r="D70" i="5"/>
  <c r="C70" i="5"/>
  <c r="D69" i="5"/>
  <c r="C69" i="5"/>
  <c r="E63" i="5"/>
  <c r="E62" i="5"/>
  <c r="E61" i="5"/>
  <c r="E60" i="5"/>
  <c r="D59" i="5"/>
  <c r="C59" i="5"/>
  <c r="D58" i="5"/>
  <c r="C58" i="5"/>
  <c r="E53" i="5"/>
  <c r="E52" i="5"/>
  <c r="E51" i="5"/>
  <c r="E50" i="5"/>
  <c r="E49" i="5"/>
  <c r="D48" i="5"/>
  <c r="C48" i="5"/>
  <c r="D47" i="5"/>
  <c r="C47" i="5"/>
  <c r="E41" i="5"/>
  <c r="E40" i="5"/>
  <c r="E39" i="5"/>
  <c r="E38" i="5"/>
  <c r="E48" i="5" s="1"/>
  <c r="D37" i="5"/>
  <c r="C37" i="5"/>
  <c r="D36" i="5"/>
  <c r="C36" i="5"/>
  <c r="E30" i="5"/>
  <c r="E29" i="5"/>
  <c r="E28" i="5"/>
  <c r="E27" i="5"/>
  <c r="D26" i="5"/>
  <c r="C26" i="5"/>
  <c r="D25" i="5"/>
  <c r="C25" i="5"/>
  <c r="E19" i="5"/>
  <c r="E18" i="5"/>
  <c r="E17" i="5"/>
  <c r="E16" i="5"/>
  <c r="D56" i="4"/>
  <c r="C56" i="4"/>
  <c r="D45" i="4"/>
  <c r="C45" i="4"/>
  <c r="D34" i="4"/>
  <c r="C34" i="4"/>
  <c r="D23" i="4"/>
  <c r="C23" i="4"/>
  <c r="D144" i="2"/>
  <c r="C144" i="2"/>
  <c r="D133" i="2"/>
  <c r="C133" i="2"/>
  <c r="D122" i="2"/>
  <c r="C122" i="2"/>
  <c r="D111" i="2"/>
  <c r="C111" i="2"/>
  <c r="D100" i="2"/>
  <c r="C100" i="2"/>
  <c r="D89" i="2"/>
  <c r="C89" i="2"/>
  <c r="D78" i="2"/>
  <c r="C78" i="2"/>
  <c r="D67" i="2"/>
  <c r="C67" i="2"/>
  <c r="D56" i="2"/>
  <c r="C56" i="2"/>
  <c r="D45" i="2"/>
  <c r="C45" i="2"/>
  <c r="D34" i="2"/>
  <c r="C34" i="2"/>
  <c r="D23" i="2"/>
  <c r="C23" i="2"/>
  <c r="D12" i="2"/>
  <c r="C12" i="2"/>
  <c r="D70" i="4"/>
  <c r="D125" i="5" s="1"/>
  <c r="C70" i="4"/>
  <c r="C125" i="5" s="1"/>
  <c r="D69" i="4"/>
  <c r="D124" i="5" s="1"/>
  <c r="C69" i="4"/>
  <c r="C124" i="5" s="1"/>
  <c r="E67" i="4"/>
  <c r="E121" i="5"/>
  <c r="E120" i="5"/>
  <c r="E64" i="4"/>
  <c r="E119" i="5" s="1"/>
  <c r="E63" i="4"/>
  <c r="E62" i="4"/>
  <c r="E117" i="5" s="1"/>
  <c r="E61" i="4"/>
  <c r="E116" i="5" s="1"/>
  <c r="E60" i="4"/>
  <c r="D59" i="4"/>
  <c r="C59" i="4"/>
  <c r="D58" i="4"/>
  <c r="C58" i="4"/>
  <c r="E52" i="4"/>
  <c r="E51" i="4"/>
  <c r="E50" i="4"/>
  <c r="E49" i="4"/>
  <c r="D48" i="4"/>
  <c r="C48" i="4"/>
  <c r="D47" i="4"/>
  <c r="C47" i="4"/>
  <c r="E40" i="4"/>
  <c r="E39" i="4"/>
  <c r="E38" i="4"/>
  <c r="D37" i="4"/>
  <c r="C37" i="4"/>
  <c r="D36" i="4"/>
  <c r="C36" i="4"/>
  <c r="E30" i="4"/>
  <c r="E29" i="4"/>
  <c r="E28" i="4"/>
  <c r="E27" i="4"/>
  <c r="D26" i="4"/>
  <c r="C26" i="4"/>
  <c r="D25" i="4"/>
  <c r="C25" i="4"/>
  <c r="E18" i="4"/>
  <c r="E17" i="4"/>
  <c r="E16" i="4"/>
  <c r="D158" i="2"/>
  <c r="D81" i="5" s="1"/>
  <c r="C158" i="2"/>
  <c r="C81" i="5" s="1"/>
  <c r="D157" i="2"/>
  <c r="D80" i="5" s="1"/>
  <c r="C157" i="2"/>
  <c r="C80" i="5" s="1"/>
  <c r="E79" i="5"/>
  <c r="E13" i="5" s="1"/>
  <c r="E155" i="2"/>
  <c r="E78" i="5" s="1"/>
  <c r="E12" i="5" s="1"/>
  <c r="E77" i="5"/>
  <c r="E76" i="5"/>
  <c r="E152" i="2"/>
  <c r="E75" i="5" s="1"/>
  <c r="E151" i="2"/>
  <c r="E150" i="2"/>
  <c r="E73" i="5" s="1"/>
  <c r="E149" i="2"/>
  <c r="E72" i="5" s="1"/>
  <c r="E148" i="2"/>
  <c r="D147" i="2"/>
  <c r="C147" i="2"/>
  <c r="D146" i="2"/>
  <c r="C146" i="2"/>
  <c r="E139" i="2"/>
  <c r="E138" i="2"/>
  <c r="E137" i="2"/>
  <c r="D136" i="2"/>
  <c r="C136" i="2"/>
  <c r="D135" i="2"/>
  <c r="C135" i="2"/>
  <c r="E129" i="2"/>
  <c r="E128" i="2"/>
  <c r="E127" i="2"/>
  <c r="E126" i="2"/>
  <c r="D125" i="2"/>
  <c r="D124" i="2"/>
  <c r="C124" i="2"/>
  <c r="E117" i="2"/>
  <c r="E115" i="2"/>
  <c r="D114" i="2"/>
  <c r="C114" i="2"/>
  <c r="D113" i="2"/>
  <c r="C113" i="2"/>
  <c r="E106" i="2"/>
  <c r="E105" i="2"/>
  <c r="E104" i="2"/>
  <c r="D103" i="2"/>
  <c r="D102" i="2"/>
  <c r="C102" i="2"/>
  <c r="E95" i="2"/>
  <c r="E93" i="2"/>
  <c r="D92" i="2"/>
  <c r="C92" i="2"/>
  <c r="D91" i="2"/>
  <c r="C91" i="2"/>
  <c r="E85" i="2"/>
  <c r="E84" i="2"/>
  <c r="E83" i="2"/>
  <c r="E82" i="2"/>
  <c r="D81" i="2"/>
  <c r="C81" i="2"/>
  <c r="D80" i="2"/>
  <c r="C80" i="2"/>
  <c r="E73" i="2"/>
  <c r="E72" i="2"/>
  <c r="E71" i="2"/>
  <c r="D70" i="2"/>
  <c r="C70" i="2"/>
  <c r="D69" i="2"/>
  <c r="C69" i="2"/>
  <c r="E62" i="2"/>
  <c r="E61" i="2"/>
  <c r="E60" i="2"/>
  <c r="D59" i="2"/>
  <c r="C59" i="2"/>
  <c r="D58" i="2"/>
  <c r="C58" i="2"/>
  <c r="E51" i="2"/>
  <c r="E50" i="2"/>
  <c r="E49" i="2"/>
  <c r="D48" i="2"/>
  <c r="C48" i="2"/>
  <c r="D47" i="2"/>
  <c r="E39" i="2"/>
  <c r="E38" i="2"/>
  <c r="D37" i="2"/>
  <c r="C37" i="2"/>
  <c r="D36" i="2"/>
  <c r="C36" i="2"/>
  <c r="E29" i="2"/>
  <c r="E28" i="2"/>
  <c r="E27" i="2"/>
  <c r="D26" i="2"/>
  <c r="C26" i="2"/>
  <c r="D25" i="2"/>
  <c r="C25" i="2"/>
  <c r="E18" i="2"/>
  <c r="E17" i="2"/>
  <c r="E16" i="2"/>
  <c r="D15" i="2"/>
  <c r="C15" i="2"/>
  <c r="D14" i="2"/>
  <c r="C14" i="2"/>
  <c r="E8" i="2"/>
  <c r="E7" i="2"/>
  <c r="E6" i="2"/>
  <c r="E5" i="2"/>
  <c r="D168" i="2"/>
  <c r="D80" i="4" s="1"/>
  <c r="D135" i="5" s="1"/>
  <c r="B39" i="1"/>
  <c r="C168" i="2" s="1"/>
  <c r="C80" i="4" s="1"/>
  <c r="D167" i="2"/>
  <c r="D79" i="4" s="1"/>
  <c r="D134" i="5" s="1"/>
  <c r="B38" i="1"/>
  <c r="C167" i="2" s="1"/>
  <c r="C79" i="4" s="1"/>
  <c r="D37" i="1"/>
  <c r="D31" i="1"/>
  <c r="D32" i="1"/>
  <c r="D33" i="1"/>
  <c r="D34" i="1"/>
  <c r="D30" i="1"/>
  <c r="M16" i="1"/>
  <c r="J16" i="1"/>
  <c r="G16" i="1"/>
  <c r="D16" i="1"/>
  <c r="G15" i="1"/>
  <c r="D15" i="1"/>
  <c r="G12" i="1"/>
  <c r="D12" i="1"/>
  <c r="G11" i="1"/>
  <c r="D11" i="1"/>
  <c r="G10" i="1"/>
  <c r="D10" i="1"/>
  <c r="G9" i="1"/>
  <c r="D9" i="1"/>
  <c r="G8" i="1"/>
  <c r="D8" i="1"/>
  <c r="G7" i="1"/>
  <c r="D7" i="1"/>
  <c r="E23" i="7" l="1"/>
  <c r="E89" i="6"/>
  <c r="E111" i="6"/>
  <c r="E23" i="6"/>
  <c r="E34" i="6"/>
  <c r="E133" i="6"/>
  <c r="C57" i="5"/>
  <c r="C13" i="5"/>
  <c r="D67" i="5"/>
  <c r="D12" i="5"/>
  <c r="D68" i="5"/>
  <c r="D13" i="5"/>
  <c r="C67" i="5"/>
  <c r="C12" i="5"/>
  <c r="E26" i="2"/>
  <c r="E114" i="5"/>
  <c r="E92" i="5"/>
  <c r="E103" i="5"/>
  <c r="D35" i="5"/>
  <c r="E59" i="5"/>
  <c r="E25" i="5"/>
  <c r="E26" i="5"/>
  <c r="E70" i="5"/>
  <c r="E37" i="5"/>
  <c r="E92" i="2"/>
  <c r="E147" i="2"/>
  <c r="E135" i="2"/>
  <c r="E136" i="2"/>
  <c r="E114" i="2"/>
  <c r="E113" i="2"/>
  <c r="E80" i="2"/>
  <c r="E81" i="2"/>
  <c r="E70" i="2"/>
  <c r="E59" i="2"/>
  <c r="E48" i="2"/>
  <c r="E37" i="2"/>
  <c r="E15" i="2"/>
  <c r="E71" i="5"/>
  <c r="E158" i="2"/>
  <c r="E81" i="5" s="1"/>
  <c r="D46" i="5"/>
  <c r="D57" i="5"/>
  <c r="D24" i="5"/>
  <c r="E37" i="8"/>
  <c r="E59" i="8"/>
  <c r="D34" i="8"/>
  <c r="E67" i="6"/>
  <c r="E45" i="6"/>
  <c r="E122" i="6"/>
  <c r="E78" i="6"/>
  <c r="E12" i="6"/>
  <c r="E56" i="6"/>
  <c r="E100" i="6"/>
  <c r="E144" i="6"/>
  <c r="E59" i="7"/>
  <c r="E37" i="7"/>
  <c r="E12" i="7"/>
  <c r="E48" i="7"/>
  <c r="E24" i="7"/>
  <c r="E13" i="7"/>
  <c r="E34" i="7"/>
  <c r="E45" i="7"/>
  <c r="E56" i="7"/>
  <c r="C23" i="8"/>
  <c r="C68" i="8"/>
  <c r="E25" i="7"/>
  <c r="E26" i="7"/>
  <c r="E70" i="7"/>
  <c r="E92" i="8" s="1"/>
  <c r="D23" i="8"/>
  <c r="D12" i="8"/>
  <c r="E91" i="6"/>
  <c r="E92" i="6"/>
  <c r="E135" i="6"/>
  <c r="E136" i="6"/>
  <c r="E37" i="6"/>
  <c r="E81" i="6"/>
  <c r="E125" i="6"/>
  <c r="E26" i="6"/>
  <c r="E70" i="6"/>
  <c r="E114" i="6"/>
  <c r="E15" i="6"/>
  <c r="E58" i="6"/>
  <c r="E59" i="6"/>
  <c r="E103" i="6"/>
  <c r="E147" i="6"/>
  <c r="E158" i="6"/>
  <c r="E48" i="8" s="1"/>
  <c r="E34" i="4"/>
  <c r="E12" i="4"/>
  <c r="C35" i="8"/>
  <c r="E80" i="8"/>
  <c r="E81" i="8"/>
  <c r="E25" i="8"/>
  <c r="E26" i="8"/>
  <c r="C24" i="8"/>
  <c r="D57" i="8"/>
  <c r="E15" i="8"/>
  <c r="E69" i="8"/>
  <c r="E70" i="8"/>
  <c r="C13" i="8"/>
  <c r="D67" i="8"/>
  <c r="E58" i="7"/>
  <c r="C57" i="8"/>
  <c r="E36" i="7"/>
  <c r="D68" i="8"/>
  <c r="D79" i="8"/>
  <c r="E25" i="6"/>
  <c r="E102" i="6"/>
  <c r="E14" i="6"/>
  <c r="E36" i="6"/>
  <c r="E113" i="6"/>
  <c r="E146" i="6"/>
  <c r="D24" i="8"/>
  <c r="C23" i="5"/>
  <c r="C24" i="5"/>
  <c r="C46" i="5"/>
  <c r="D100" i="5"/>
  <c r="E25" i="4"/>
  <c r="E26" i="4"/>
  <c r="D111" i="5"/>
  <c r="E36" i="4"/>
  <c r="E37" i="4"/>
  <c r="E48" i="4"/>
  <c r="E56" i="4"/>
  <c r="E59" i="4"/>
  <c r="E45" i="4"/>
  <c r="E122" i="5"/>
  <c r="E89" i="5" s="1"/>
  <c r="E69" i="4"/>
  <c r="E124" i="5" s="1"/>
  <c r="E70" i="4"/>
  <c r="E125" i="5" s="1"/>
  <c r="C89" i="5"/>
  <c r="E115" i="5"/>
  <c r="E123" i="5"/>
  <c r="C101" i="5"/>
  <c r="D101" i="5"/>
  <c r="C111" i="5"/>
  <c r="C112" i="5"/>
  <c r="E118" i="5"/>
  <c r="D112" i="5"/>
  <c r="E23" i="4"/>
  <c r="C68" i="5"/>
  <c r="C35" i="5"/>
  <c r="E34" i="2"/>
  <c r="E74" i="5"/>
  <c r="E69" i="2"/>
  <c r="E23" i="2"/>
  <c r="E78" i="2"/>
  <c r="E146" i="2"/>
  <c r="E157" i="2"/>
  <c r="E80" i="5" s="1"/>
  <c r="E91" i="2"/>
  <c r="E67" i="2"/>
  <c r="E122" i="2"/>
  <c r="E111" i="2"/>
  <c r="D23" i="5"/>
  <c r="C45" i="5"/>
  <c r="E58" i="2"/>
  <c r="E45" i="2"/>
  <c r="E89" i="2"/>
  <c r="E133" i="2"/>
  <c r="C56" i="5"/>
  <c r="E12" i="2"/>
  <c r="E56" i="2"/>
  <c r="E100" i="2"/>
  <c r="E144" i="2"/>
  <c r="C34" i="5"/>
  <c r="E36" i="2"/>
  <c r="E102" i="2"/>
  <c r="E124" i="2"/>
  <c r="D34" i="5"/>
  <c r="D56" i="8"/>
  <c r="E14" i="8"/>
  <c r="D78" i="8"/>
  <c r="E36" i="8"/>
  <c r="E58" i="8"/>
  <c r="G18" i="1"/>
  <c r="E35" i="8"/>
  <c r="E24" i="8"/>
  <c r="E69" i="7"/>
  <c r="E91" i="8" s="1"/>
  <c r="E57" i="7"/>
  <c r="E46" i="7"/>
  <c r="E35" i="7"/>
  <c r="E13" i="8"/>
  <c r="D13" i="8"/>
  <c r="D35" i="8"/>
  <c r="E80" i="6"/>
  <c r="E124" i="6"/>
  <c r="E47" i="7"/>
  <c r="E69" i="6"/>
  <c r="C56" i="8"/>
  <c r="C78" i="8"/>
  <c r="E157" i="6"/>
  <c r="E47" i="8" s="1"/>
  <c r="D56" i="5"/>
  <c r="D45" i="5"/>
  <c r="E45" i="5"/>
  <c r="E24" i="5"/>
  <c r="E36" i="5"/>
  <c r="E47" i="5"/>
  <c r="E68" i="5"/>
  <c r="E69" i="5"/>
  <c r="E102" i="5"/>
  <c r="E113" i="5"/>
  <c r="E58" i="5"/>
  <c r="E91" i="5"/>
  <c r="E56" i="5"/>
  <c r="E23" i="5"/>
  <c r="E34" i="5"/>
  <c r="E47" i="4"/>
  <c r="E58" i="4"/>
  <c r="E25" i="2"/>
  <c r="E14" i="2"/>
  <c r="D18" i="1"/>
  <c r="G17" i="1"/>
  <c r="D17" i="1"/>
  <c r="M11" i="1"/>
  <c r="M10" i="1"/>
  <c r="M9" i="1"/>
  <c r="M8" i="1"/>
  <c r="M7" i="1"/>
  <c r="J8" i="1"/>
  <c r="J9" i="1"/>
  <c r="J10" i="1"/>
  <c r="J11" i="1"/>
  <c r="J7" i="1"/>
  <c r="E67" i="8" l="1"/>
  <c r="E78" i="8"/>
  <c r="E56" i="8"/>
  <c r="E111" i="5"/>
  <c r="E100" i="5"/>
  <c r="E112" i="5"/>
  <c r="E101" i="5"/>
  <c r="E90" i="5"/>
  <c r="E12" i="8"/>
  <c r="E34" i="8"/>
  <c r="E23" i="8"/>
  <c r="E68" i="8"/>
  <c r="E57" i="8"/>
  <c r="E79" i="8"/>
  <c r="E67" i="5"/>
  <c r="E35" i="5"/>
  <c r="E46" i="5"/>
  <c r="E57" i="5"/>
  <c r="M15" i="1"/>
  <c r="J15" i="1"/>
  <c r="N39" i="1" l="1"/>
  <c r="N38" i="1"/>
  <c r="M17" i="1" l="1"/>
  <c r="M18" i="1"/>
  <c r="J18" i="1"/>
  <c r="J17" i="1"/>
</calcChain>
</file>

<file path=xl/sharedStrings.xml><?xml version="1.0" encoding="utf-8"?>
<sst xmlns="http://schemas.openxmlformats.org/spreadsheetml/2006/main" count="1723" uniqueCount="115">
  <si>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</si>
  <si>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</si>
  <si>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</si>
  <si>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</si>
  <si>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</si>
  <si>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</si>
  <si>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</si>
  <si>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</si>
  <si>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</si>
  <si>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</si>
  <si>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</si>
  <si>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</si>
  <si>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</si>
  <si>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</si>
  <si>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</si>
  <si>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ELA Gd 3-10</t>
  </si>
  <si>
    <t>Fall Gd K-8</t>
  </si>
  <si>
    <t>Winter Gr K-8</t>
  </si>
  <si>
    <t>Spring Gr K-8</t>
  </si>
  <si>
    <t>Unit Assessments ELA: 
Administered 2x/Quarter</t>
  </si>
  <si>
    <t>State Total</t>
  </si>
  <si>
    <t>19-20</t>
  </si>
  <si>
    <t>15-16</t>
  </si>
  <si>
    <t>Black/White Gap</t>
  </si>
  <si>
    <t>Hisp/White Gap</t>
  </si>
  <si>
    <t>Ct Enr</t>
  </si>
  <si>
    <t>Ct On GD</t>
  </si>
  <si>
    <t>% On Grade Level</t>
  </si>
  <si>
    <t>Weighted Average on All UA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</si>
  <si>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</si>
  <si>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</si>
  <si>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</si>
  <si>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</si>
  <si>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</si>
  <si>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</si>
  <si>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</si>
  <si>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</si>
  <si>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</si>
  <si>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</si>
  <si>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</si>
  <si>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</si>
  <si>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</si>
  <si>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</si>
  <si>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</si>
  <si>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</si>
  <si>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</si>
  <si>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</si>
  <si>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Fall Gd K-5</t>
  </si>
  <si>
    <t>Winter Gr K-5</t>
  </si>
  <si>
    <t>Spring Gr K-5</t>
  </si>
  <si>
    <t>Fall Gd 6-8</t>
  </si>
  <si>
    <t>Winter Gr 6-8</t>
  </si>
  <si>
    <t>Spring Gr 6-8</t>
  </si>
  <si>
    <t>Oslo Middle School</t>
  </si>
  <si>
    <t>Sebastian River Middle School</t>
  </si>
  <si>
    <t>Storm Grove Middle School</t>
  </si>
  <si>
    <t>All Middle Schools</t>
  </si>
  <si>
    <t>5 Year Baseline and Progress Report for Performance on FSA ELA (Grade 3-10) Assessments</t>
  </si>
  <si>
    <t>Grade Level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</si>
  <si>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</si>
  <si>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</si>
  <si>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</si>
  <si>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</si>
  <si>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</si>
  <si>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 xml:space="preserve">** To protect the privacy of individual students, data are not reported when the total number of students in a group is fewer than 10. </t>
  </si>
  <si>
    <t>* The FLDOE has added a "Not Reported" category for Race/Ethnicity in the EdStats' Assessment reports.  This happens when the Education Data Warehouse receives assessment records that cannot be matched to a Student Demographic record reported by the District.  This can happen for several reasons including:  student IDs are inconsistent, other information does not match, or if a student is new to a school and the demographic records are not reported by the District until Survey 5.</t>
  </si>
  <si>
    <t>AAAP Action Step: 1.1, 1.5, 1.12, 1.13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</si>
  <si>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</si>
  <si>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</si>
  <si>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</si>
  <si>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</si>
  <si>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10: Need for increased culturally relevant instructional practices in Tier 1 instructional frameworks</t>
  </si>
  <si>
    <t>12: Need for additional academic support for African American students to achieve mastery</t>
  </si>
  <si>
    <t>9: Need for increased awareness of implicit bias and impact on behavioral dynamics and interactions</t>
  </si>
  <si>
    <t>11: Need for consistent accountability related to strategic actions and supports for the achievement of African American students</t>
  </si>
  <si>
    <t>Source:  Unify</t>
  </si>
  <si>
    <t>District</t>
  </si>
  <si>
    <t xml:space="preserve">District </t>
  </si>
  <si>
    <t>Alternative Center for Education
Grades 6-8</t>
  </si>
  <si>
    <t>AAAP Action Step: 1.1, 1.5, 1.12, 1.13, 1.37, 1.38</t>
  </si>
  <si>
    <t>Ct of Students 3+</t>
  </si>
  <si>
    <t>Total Ct of Students</t>
  </si>
  <si>
    <t>% of Students 3+</t>
  </si>
  <si>
    <t>2015-16</t>
  </si>
  <si>
    <t>2016-17</t>
  </si>
  <si>
    <t>2017-18</t>
  </si>
  <si>
    <t>2018-19</t>
  </si>
  <si>
    <t>2019-20</t>
  </si>
  <si>
    <t>Pursuant to Florida Department of Education Emergency Order 
No. 2020-EO-1, spring K-12 statewide assessment test administrations for the 2019-20 school year were canceled(due to COVID-19 school closures).</t>
  </si>
  <si>
    <t>&lt;10</t>
  </si>
  <si>
    <t>Not Reported *</t>
  </si>
  <si>
    <t>English Language Arts (ELA) 5 Year Florida State Assessment (FSA) Data Grades 3-5 by Elementary School **</t>
  </si>
  <si>
    <t xml:space="preserve">Imagine Schools at South Vero </t>
  </si>
  <si>
    <t>Not Reported</t>
  </si>
  <si>
    <t>FSA ELA (Florida Standards Assessments English Language Arts): The primary purpose of Florida's K-12 statewide assessment program is to measure students' achievement of Florida's educational standards. The FSA ELA is administered in grades 3-10 and is measured with both a scale score (240-412)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</si>
  <si>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18-19</t>
  </si>
  <si>
    <t>Alternative Center for Education 
Grades 9-12</t>
  </si>
  <si>
    <t>Sebastian River High School</t>
  </si>
  <si>
    <t>Vero Beach High School</t>
  </si>
  <si>
    <t>Wabasso School
Grades 9-12</t>
  </si>
  <si>
    <t>All High Schools</t>
  </si>
  <si>
    <t>High Total</t>
  </si>
  <si>
    <t>** To protect the privacy of individual students, data are not reported when the total number of students in a group is fewer than 10.</t>
  </si>
  <si>
    <t>K</t>
  </si>
  <si>
    <r>
      <t xml:space="preserve">2020-21 Progress Measure Data as of October 26, 2020**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</si>
  <si>
    <t>iReady Reading as of October 29, 2020**
Administered 3x/Year (in Fall, Winter, Diagnostic Windows)</t>
  </si>
  <si>
    <t>Fall K-8</t>
  </si>
  <si>
    <t>Winter K-8</t>
  </si>
  <si>
    <t>Spring K-8</t>
  </si>
  <si>
    <t>ELA Unit Assessments as of 
October 26, 2020** Grades 9-10
Administered 8x/Year</t>
  </si>
  <si>
    <t>ELA Unit Assessments as of 
October 26, 2020** Grades 3-10
Administered 8x/Year</t>
  </si>
  <si>
    <t xml:space="preserve">ELA Unit Assessments as of 
October 26, 2020** Grades 6-8
Administered 8x/Year
</t>
  </si>
  <si>
    <t>ELA Unit Assessments as of 
October 26, 2020** Grades 3-5
Administered 8x/year</t>
  </si>
  <si>
    <t>iReady Reading as of October 29, 2020**
Administered 3x/Year (Fall, Winter, and Spring Diagnostics)</t>
  </si>
  <si>
    <t>iReady Reading 
Administered 3x/Year (Fall, Winter, and Spring Diagnostics)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</si>
</sst>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9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3" xfId="1" applyFont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 wrapText="1"/>
    </xf>
    <xf numFmtId="3" fontId="8" fillId="10" borderId="22" xfId="0" applyNumberFormat="1" applyFont="1" applyFill="1" applyBorder="1" applyAlignment="1">
      <alignment horizontal="center" vertical="center"/>
    </xf>
    <xf numFmtId="3" fontId="8" fillId="10" borderId="23" xfId="0" applyNumberFormat="1" applyFont="1" applyFill="1" applyBorder="1" applyAlignment="1">
      <alignment horizontal="center" vertical="center"/>
    </xf>
    <xf numFmtId="164" fontId="8" fillId="1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4" fillId="0" borderId="12" xfId="0" applyNumberFormat="1" applyFont="1" applyBorder="1" applyAlignment="1">
      <alignment horizontal="center" vertical="center"/>
    </xf>
    <xf numFmtId="9" fontId="3" fillId="8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2" xfId="0" applyNumberFormat="1" applyFont="1" applyFill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/>
    </xf>
    <xf numFmtId="0" fontId="3" fillId="12" borderId="31" xfId="0" applyNumberFormat="1" applyFont="1" applyFill="1" applyBorder="1" applyAlignment="1">
      <alignment horizontal="center" vertical="center"/>
    </xf>
    <xf numFmtId="0" fontId="3" fillId="13" borderId="31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12" borderId="13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3" fillId="12" borderId="13" xfId="0" applyNumberFormat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10" borderId="48" xfId="0" applyNumberFormat="1" applyFont="1" applyFill="1" applyBorder="1" applyAlignment="1">
      <alignment horizontal="center" vertical="center"/>
    </xf>
    <xf numFmtId="3" fontId="8" fillId="10" borderId="47" xfId="0" applyNumberFormat="1" applyFont="1" applyFill="1" applyBorder="1" applyAlignment="1">
      <alignment horizontal="center" vertical="center"/>
    </xf>
    <xf numFmtId="9" fontId="4" fillId="0" borderId="18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3" fontId="8" fillId="10" borderId="22" xfId="0" applyNumberFormat="1" applyFont="1" applyFill="1" applyBorder="1" applyAlignment="1">
      <alignment horizontal="center" vertical="center" wrapText="1"/>
    </xf>
    <xf numFmtId="3" fontId="8" fillId="10" borderId="23" xfId="0" applyNumberFormat="1" applyFont="1" applyFill="1" applyBorder="1" applyAlignment="1">
      <alignment horizontal="center" vertical="center" wrapText="1"/>
    </xf>
    <xf numFmtId="9" fontId="8" fillId="10" borderId="24" xfId="0" applyNumberFormat="1" applyFont="1" applyFill="1" applyBorder="1" applyAlignment="1">
      <alignment horizontal="center" vertical="center" wrapText="1"/>
    </xf>
    <xf numFmtId="3" fontId="3" fillId="8" borderId="22" xfId="2" applyNumberFormat="1" applyFont="1" applyFill="1" applyBorder="1" applyAlignment="1">
      <alignment horizontal="center" vertical="center"/>
    </xf>
    <xf numFmtId="3" fontId="3" fillId="8" borderId="23" xfId="0" applyNumberFormat="1" applyFont="1" applyFill="1" applyBorder="1" applyAlignment="1">
      <alignment horizontal="center" vertical="center"/>
    </xf>
    <xf numFmtId="3" fontId="3" fillId="8" borderId="22" xfId="0" applyNumberFormat="1" applyFont="1" applyFill="1" applyBorder="1" applyAlignment="1">
      <alignment horizontal="center" vertical="center"/>
    </xf>
    <xf numFmtId="3" fontId="8" fillId="10" borderId="41" xfId="0" applyNumberFormat="1" applyFont="1" applyFill="1" applyBorder="1" applyAlignment="1">
      <alignment horizontal="center" vertical="center" wrapText="1"/>
    </xf>
    <xf numFmtId="3" fontId="8" fillId="10" borderId="52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3" fontId="0" fillId="0" borderId="2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3" fontId="0" fillId="0" borderId="26" xfId="0" applyNumberFormat="1" applyBorder="1" applyAlignment="1">
      <alignment horizontal="center"/>
    </xf>
    <xf numFmtId="9" fontId="4" fillId="0" borderId="27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9" fontId="4" fillId="0" borderId="20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9" fontId="4" fillId="0" borderId="45" xfId="1" applyFont="1" applyBorder="1" applyAlignment="1">
      <alignment horizontal="center" vertical="center"/>
    </xf>
    <xf numFmtId="9" fontId="8" fillId="10" borderId="53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33" xfId="0" applyNumberFormat="1" applyFont="1" applyFill="1" applyBorder="1" applyAlignment="1">
      <alignment horizontal="right" vertical="center"/>
    </xf>
    <xf numFmtId="0" fontId="8" fillId="5" borderId="5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25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3" fillId="13" borderId="1" xfId="1" applyFont="1" applyFill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45" xfId="1" applyFont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center" vertical="center"/>
    </xf>
    <xf numFmtId="9" fontId="3" fillId="12" borderId="2" xfId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0" fillId="0" borderId="0" xfId="0" applyNumberFormat="1"/>
    <xf numFmtId="0" fontId="4" fillId="0" borderId="46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3" fillId="12" borderId="1" xfId="1" applyNumberFormat="1" applyFont="1" applyFill="1" applyBorder="1" applyAlignment="1">
      <alignment horizontal="center" vertical="center"/>
    </xf>
    <xf numFmtId="0" fontId="3" fillId="13" borderId="1" xfId="1" applyNumberFormat="1" applyFont="1" applyFill="1" applyBorder="1" applyAlignment="1">
      <alignment horizontal="center" vertical="center"/>
    </xf>
    <xf numFmtId="9" fontId="4" fillId="0" borderId="64" xfId="1" applyFont="1" applyBorder="1" applyAlignment="1">
      <alignment horizontal="center" vertical="center" wrapText="1"/>
    </xf>
    <xf numFmtId="0" fontId="3" fillId="12" borderId="8" xfId="0" applyNumberFormat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 wrapText="1"/>
    </xf>
    <xf numFmtId="0" fontId="3" fillId="12" borderId="8" xfId="1" applyNumberFormat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3" fontId="3" fillId="12" borderId="1" xfId="0" applyNumberFormat="1" applyFont="1" applyFill="1" applyBorder="1" applyAlignment="1">
      <alignment horizontal="center" vertical="center"/>
    </xf>
    <xf numFmtId="3" fontId="3" fillId="13" borderId="1" xfId="0" applyNumberFormat="1" applyFont="1" applyFill="1" applyBorder="1" applyAlignment="1">
      <alignment horizontal="center" vertical="center"/>
    </xf>
    <xf numFmtId="9" fontId="0" fillId="0" borderId="0" xfId="1" applyFont="1"/>
    <xf numFmtId="9" fontId="4" fillId="0" borderId="68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3" fillId="12" borderId="12" xfId="0" applyNumberFormat="1" applyFont="1" applyFill="1" applyBorder="1" applyAlignment="1">
      <alignment horizontal="center" vertical="center"/>
    </xf>
    <xf numFmtId="3" fontId="3" fillId="13" borderId="12" xfId="0" applyNumberFormat="1" applyFont="1" applyFill="1" applyBorder="1" applyAlignment="1">
      <alignment horizontal="center" vertical="center"/>
    </xf>
    <xf numFmtId="0" fontId="3" fillId="12" borderId="12" xfId="1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46" xfId="0" applyFont="1" applyBorder="1" applyAlignment="1">
      <alignment horizontal="center" vertical="center" wrapText="1"/>
    </xf>
    <xf numFmtId="9" fontId="4" fillId="0" borderId="65" xfId="1" applyFont="1" applyBorder="1" applyAlignment="1">
      <alignment horizontal="center" vertical="center" wrapText="1"/>
    </xf>
    <xf numFmtId="0" fontId="3" fillId="12" borderId="19" xfId="0" applyNumberFormat="1" applyFont="1" applyFill="1" applyBorder="1" applyAlignment="1">
      <alignment horizontal="center" vertical="center"/>
    </xf>
    <xf numFmtId="9" fontId="3" fillId="12" borderId="68" xfId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3" fillId="12" borderId="66" xfId="1" applyNumberFormat="1" applyFont="1" applyFill="1" applyBorder="1" applyAlignment="1">
      <alignment horizontal="center" vertical="center"/>
    </xf>
    <xf numFmtId="0" fontId="3" fillId="13" borderId="38" xfId="1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9" fontId="4" fillId="0" borderId="70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3" fillId="13" borderId="12" xfId="1" applyNumberFormat="1" applyFont="1" applyFill="1" applyBorder="1" applyAlignment="1">
      <alignment horizontal="center" vertical="center"/>
    </xf>
    <xf numFmtId="9" fontId="3" fillId="12" borderId="20" xfId="1" applyFont="1" applyFill="1" applyBorder="1" applyAlignment="1">
      <alignment horizontal="center" vertical="center"/>
    </xf>
    <xf numFmtId="0" fontId="3" fillId="12" borderId="19" xfId="1" applyNumberFormat="1" applyFont="1" applyFill="1" applyBorder="1" applyAlignment="1">
      <alignment horizontal="center" vertical="center"/>
    </xf>
    <xf numFmtId="9" fontId="4" fillId="0" borderId="57" xfId="1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3" fillId="8" borderId="1" xfId="0" applyNumberFormat="1" applyFont="1" applyFill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right" vertical="center" wrapText="1"/>
    </xf>
    <xf numFmtId="0" fontId="8" fillId="5" borderId="32" xfId="0" applyNumberFormat="1" applyFont="1" applyFill="1" applyBorder="1" applyAlignment="1">
      <alignment horizontal="right" vertical="center"/>
    </xf>
    <xf numFmtId="14" fontId="3" fillId="0" borderId="47" xfId="0" applyNumberFormat="1" applyFont="1" applyBorder="1" applyAlignment="1">
      <alignment horizontal="center" wrapText="1"/>
    </xf>
    <xf numFmtId="9" fontId="4" fillId="0" borderId="20" xfId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" fillId="12" borderId="5" xfId="0" applyFont="1" applyFill="1" applyBorder="1" applyAlignment="1">
      <alignment horizontal="center" vertical="center" wrapText="1"/>
    </xf>
    <xf numFmtId="0" fontId="3" fillId="12" borderId="67" xfId="0" applyNumberFormat="1" applyFont="1" applyFill="1" applyBorder="1" applyAlignment="1">
      <alignment horizontal="center" vertical="center"/>
    </xf>
    <xf numFmtId="0" fontId="3" fillId="12" borderId="7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right" vertical="center" wrapText="1"/>
    </xf>
    <xf numFmtId="0" fontId="4" fillId="0" borderId="30" xfId="0" applyNumberFormat="1" applyFont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 wrapText="1"/>
    </xf>
    <xf numFmtId="0" fontId="10" fillId="13" borderId="1" xfId="0" applyNumberFormat="1" applyFont="1" applyFill="1" applyBorder="1" applyAlignment="1">
      <alignment horizontal="center" vertical="center"/>
    </xf>
    <xf numFmtId="9" fontId="10" fillId="13" borderId="13" xfId="1" applyFont="1" applyFill="1" applyBorder="1" applyAlignment="1">
      <alignment horizontal="center" vertical="center"/>
    </xf>
    <xf numFmtId="0" fontId="10" fillId="13" borderId="12" xfId="0" applyNumberFormat="1" applyFont="1" applyFill="1" applyBorder="1" applyAlignment="1">
      <alignment horizontal="center" vertical="center"/>
    </xf>
    <xf numFmtId="0" fontId="3" fillId="8" borderId="12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wrapText="1"/>
    </xf>
    <xf numFmtId="0" fontId="4" fillId="0" borderId="52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9" fontId="4" fillId="0" borderId="39" xfId="0" applyNumberFormat="1" applyFont="1" applyBorder="1" applyAlignment="1">
      <alignment horizontal="center" vertical="center"/>
    </xf>
    <xf numFmtId="9" fontId="4" fillId="0" borderId="38" xfId="0" applyNumberFormat="1" applyFont="1" applyBorder="1" applyAlignment="1">
      <alignment horizontal="center" vertical="center"/>
    </xf>
    <xf numFmtId="0" fontId="3" fillId="12" borderId="38" xfId="0" applyNumberFormat="1" applyFont="1" applyFill="1" applyBorder="1" applyAlignment="1">
      <alignment horizontal="center" vertical="center"/>
    </xf>
    <xf numFmtId="0" fontId="3" fillId="13" borderId="38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44" xfId="0" applyNumberFormat="1" applyFont="1" applyBorder="1" applyAlignment="1">
      <alignment horizontal="center" wrapText="1"/>
    </xf>
    <xf numFmtId="0" fontId="4" fillId="0" borderId="69" xfId="0" applyNumberFormat="1" applyFont="1" applyBorder="1" applyAlignment="1">
      <alignment horizontal="center" wrapText="1"/>
    </xf>
    <xf numFmtId="9" fontId="4" fillId="0" borderId="19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2" borderId="1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9" fontId="4" fillId="0" borderId="71" xfId="0" applyNumberFormat="1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wrapText="1"/>
    </xf>
    <xf numFmtId="0" fontId="4" fillId="0" borderId="23" xfId="0" applyNumberFormat="1" applyFont="1" applyBorder="1" applyAlignment="1">
      <alignment horizontal="center" wrapText="1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3" fillId="12" borderId="1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wrapText="1"/>
    </xf>
    <xf numFmtId="0" fontId="8" fillId="5" borderId="19" xfId="0" applyFont="1" applyFill="1" applyBorder="1" applyAlignment="1">
      <alignment vertical="center" wrapText="1"/>
    </xf>
    <xf numFmtId="0" fontId="8" fillId="5" borderId="14" xfId="0" applyNumberFormat="1" applyFont="1" applyFill="1" applyBorder="1" applyAlignment="1">
      <alignment vertical="center"/>
    </xf>
    <xf numFmtId="3" fontId="4" fillId="14" borderId="19" xfId="0" applyNumberFormat="1" applyFont="1" applyFill="1" applyBorder="1" applyAlignment="1">
      <alignment horizontal="center" vertical="center" wrapText="1"/>
    </xf>
    <xf numFmtId="3" fontId="4" fillId="14" borderId="14" xfId="0" applyNumberFormat="1" applyFont="1" applyFill="1" applyBorder="1" applyAlignment="1">
      <alignment horizontal="center" vertical="center"/>
    </xf>
    <xf numFmtId="3" fontId="4" fillId="14" borderId="8" xfId="0" applyNumberFormat="1" applyFont="1" applyFill="1" applyBorder="1" applyAlignment="1">
      <alignment horizontal="center" vertical="center" wrapText="1"/>
    </xf>
    <xf numFmtId="164" fontId="4" fillId="14" borderId="20" xfId="0" applyNumberFormat="1" applyFont="1" applyFill="1" applyBorder="1" applyAlignment="1">
      <alignment horizontal="center" vertical="center"/>
    </xf>
    <xf numFmtId="164" fontId="4" fillId="14" borderId="16" xfId="0" applyNumberFormat="1" applyFont="1" applyFill="1" applyBorder="1" applyAlignment="1">
      <alignment horizontal="center" vertical="center"/>
    </xf>
    <xf numFmtId="3" fontId="4" fillId="14" borderId="15" xfId="0" applyNumberFormat="1" applyFont="1" applyFill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3" fillId="12" borderId="13" xfId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3" fillId="13" borderId="1" xfId="0" applyNumberFormat="1" applyFont="1" applyFill="1" applyBorder="1" applyAlignment="1">
      <alignment horizontal="center" vertical="center" wrapText="1"/>
    </xf>
    <xf numFmtId="0" fontId="3" fillId="13" borderId="12" xfId="0" applyNumberFormat="1" applyFont="1" applyFill="1" applyBorder="1" applyAlignment="1">
      <alignment horizontal="center" vertical="center" wrapText="1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38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13" xfId="0" applyNumberFormat="1" applyFont="1" applyFill="1" applyBorder="1" applyAlignment="1">
      <alignment horizontal="left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3" xfId="0" applyFont="1" applyBorder="1" applyAlignment="1">
      <alignment horizontal="left" vertical="top" wrapText="1"/>
    </xf>
    <xf numFmtId="0" fontId="9" fillId="0" borderId="6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1" xfId="0" applyFont="1" applyBorder="1" applyAlignment="1">
      <alignment horizontal="left" vertical="top" wrapText="1"/>
    </xf>
    <xf numFmtId="0" fontId="9" fillId="0" borderId="6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6" xfId="0" applyFont="1" applyBorder="1" applyAlignment="1">
      <alignment horizontal="left" vertical="top" wrapText="1"/>
    </xf>
    <xf numFmtId="0" fontId="4" fillId="7" borderId="31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36" xfId="0" applyNumberFormat="1" applyFont="1" applyFill="1" applyBorder="1" applyAlignment="1">
      <alignment horizontal="left" vertical="center"/>
    </xf>
    <xf numFmtId="0" fontId="4" fillId="7" borderId="14" xfId="0" applyNumberFormat="1" applyFont="1" applyFill="1" applyBorder="1" applyAlignment="1">
      <alignment horizontal="left" vertical="center"/>
    </xf>
    <xf numFmtId="0" fontId="4" fillId="7" borderId="40" xfId="0" applyNumberFormat="1" applyFont="1" applyFill="1" applyBorder="1" applyAlignment="1">
      <alignment horizontal="left" vertical="center"/>
    </xf>
    <xf numFmtId="0" fontId="4" fillId="7" borderId="15" xfId="0" applyNumberFormat="1" applyFont="1" applyFill="1" applyBorder="1" applyAlignment="1">
      <alignment horizontal="left" vertical="center"/>
    </xf>
    <xf numFmtId="0" fontId="4" fillId="7" borderId="16" xfId="0" applyNumberFormat="1" applyFont="1" applyFill="1" applyBorder="1" applyAlignment="1">
      <alignment horizontal="left" vertical="center"/>
    </xf>
    <xf numFmtId="1" fontId="3" fillId="8" borderId="3" xfId="0" applyNumberFormat="1" applyFont="1" applyFill="1" applyBorder="1" applyAlignment="1">
      <alignment horizontal="center" vertical="center"/>
    </xf>
    <xf numFmtId="1" fontId="3" fillId="8" borderId="36" xfId="0" applyNumberFormat="1" applyFont="1" applyFill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9" fontId="3" fillId="8" borderId="13" xfId="0" applyNumberFormat="1" applyFont="1" applyFill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9" fontId="4" fillId="0" borderId="37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3" fillId="6" borderId="25" xfId="0" applyNumberFormat="1" applyFont="1" applyFill="1" applyBorder="1" applyAlignment="1">
      <alignment horizontal="left" vertical="center"/>
    </xf>
    <xf numFmtId="0" fontId="3" fillId="6" borderId="39" xfId="0" applyNumberFormat="1" applyFont="1" applyFill="1" applyBorder="1" applyAlignment="1">
      <alignment horizontal="left" vertical="center"/>
    </xf>
    <xf numFmtId="0" fontId="3" fillId="6" borderId="26" xfId="0" applyNumberFormat="1" applyFont="1" applyFill="1" applyBorder="1" applyAlignment="1">
      <alignment horizontal="left" vertical="center"/>
    </xf>
    <xf numFmtId="0" fontId="3" fillId="6" borderId="27" xfId="0" applyNumberFormat="1" applyFont="1" applyFill="1" applyBorder="1" applyAlignment="1">
      <alignment horizontal="left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3" fillId="8" borderId="2" xfId="0" applyNumberFormat="1" applyFont="1" applyFill="1" applyBorder="1" applyAlignment="1">
      <alignment horizontal="center" vertical="center"/>
    </xf>
    <xf numFmtId="9" fontId="3" fillId="8" borderId="36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0" fontId="4" fillId="14" borderId="22" xfId="0" applyFont="1" applyFill="1" applyBorder="1" applyAlignment="1">
      <alignment horizontal="left"/>
    </xf>
    <xf numFmtId="0" fontId="4" fillId="14" borderId="23" xfId="0" applyFont="1" applyFill="1" applyBorder="1" applyAlignment="1">
      <alignment horizontal="left"/>
    </xf>
    <xf numFmtId="0" fontId="4" fillId="14" borderId="24" xfId="0" applyFont="1" applyFill="1" applyBorder="1" applyAlignment="1">
      <alignment horizontal="left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55" xfId="0" applyFont="1" applyFill="1" applyBorder="1" applyAlignment="1">
      <alignment horizontal="center" vertical="center" wrapText="1"/>
    </xf>
    <xf numFmtId="0" fontId="6" fillId="9" borderId="50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3" fillId="11" borderId="59" xfId="0" applyNumberFormat="1" applyFont="1" applyFill="1" applyBorder="1" applyAlignment="1">
      <alignment horizontal="center" wrapText="1"/>
    </xf>
    <xf numFmtId="14" fontId="3" fillId="11" borderId="60" xfId="0" applyNumberFormat="1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vertical="center" wrapText="1"/>
    </xf>
    <xf numFmtId="9" fontId="3" fillId="8" borderId="1" xfId="1" applyFont="1" applyFill="1" applyBorder="1" applyAlignment="1">
      <alignment horizontal="center" vertical="center"/>
    </xf>
    <xf numFmtId="9" fontId="3" fillId="8" borderId="13" xfId="1" applyFont="1" applyFill="1" applyBorder="1" applyAlignment="1">
      <alignment horizontal="center" vertical="center"/>
    </xf>
    <xf numFmtId="9" fontId="4" fillId="0" borderId="28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54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9" xfId="1" applyFont="1" applyBorder="1" applyAlignment="1">
      <alignment horizontal="center" vertical="center" wrapText="1"/>
    </xf>
    <xf numFmtId="9" fontId="4" fillId="0" borderId="55" xfId="1" applyFont="1" applyBorder="1" applyAlignment="1">
      <alignment horizontal="center" vertical="center" wrapText="1"/>
    </xf>
    <xf numFmtId="9" fontId="4" fillId="0" borderId="50" xfId="1" applyFont="1" applyBorder="1" applyAlignment="1">
      <alignment horizontal="center" vertical="center" wrapText="1"/>
    </xf>
    <xf numFmtId="9" fontId="4" fillId="0" borderId="51" xfId="1" applyFont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wrapText="1"/>
    </xf>
    <xf numFmtId="9" fontId="4" fillId="0" borderId="68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left" vertical="top" wrapText="1"/>
    </xf>
    <xf numFmtId="0" fontId="4" fillId="14" borderId="3" xfId="0" applyFont="1" applyFill="1" applyBorder="1" applyAlignment="1">
      <alignment horizontal="left" vertical="top" wrapText="1"/>
    </xf>
    <xf numFmtId="0" fontId="4" fillId="14" borderId="38" xfId="0" applyFont="1" applyFill="1" applyBorder="1" applyAlignment="1">
      <alignment horizontal="left" vertical="top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0" fillId="15" borderId="28" xfId="0" applyFill="1" applyBorder="1" applyAlignment="1">
      <alignment horizontal="center" vertical="top" wrapText="1"/>
    </xf>
    <xf numFmtId="0" fontId="0" fillId="15" borderId="29" xfId="0" applyFill="1" applyBorder="1" applyAlignment="1">
      <alignment horizontal="center" vertical="top"/>
    </xf>
    <xf numFmtId="0" fontId="0" fillId="15" borderId="34" xfId="0" applyFill="1" applyBorder="1" applyAlignment="1">
      <alignment horizontal="center" vertical="top"/>
    </xf>
    <xf numFmtId="0" fontId="0" fillId="15" borderId="0" xfId="0" applyFill="1" applyBorder="1" applyAlignment="1">
      <alignment horizontal="center" vertical="top"/>
    </xf>
    <xf numFmtId="0" fontId="0" fillId="15" borderId="49" xfId="0" applyFill="1" applyBorder="1" applyAlignment="1">
      <alignment horizontal="center" vertical="top"/>
    </xf>
    <xf numFmtId="0" fontId="0" fillId="15" borderId="54" xfId="0" applyFill="1" applyBorder="1" applyAlignment="1">
      <alignment horizontal="center" vertical="top"/>
    </xf>
    <xf numFmtId="0" fontId="0" fillId="15" borderId="55" xfId="0" applyFill="1" applyBorder="1" applyAlignment="1">
      <alignment horizontal="center" vertical="top"/>
    </xf>
    <xf numFmtId="0" fontId="0" fillId="15" borderId="50" xfId="0" applyFill="1" applyBorder="1" applyAlignment="1">
      <alignment horizontal="center" vertical="top"/>
    </xf>
    <xf numFmtId="0" fontId="0" fillId="15" borderId="51" xfId="0" applyFill="1" applyBorder="1" applyAlignment="1">
      <alignment horizontal="center" vertical="top"/>
    </xf>
    <xf numFmtId="0" fontId="2" fillId="4" borderId="59" xfId="0" applyFont="1" applyFill="1" applyBorder="1" applyAlignment="1">
      <alignment horizontal="center" vertical="center" textRotation="90"/>
    </xf>
    <xf numFmtId="0" fontId="2" fillId="4" borderId="61" xfId="0" applyFont="1" applyFill="1" applyBorder="1" applyAlignment="1">
      <alignment horizontal="center" vertical="center" textRotation="90"/>
    </xf>
    <xf numFmtId="0" fontId="2" fillId="4" borderId="62" xfId="0" applyFont="1" applyFill="1" applyBorder="1" applyAlignment="1">
      <alignment horizontal="center" vertical="center" textRotation="90"/>
    </xf>
    <xf numFmtId="0" fontId="2" fillId="6" borderId="59" xfId="0" applyFont="1" applyFill="1" applyBorder="1" applyAlignment="1">
      <alignment horizontal="center" vertical="center" textRotation="90"/>
    </xf>
    <xf numFmtId="0" fontId="2" fillId="6" borderId="61" xfId="0" applyFont="1" applyFill="1" applyBorder="1" applyAlignment="1">
      <alignment horizontal="center" vertical="center" textRotation="90"/>
    </xf>
    <xf numFmtId="0" fontId="2" fillId="6" borderId="62" xfId="0" applyFont="1" applyFill="1" applyBorder="1" applyAlignment="1">
      <alignment horizontal="center" vertical="center" textRotation="90"/>
    </xf>
    <xf numFmtId="0" fontId="2" fillId="6" borderId="60" xfId="0" applyFont="1" applyFill="1" applyBorder="1" applyAlignment="1">
      <alignment horizontal="center" vertical="center" textRotation="90"/>
    </xf>
    <xf numFmtId="0" fontId="0" fillId="14" borderId="68" xfId="0" applyFill="1" applyBorder="1" applyAlignment="1">
      <alignment horizontal="left"/>
    </xf>
    <xf numFmtId="0" fontId="0" fillId="14" borderId="6" xfId="0" applyFill="1" applyBorder="1" applyAlignment="1">
      <alignment horizontal="left"/>
    </xf>
    <xf numFmtId="0" fontId="0" fillId="14" borderId="66" xfId="0" applyFill="1" applyBorder="1" applyAlignment="1">
      <alignment horizontal="left"/>
    </xf>
    <xf numFmtId="0" fontId="2" fillId="11" borderId="59" xfId="0" applyFont="1" applyFill="1" applyBorder="1" applyAlignment="1">
      <alignment horizontal="center"/>
    </xf>
    <xf numFmtId="0" fontId="2" fillId="11" borderId="61" xfId="0" applyFont="1" applyFill="1" applyBorder="1" applyAlignment="1">
      <alignment horizontal="center"/>
    </xf>
    <xf numFmtId="0" fontId="2" fillId="11" borderId="62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left"/>
    </xf>
    <xf numFmtId="0" fontId="4" fillId="14" borderId="3" xfId="0" applyFont="1" applyFill="1" applyBorder="1" applyAlignment="1">
      <alignment horizontal="left"/>
    </xf>
    <xf numFmtId="0" fontId="4" fillId="14" borderId="38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center" vertical="center" wrapText="1"/>
    </xf>
    <xf numFmtId="9" fontId="3" fillId="13" borderId="1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45" xfId="1" applyFont="1" applyBorder="1" applyAlignment="1">
      <alignment horizontal="center" vertical="center" wrapText="1"/>
    </xf>
    <xf numFmtId="9" fontId="3" fillId="13" borderId="2" xfId="1" applyFont="1" applyFill="1" applyBorder="1" applyAlignment="1">
      <alignment horizontal="center" vertical="center"/>
    </xf>
    <xf numFmtId="9" fontId="4" fillId="0" borderId="11" xfId="1" applyFont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center" vertical="center"/>
    </xf>
    <xf numFmtId="9" fontId="3" fillId="12" borderId="13" xfId="1" applyFont="1" applyFill="1" applyBorder="1" applyAlignment="1">
      <alignment horizontal="center" vertical="center"/>
    </xf>
    <xf numFmtId="9" fontId="3" fillId="12" borderId="2" xfId="1" applyFont="1" applyFill="1" applyBorder="1" applyAlignment="1">
      <alignment horizontal="center" vertical="center"/>
    </xf>
    <xf numFmtId="9" fontId="3" fillId="12" borderId="36" xfId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75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9" fontId="3" fillId="13" borderId="36" xfId="1" applyFont="1" applyFill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43" xfId="0" applyNumberFormat="1" applyFont="1" applyBorder="1" applyAlignment="1">
      <alignment horizontal="center" vertical="center"/>
    </xf>
    <xf numFmtId="9" fontId="4" fillId="0" borderId="65" xfId="1" applyFont="1" applyBorder="1" applyAlignment="1">
      <alignment horizontal="center" vertical="center" wrapText="1"/>
    </xf>
    <xf numFmtId="0" fontId="0" fillId="14" borderId="22" xfId="0" applyFill="1" applyBorder="1" applyAlignment="1">
      <alignment horizontal="left"/>
    </xf>
    <xf numFmtId="0" fontId="0" fillId="14" borderId="23" xfId="0" applyFill="1" applyBorder="1" applyAlignment="1">
      <alignment horizontal="left"/>
    </xf>
    <xf numFmtId="0" fontId="0" fillId="14" borderId="52" xfId="0" applyFill="1" applyBorder="1" applyAlignment="1">
      <alignment horizontal="left"/>
    </xf>
    <xf numFmtId="0" fontId="0" fillId="14" borderId="53" xfId="0" applyFill="1" applyBorder="1" applyAlignment="1">
      <alignment horizontal="left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/>
    </xf>
    <xf numFmtId="9" fontId="3" fillId="12" borderId="13" xfId="0" applyNumberFormat="1" applyFont="1" applyFill="1" applyBorder="1" applyAlignment="1">
      <alignment horizontal="center" vertical="center"/>
    </xf>
    <xf numFmtId="9" fontId="3" fillId="12" borderId="2" xfId="0" applyNumberFormat="1" applyFont="1" applyFill="1" applyBorder="1" applyAlignment="1">
      <alignment horizontal="center" vertical="center"/>
    </xf>
    <xf numFmtId="9" fontId="3" fillId="12" borderId="36" xfId="0" applyNumberFormat="1" applyFont="1" applyFill="1" applyBorder="1" applyAlignment="1">
      <alignment horizontal="center" vertical="center"/>
    </xf>
    <xf numFmtId="0" fontId="0" fillId="14" borderId="24" xfId="0" applyFill="1" applyBorder="1" applyAlignment="1">
      <alignment horizontal="left"/>
    </xf>
    <xf numFmtId="0" fontId="2" fillId="4" borderId="59" xfId="0" applyFont="1" applyFill="1" applyBorder="1" applyAlignment="1">
      <alignment horizontal="center" vertical="center" textRotation="90" wrapText="1"/>
    </xf>
    <xf numFmtId="9" fontId="4" fillId="0" borderId="2" xfId="1" applyFont="1" applyBorder="1" applyAlignment="1">
      <alignment horizontal="center" vertical="center"/>
    </xf>
    <xf numFmtId="9" fontId="4" fillId="0" borderId="36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4" fillId="0" borderId="37" xfId="1" applyFont="1" applyBorder="1" applyAlignment="1">
      <alignment horizontal="center" vertical="center"/>
    </xf>
    <xf numFmtId="0" fontId="2" fillId="11" borderId="59" xfId="0" applyFont="1" applyFill="1" applyBorder="1" applyAlignment="1">
      <alignment horizontal="center" wrapText="1"/>
    </xf>
    <xf numFmtId="0" fontId="2" fillId="11" borderId="61" xfId="0" applyFont="1" applyFill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7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0" fontId="0" fillId="14" borderId="21" xfId="0" applyFill="1" applyBorder="1" applyAlignment="1">
      <alignment horizontal="left"/>
    </xf>
    <xf numFmtId="0" fontId="0" fillId="14" borderId="72" xfId="0" applyFill="1" applyBorder="1" applyAlignment="1">
      <alignment horizontal="left"/>
    </xf>
    <xf numFmtId="0" fontId="0" fillId="14" borderId="73" xfId="0" applyFill="1" applyBorder="1" applyAlignment="1">
      <alignment horizontal="left"/>
    </xf>
    <xf numFmtId="0" fontId="4" fillId="14" borderId="21" xfId="0" applyFont="1" applyFill="1" applyBorder="1" applyAlignment="1">
      <alignment horizontal="left"/>
    </xf>
    <xf numFmtId="0" fontId="4" fillId="14" borderId="72" xfId="0" applyFont="1" applyFill="1" applyBorder="1" applyAlignment="1">
      <alignment horizontal="left"/>
    </xf>
    <xf numFmtId="0" fontId="4" fillId="14" borderId="73" xfId="0" applyFont="1" applyFill="1" applyBorder="1" applyAlignment="1">
      <alignment horizontal="left"/>
    </xf>
    <xf numFmtId="9" fontId="3" fillId="12" borderId="7" xfId="1" applyFont="1" applyFill="1" applyBorder="1" applyAlignment="1">
      <alignment horizontal="center" vertical="center"/>
    </xf>
    <xf numFmtId="9" fontId="3" fillId="12" borderId="18" xfId="1" applyFont="1" applyFill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 wrapText="1"/>
    </xf>
    <xf numFmtId="0" fontId="2" fillId="6" borderId="56" xfId="0" applyFont="1" applyFill="1" applyBorder="1" applyAlignment="1">
      <alignment horizontal="center" vertical="center" textRotation="90"/>
    </xf>
    <xf numFmtId="0" fontId="2" fillId="6" borderId="57" xfId="0" applyFont="1" applyFill="1" applyBorder="1" applyAlignment="1">
      <alignment horizontal="center" vertical="center" textRotation="90"/>
    </xf>
    <xf numFmtId="0" fontId="2" fillId="6" borderId="58" xfId="0" applyFont="1" applyFill="1" applyBorder="1" applyAlignment="1">
      <alignment horizontal="center" vertical="center" textRotation="90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4" fillId="14" borderId="22" xfId="0" applyFont="1" applyFill="1" applyBorder="1" applyAlignment="1">
      <alignment horizontal="left" vertical="top" wrapText="1"/>
    </xf>
    <xf numFmtId="0" fontId="4" fillId="14" borderId="23" xfId="0" applyFont="1" applyFill="1" applyBorder="1" applyAlignment="1">
      <alignment horizontal="left" vertical="top" wrapText="1"/>
    </xf>
    <xf numFmtId="0" fontId="4" fillId="14" borderId="24" xfId="0" applyFont="1" applyFill="1" applyBorder="1" applyAlignment="1">
      <alignment horizontal="left" vertical="top" wrapText="1"/>
    </xf>
    <xf numFmtId="0" fontId="2" fillId="6" borderId="74" xfId="0" applyFont="1" applyFill="1" applyBorder="1" applyAlignment="1">
      <alignment horizontal="center" vertical="center" textRotation="90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5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49" xfId="0" applyFont="1" applyFill="1" applyBorder="1" applyAlignment="1">
      <alignment horizontal="center" vertical="top" wrapText="1"/>
    </xf>
    <xf numFmtId="0" fontId="3" fillId="2" borderId="55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top" wrapText="1"/>
    </xf>
    <xf numFmtId="0" fontId="3" fillId="2" borderId="51" xfId="0" applyFont="1" applyFill="1" applyBorder="1" applyAlignment="1">
      <alignment horizontal="center" vertical="top" wrapText="1"/>
    </xf>
    <xf numFmtId="0" fontId="2" fillId="6" borderId="59" xfId="0" applyFont="1" applyFill="1" applyBorder="1" applyAlignment="1">
      <alignment horizontal="center" vertical="center" textRotation="90" wrapText="1"/>
    </xf>
    <xf numFmtId="0" fontId="2" fillId="4" borderId="61" xfId="0" applyFont="1" applyFill="1" applyBorder="1" applyAlignment="1">
      <alignment horizontal="center" vertical="center" textRotation="90" wrapText="1"/>
    </xf>
    <xf numFmtId="0" fontId="2" fillId="4" borderId="62" xfId="0" applyFont="1" applyFill="1" applyBorder="1" applyAlignment="1">
      <alignment horizontal="center" vertical="center" textRotation="90" wrapText="1"/>
    </xf>
    <xf numFmtId="0" fontId="2" fillId="11" borderId="62" xfId="0" applyFont="1" applyFill="1" applyBorder="1" applyAlignment="1">
      <alignment horizontal="center" wrapText="1"/>
    </xf>
    <xf numFmtId="0" fontId="2" fillId="6" borderId="28" xfId="0" applyFont="1" applyFill="1" applyBorder="1" applyAlignment="1">
      <alignment horizontal="center" vertical="center" textRotation="90"/>
    </xf>
    <xf numFmtId="0" fontId="2" fillId="6" borderId="54" xfId="0" applyFont="1" applyFill="1" applyBorder="1" applyAlignment="1">
      <alignment horizontal="center" vertical="center" textRotation="90"/>
    </xf>
    <xf numFmtId="0" fontId="2" fillId="6" borderId="55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9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3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316" t="s">
        <v>59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</row>
    <row r="2" spans="1:16" ht="3.75" customHeight="1" thickBot="1" x14ac:dyDescent="0.3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</row>
    <row r="3" spans="1:16" ht="12.75" customHeight="1" x14ac:dyDescent="0.25">
      <c r="A3" s="317" t="s">
        <v>57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9"/>
    </row>
    <row r="4" spans="1:16" ht="7.5" customHeight="1" thickBot="1" x14ac:dyDescent="0.3">
      <c r="A4" s="320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2"/>
    </row>
    <row r="5" spans="1:16" x14ac:dyDescent="0.25">
      <c r="A5" s="332" t="s">
        <v>0</v>
      </c>
      <c r="B5" s="324" t="s">
        <v>22</v>
      </c>
      <c r="C5" s="325"/>
      <c r="D5" s="334"/>
      <c r="E5" s="324" t="s">
        <v>1</v>
      </c>
      <c r="F5" s="325"/>
      <c r="G5" s="334"/>
      <c r="H5" s="324" t="s">
        <v>2</v>
      </c>
      <c r="I5" s="325"/>
      <c r="J5" s="325"/>
      <c r="K5" s="326" t="s">
        <v>95</v>
      </c>
      <c r="L5" s="327"/>
      <c r="M5" s="328"/>
      <c r="N5" s="329" t="s">
        <v>21</v>
      </c>
      <c r="O5" s="330"/>
      <c r="P5" s="331"/>
    </row>
    <row r="6" spans="1:16" ht="15.75" thickBot="1" x14ac:dyDescent="0.3">
      <c r="A6" s="333"/>
      <c r="B6" s="57" t="s">
        <v>11</v>
      </c>
      <c r="C6" s="58" t="s">
        <v>12</v>
      </c>
      <c r="D6" s="62" t="s">
        <v>3</v>
      </c>
      <c r="E6" s="57" t="s">
        <v>11</v>
      </c>
      <c r="F6" s="58" t="s">
        <v>12</v>
      </c>
      <c r="G6" s="62" t="s">
        <v>3</v>
      </c>
      <c r="H6" s="69" t="s">
        <v>11</v>
      </c>
      <c r="I6" s="70" t="s">
        <v>12</v>
      </c>
      <c r="J6" s="72" t="s">
        <v>3</v>
      </c>
      <c r="K6" s="69" t="s">
        <v>11</v>
      </c>
      <c r="L6" s="70" t="s">
        <v>12</v>
      </c>
      <c r="M6" s="71" t="s">
        <v>3</v>
      </c>
      <c r="N6" s="69" t="s">
        <v>11</v>
      </c>
      <c r="O6" s="70" t="s">
        <v>12</v>
      </c>
      <c r="P6" s="71" t="s">
        <v>3</v>
      </c>
    </row>
    <row r="7" spans="1:16" ht="15" customHeight="1" x14ac:dyDescent="0.25">
      <c r="A7" s="76" t="s">
        <v>4</v>
      </c>
      <c r="B7" s="59">
        <v>3574</v>
      </c>
      <c r="C7" s="63">
        <v>5819</v>
      </c>
      <c r="D7" s="64">
        <f>B7/C7</f>
        <v>0.61419487884516244</v>
      </c>
      <c r="E7" s="59">
        <v>3520</v>
      </c>
      <c r="F7" s="63">
        <v>5672</v>
      </c>
      <c r="G7" s="64">
        <f>E7/F7</f>
        <v>0.6205923836389281</v>
      </c>
      <c r="H7" s="59">
        <v>3515</v>
      </c>
      <c r="I7" s="63">
        <v>5713</v>
      </c>
      <c r="J7" s="73">
        <f>H7/I7</f>
        <v>0.61526343427271135</v>
      </c>
      <c r="K7" s="59">
        <v>3663</v>
      </c>
      <c r="L7" s="63">
        <v>5702</v>
      </c>
      <c r="M7" s="64">
        <f>K7/L7</f>
        <v>0.64240617327253591</v>
      </c>
      <c r="N7" s="337" t="s">
        <v>63</v>
      </c>
      <c r="O7" s="338"/>
      <c r="P7" s="339"/>
    </row>
    <row r="8" spans="1:16" x14ac:dyDescent="0.25">
      <c r="A8" s="76" t="s">
        <v>5</v>
      </c>
      <c r="B8" s="60">
        <v>1020</v>
      </c>
      <c r="C8" s="43">
        <v>2474</v>
      </c>
      <c r="D8" s="8">
        <f t="shared" ref="D8:D14" si="0">B8/C8</f>
        <v>0.41228779304769603</v>
      </c>
      <c r="E8" s="60">
        <v>1107</v>
      </c>
      <c r="F8" s="43">
        <v>2590</v>
      </c>
      <c r="G8" s="8">
        <f t="shared" ref="G8:G14" si="1">E8/F8</f>
        <v>0.42741312741312742</v>
      </c>
      <c r="H8" s="60">
        <v>1155</v>
      </c>
      <c r="I8" s="43">
        <v>2611</v>
      </c>
      <c r="J8" s="41">
        <f t="shared" ref="J8:J14" si="2">H8/I8</f>
        <v>0.44235924932975873</v>
      </c>
      <c r="K8" s="75">
        <v>1216</v>
      </c>
      <c r="L8" s="67">
        <v>2603</v>
      </c>
      <c r="M8" s="68">
        <f t="shared" ref="M8:M14" si="3">K8/L8</f>
        <v>0.46715328467153283</v>
      </c>
      <c r="N8" s="340"/>
      <c r="O8" s="341"/>
      <c r="P8" s="342"/>
    </row>
    <row r="9" spans="1:16" x14ac:dyDescent="0.25">
      <c r="A9" s="76" t="s">
        <v>6</v>
      </c>
      <c r="B9" s="60">
        <v>475</v>
      </c>
      <c r="C9" s="43">
        <v>1781</v>
      </c>
      <c r="D9" s="8">
        <f t="shared" si="0"/>
        <v>0.26670409882088714</v>
      </c>
      <c r="E9" s="60">
        <v>512</v>
      </c>
      <c r="F9" s="43">
        <v>1775</v>
      </c>
      <c r="G9" s="8">
        <f t="shared" si="1"/>
        <v>0.28845070422535213</v>
      </c>
      <c r="H9" s="60">
        <v>525</v>
      </c>
      <c r="I9" s="43">
        <v>1703</v>
      </c>
      <c r="J9" s="41">
        <f t="shared" si="2"/>
        <v>0.3082795067527892</v>
      </c>
      <c r="K9" s="60">
        <v>602</v>
      </c>
      <c r="L9" s="43">
        <v>1738</v>
      </c>
      <c r="M9" s="8">
        <f t="shared" si="3"/>
        <v>0.34637514384349827</v>
      </c>
      <c r="N9" s="340"/>
      <c r="O9" s="341"/>
      <c r="P9" s="342"/>
    </row>
    <row r="10" spans="1:16" x14ac:dyDescent="0.25">
      <c r="A10" s="76" t="s">
        <v>7</v>
      </c>
      <c r="B10" s="60">
        <v>187</v>
      </c>
      <c r="C10" s="43">
        <v>377</v>
      </c>
      <c r="D10" s="8">
        <f t="shared" si="0"/>
        <v>0.49602122015915118</v>
      </c>
      <c r="E10" s="60">
        <v>207</v>
      </c>
      <c r="F10" s="43">
        <v>411</v>
      </c>
      <c r="G10" s="8">
        <f t="shared" si="1"/>
        <v>0.5036496350364964</v>
      </c>
      <c r="H10" s="60">
        <v>199</v>
      </c>
      <c r="I10" s="43">
        <v>415</v>
      </c>
      <c r="J10" s="41">
        <f t="shared" si="2"/>
        <v>0.4795180722891566</v>
      </c>
      <c r="K10" s="60">
        <v>242</v>
      </c>
      <c r="L10" s="43">
        <v>437</v>
      </c>
      <c r="M10" s="8">
        <f t="shared" si="3"/>
        <v>0.55377574370709381</v>
      </c>
      <c r="N10" s="340"/>
      <c r="O10" s="341"/>
      <c r="P10" s="342"/>
    </row>
    <row r="11" spans="1:16" x14ac:dyDescent="0.25">
      <c r="A11" s="76" t="s">
        <v>8</v>
      </c>
      <c r="B11" s="60">
        <v>111</v>
      </c>
      <c r="C11" s="43">
        <v>170</v>
      </c>
      <c r="D11" s="8">
        <f t="shared" si="0"/>
        <v>0.65294117647058825</v>
      </c>
      <c r="E11" s="60">
        <v>103</v>
      </c>
      <c r="F11" s="43">
        <v>165</v>
      </c>
      <c r="G11" s="8">
        <f t="shared" si="1"/>
        <v>0.62424242424242427</v>
      </c>
      <c r="H11" s="60">
        <v>101</v>
      </c>
      <c r="I11" s="43">
        <v>144</v>
      </c>
      <c r="J11" s="41">
        <f t="shared" si="2"/>
        <v>0.70138888888888884</v>
      </c>
      <c r="K11" s="60">
        <v>110</v>
      </c>
      <c r="L11" s="43">
        <v>155</v>
      </c>
      <c r="M11" s="8">
        <f t="shared" si="3"/>
        <v>0.70967741935483875</v>
      </c>
      <c r="N11" s="340"/>
      <c r="O11" s="341"/>
      <c r="P11" s="342"/>
    </row>
    <row r="12" spans="1:16" x14ac:dyDescent="0.25">
      <c r="A12" s="76" t="s">
        <v>9</v>
      </c>
      <c r="B12" s="60">
        <v>13</v>
      </c>
      <c r="C12" s="43">
        <v>33</v>
      </c>
      <c r="D12" s="8">
        <f t="shared" si="0"/>
        <v>0.39393939393939392</v>
      </c>
      <c r="E12" s="60">
        <v>10</v>
      </c>
      <c r="F12" s="43">
        <v>28</v>
      </c>
      <c r="G12" s="8">
        <f t="shared" si="1"/>
        <v>0.35714285714285715</v>
      </c>
      <c r="H12" s="60" t="s">
        <v>62</v>
      </c>
      <c r="I12" s="43">
        <v>26</v>
      </c>
      <c r="J12" s="41" t="s">
        <v>62</v>
      </c>
      <c r="K12" s="60" t="s">
        <v>62</v>
      </c>
      <c r="L12" s="43">
        <v>18</v>
      </c>
      <c r="M12" s="8" t="s">
        <v>62</v>
      </c>
      <c r="N12" s="340"/>
      <c r="O12" s="341"/>
      <c r="P12" s="342"/>
    </row>
    <row r="13" spans="1:16" x14ac:dyDescent="0.25">
      <c r="A13" s="76" t="s">
        <v>10</v>
      </c>
      <c r="B13" s="65" t="s">
        <v>62</v>
      </c>
      <c r="C13" s="44" t="s">
        <v>62</v>
      </c>
      <c r="D13" s="47" t="s">
        <v>62</v>
      </c>
      <c r="E13" s="65" t="s">
        <v>62</v>
      </c>
      <c r="F13" s="44" t="s">
        <v>62</v>
      </c>
      <c r="G13" s="47" t="s">
        <v>62</v>
      </c>
      <c r="H13" s="65" t="s">
        <v>62</v>
      </c>
      <c r="I13" s="44" t="s">
        <v>62</v>
      </c>
      <c r="J13" s="48" t="s">
        <v>62</v>
      </c>
      <c r="K13" s="60" t="s">
        <v>62</v>
      </c>
      <c r="L13" s="43">
        <v>10</v>
      </c>
      <c r="M13" s="47">
        <v>0.4</v>
      </c>
      <c r="N13" s="340"/>
      <c r="O13" s="341"/>
      <c r="P13" s="342"/>
    </row>
    <row r="14" spans="1:16" ht="15.75" thickBot="1" x14ac:dyDescent="0.3">
      <c r="A14" s="77" t="s">
        <v>93</v>
      </c>
      <c r="B14" s="61">
        <v>17</v>
      </c>
      <c r="C14" s="66">
        <v>40</v>
      </c>
      <c r="D14" s="40">
        <f t="shared" si="0"/>
        <v>0.42499999999999999</v>
      </c>
      <c r="E14" s="61">
        <v>10</v>
      </c>
      <c r="F14" s="66">
        <v>28</v>
      </c>
      <c r="G14" s="40">
        <f t="shared" si="1"/>
        <v>0.35714285714285715</v>
      </c>
      <c r="H14" s="61">
        <v>21</v>
      </c>
      <c r="I14" s="66">
        <v>55</v>
      </c>
      <c r="J14" s="42">
        <f t="shared" si="2"/>
        <v>0.38181818181818183</v>
      </c>
      <c r="K14" s="61">
        <v>27</v>
      </c>
      <c r="L14" s="66">
        <v>74</v>
      </c>
      <c r="M14" s="40">
        <f t="shared" si="3"/>
        <v>0.36486486486486486</v>
      </c>
      <c r="N14" s="340"/>
      <c r="O14" s="341"/>
      <c r="P14" s="342"/>
    </row>
    <row r="15" spans="1:16" ht="15.75" thickBot="1" x14ac:dyDescent="0.3">
      <c r="A15" s="11" t="s">
        <v>20</v>
      </c>
      <c r="B15" s="46">
        <v>843502</v>
      </c>
      <c r="C15" s="45">
        <v>1622004</v>
      </c>
      <c r="D15" s="14">
        <f>B15/C15</f>
        <v>0.52003694195575345</v>
      </c>
      <c r="E15" s="49">
        <v>881832</v>
      </c>
      <c r="F15" s="50">
        <v>1648314</v>
      </c>
      <c r="G15" s="51">
        <f>E15/F15</f>
        <v>0.53499029917843322</v>
      </c>
      <c r="H15" s="12">
        <v>901701</v>
      </c>
      <c r="I15" s="13">
        <v>1663512</v>
      </c>
      <c r="J15" s="14">
        <f>H15/I15</f>
        <v>0.54204658577755982</v>
      </c>
      <c r="K15" s="55">
        <v>928216</v>
      </c>
      <c r="L15" s="56">
        <v>1676645</v>
      </c>
      <c r="M15" s="74">
        <f>K15/L15</f>
        <v>0.5536151063582333</v>
      </c>
      <c r="N15" s="340"/>
      <c r="O15" s="341"/>
      <c r="P15" s="342"/>
    </row>
    <row r="16" spans="1:16" ht="15.75" thickBot="1" x14ac:dyDescent="0.3">
      <c r="A16" s="9" t="s">
        <v>13</v>
      </c>
      <c r="B16" s="52">
        <v>5402</v>
      </c>
      <c r="C16" s="53">
        <v>10702</v>
      </c>
      <c r="D16" s="10">
        <f>B16/C16</f>
        <v>0.50476546439917769</v>
      </c>
      <c r="E16" s="54">
        <v>5472</v>
      </c>
      <c r="F16" s="53">
        <v>10675</v>
      </c>
      <c r="G16" s="10">
        <f>E16/F16</f>
        <v>0.51259953161592509</v>
      </c>
      <c r="H16" s="54">
        <v>5529</v>
      </c>
      <c r="I16" s="53">
        <v>10673</v>
      </c>
      <c r="J16" s="10">
        <f>H16/I16</f>
        <v>0.51803616602642177</v>
      </c>
      <c r="K16" s="54">
        <v>5873</v>
      </c>
      <c r="L16" s="53">
        <v>10737</v>
      </c>
      <c r="M16" s="10">
        <f>K16/L16</f>
        <v>0.54698705411194937</v>
      </c>
      <c r="N16" s="340"/>
      <c r="O16" s="341"/>
      <c r="P16" s="342"/>
    </row>
    <row r="17" spans="1:16" ht="15" customHeight="1" x14ac:dyDescent="0.25">
      <c r="A17" s="218" t="s">
        <v>23</v>
      </c>
      <c r="B17" s="220">
        <f t="shared" ref="B17:M17" si="4">B7-B9</f>
        <v>3099</v>
      </c>
      <c r="C17" s="222">
        <f t="shared" si="4"/>
        <v>4038</v>
      </c>
      <c r="D17" s="223">
        <f t="shared" si="4"/>
        <v>0.3474907800242753</v>
      </c>
      <c r="E17" s="220">
        <f t="shared" si="4"/>
        <v>3008</v>
      </c>
      <c r="F17" s="222">
        <f t="shared" si="4"/>
        <v>3897</v>
      </c>
      <c r="G17" s="223">
        <f t="shared" si="4"/>
        <v>0.33214167941357597</v>
      </c>
      <c r="H17" s="220">
        <f t="shared" si="4"/>
        <v>2990</v>
      </c>
      <c r="I17" s="222">
        <f t="shared" si="4"/>
        <v>4010</v>
      </c>
      <c r="J17" s="223">
        <f t="shared" si="4"/>
        <v>0.30698392751992215</v>
      </c>
      <c r="K17" s="220">
        <f t="shared" si="4"/>
        <v>3061</v>
      </c>
      <c r="L17" s="222">
        <f t="shared" si="4"/>
        <v>3964</v>
      </c>
      <c r="M17" s="223">
        <f t="shared" si="4"/>
        <v>0.29603102942903764</v>
      </c>
      <c r="N17" s="340"/>
      <c r="O17" s="341"/>
      <c r="P17" s="342"/>
    </row>
    <row r="18" spans="1:16" ht="15.75" customHeight="1" thickBot="1" x14ac:dyDescent="0.3">
      <c r="A18" s="219" t="s">
        <v>24</v>
      </c>
      <c r="B18" s="221">
        <f t="shared" ref="B18:M18" si="5">B7-B8</f>
        <v>2554</v>
      </c>
      <c r="C18" s="225">
        <f t="shared" si="5"/>
        <v>3345</v>
      </c>
      <c r="D18" s="224">
        <f t="shared" si="5"/>
        <v>0.20190708579746641</v>
      </c>
      <c r="E18" s="221">
        <f t="shared" si="5"/>
        <v>2413</v>
      </c>
      <c r="F18" s="225">
        <f t="shared" si="5"/>
        <v>3082</v>
      </c>
      <c r="G18" s="224">
        <f t="shared" si="5"/>
        <v>0.19317925622580068</v>
      </c>
      <c r="H18" s="221">
        <f t="shared" si="5"/>
        <v>2360</v>
      </c>
      <c r="I18" s="225">
        <f t="shared" si="5"/>
        <v>3102</v>
      </c>
      <c r="J18" s="224">
        <f t="shared" si="5"/>
        <v>0.17290418494295262</v>
      </c>
      <c r="K18" s="221">
        <f t="shared" si="5"/>
        <v>2447</v>
      </c>
      <c r="L18" s="225">
        <f t="shared" si="5"/>
        <v>3099</v>
      </c>
      <c r="M18" s="224">
        <f t="shared" si="5"/>
        <v>0.17525288860100308</v>
      </c>
      <c r="N18" s="343"/>
      <c r="O18" s="344"/>
      <c r="P18" s="345"/>
    </row>
    <row r="19" spans="1:16" ht="15" customHeight="1" x14ac:dyDescent="0.25">
      <c r="A19" s="246" t="s">
        <v>94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8"/>
    </row>
    <row r="20" spans="1:16" ht="15" customHeight="1" x14ac:dyDescent="0.25">
      <c r="A20" s="249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1"/>
    </row>
    <row r="21" spans="1:16" ht="15" customHeight="1" x14ac:dyDescent="0.25">
      <c r="A21" s="252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4"/>
    </row>
    <row r="22" spans="1:16" ht="3.75" customHeight="1" x14ac:dyDescent="0.25">
      <c r="A22" s="2"/>
      <c r="B22" s="1"/>
      <c r="C22" s="1"/>
      <c r="D22" s="3"/>
      <c r="E22" s="4"/>
      <c r="F22" s="4"/>
      <c r="G22" s="5"/>
      <c r="H22" s="1"/>
      <c r="I22" s="1"/>
      <c r="J22" s="3"/>
      <c r="K22" s="4"/>
      <c r="L22" s="4"/>
      <c r="M22" s="5"/>
      <c r="N22" s="6"/>
      <c r="O22" s="6"/>
      <c r="P22" s="7"/>
    </row>
    <row r="23" spans="1:16" ht="4.5" customHeight="1" thickBot="1" x14ac:dyDescent="0.3">
      <c r="A23" s="2"/>
      <c r="B23" s="1"/>
      <c r="C23" s="1"/>
      <c r="D23" s="3"/>
      <c r="E23" s="4"/>
      <c r="F23" s="4"/>
      <c r="G23" s="5"/>
      <c r="H23" s="1"/>
      <c r="I23" s="1"/>
      <c r="J23" s="3"/>
      <c r="K23" s="4"/>
      <c r="L23" s="4"/>
      <c r="M23" s="5"/>
      <c r="N23" s="6"/>
      <c r="O23" s="6"/>
      <c r="P23" s="7"/>
    </row>
    <row r="24" spans="1:16" x14ac:dyDescent="0.25">
      <c r="A24" s="289" t="s">
        <v>104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1"/>
    </row>
    <row r="25" spans="1:16" ht="15" customHeight="1" thickBot="1" x14ac:dyDescent="0.3">
      <c r="A25" s="292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4"/>
      <c r="O25" s="294"/>
      <c r="P25" s="295"/>
    </row>
    <row r="26" spans="1:16" ht="15" customHeight="1" x14ac:dyDescent="0.25">
      <c r="A26" s="298" t="s">
        <v>66</v>
      </c>
      <c r="B26" s="346" t="s">
        <v>114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8"/>
      <c r="N26" s="301" t="s">
        <v>19</v>
      </c>
      <c r="O26" s="302"/>
      <c r="P26" s="303"/>
    </row>
    <row r="27" spans="1:16" ht="15.75" thickBot="1" x14ac:dyDescent="0.3">
      <c r="A27" s="299"/>
      <c r="B27" s="346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8"/>
      <c r="N27" s="304"/>
      <c r="O27" s="305"/>
      <c r="P27" s="306"/>
    </row>
    <row r="28" spans="1:16" ht="15.75" thickBot="1" x14ac:dyDescent="0.3">
      <c r="A28" s="300"/>
      <c r="B28" s="307" t="s">
        <v>16</v>
      </c>
      <c r="C28" s="308"/>
      <c r="D28" s="308"/>
      <c r="E28" s="309"/>
      <c r="F28" s="307" t="s">
        <v>17</v>
      </c>
      <c r="G28" s="308"/>
      <c r="H28" s="308"/>
      <c r="I28" s="309"/>
      <c r="J28" s="307" t="s">
        <v>18</v>
      </c>
      <c r="K28" s="308"/>
      <c r="L28" s="308"/>
      <c r="M28" s="309"/>
      <c r="N28" s="307" t="s">
        <v>15</v>
      </c>
      <c r="O28" s="308"/>
      <c r="P28" s="309"/>
    </row>
    <row r="29" spans="1:16" ht="15.75" thickBot="1" x14ac:dyDescent="0.3">
      <c r="A29" s="217" t="s">
        <v>0</v>
      </c>
      <c r="B29" s="202" t="s">
        <v>26</v>
      </c>
      <c r="C29" s="213" t="s">
        <v>25</v>
      </c>
      <c r="D29" s="312" t="s">
        <v>27</v>
      </c>
      <c r="E29" s="313"/>
      <c r="F29" s="202" t="s">
        <v>26</v>
      </c>
      <c r="G29" s="213" t="s">
        <v>25</v>
      </c>
      <c r="H29" s="312" t="s">
        <v>27</v>
      </c>
      <c r="I29" s="313"/>
      <c r="J29" s="202" t="s">
        <v>26</v>
      </c>
      <c r="K29" s="213" t="s">
        <v>25</v>
      </c>
      <c r="L29" s="349" t="s">
        <v>27</v>
      </c>
      <c r="M29" s="311"/>
      <c r="N29" s="310" t="s">
        <v>28</v>
      </c>
      <c r="O29" s="310"/>
      <c r="P29" s="311"/>
    </row>
    <row r="30" spans="1:16" x14ac:dyDescent="0.25">
      <c r="A30" s="216" t="s">
        <v>4</v>
      </c>
      <c r="B30" s="147">
        <v>1963</v>
      </c>
      <c r="C30" s="129">
        <v>4752</v>
      </c>
      <c r="D30" s="314">
        <f>B30/C30</f>
        <v>0.41308922558922556</v>
      </c>
      <c r="E30" s="315"/>
      <c r="F30" s="197"/>
      <c r="G30" s="214"/>
      <c r="H30" s="314"/>
      <c r="I30" s="315"/>
      <c r="J30" s="197"/>
      <c r="K30" s="214"/>
      <c r="L30" s="350"/>
      <c r="M30" s="351"/>
      <c r="N30" s="296">
        <v>61</v>
      </c>
      <c r="O30" s="296"/>
      <c r="P30" s="297"/>
    </row>
    <row r="31" spans="1:16" x14ac:dyDescent="0.25">
      <c r="A31" s="166" t="s">
        <v>5</v>
      </c>
      <c r="B31" s="18">
        <v>721</v>
      </c>
      <c r="C31" s="19">
        <v>2628</v>
      </c>
      <c r="D31" s="284">
        <f t="shared" ref="D31:D34" si="6">B31/C31</f>
        <v>0.2743531202435312</v>
      </c>
      <c r="E31" s="285"/>
      <c r="F31" s="16"/>
      <c r="G31" s="160"/>
      <c r="H31" s="284"/>
      <c r="I31" s="285"/>
      <c r="J31" s="16"/>
      <c r="K31" s="160"/>
      <c r="L31" s="282"/>
      <c r="M31" s="283"/>
      <c r="N31" s="244">
        <v>54</v>
      </c>
      <c r="O31" s="244"/>
      <c r="P31" s="245"/>
    </row>
    <row r="32" spans="1:16" x14ac:dyDescent="0.25">
      <c r="A32" s="166" t="s">
        <v>6</v>
      </c>
      <c r="B32" s="18">
        <v>466</v>
      </c>
      <c r="C32" s="19">
        <v>2064</v>
      </c>
      <c r="D32" s="284">
        <f t="shared" si="6"/>
        <v>0.22577519379844962</v>
      </c>
      <c r="E32" s="285"/>
      <c r="F32" s="16"/>
      <c r="G32" s="160"/>
      <c r="H32" s="284"/>
      <c r="I32" s="285"/>
      <c r="J32" s="16"/>
      <c r="K32" s="160"/>
      <c r="L32" s="282"/>
      <c r="M32" s="283"/>
      <c r="N32" s="244">
        <v>52</v>
      </c>
      <c r="O32" s="244"/>
      <c r="P32" s="245"/>
    </row>
    <row r="33" spans="1:16" x14ac:dyDescent="0.25">
      <c r="A33" s="166" t="s">
        <v>7</v>
      </c>
      <c r="B33" s="18">
        <v>154</v>
      </c>
      <c r="C33" s="19">
        <v>444</v>
      </c>
      <c r="D33" s="284">
        <f t="shared" si="6"/>
        <v>0.34684684684684686</v>
      </c>
      <c r="E33" s="285"/>
      <c r="F33" s="16"/>
      <c r="G33" s="160"/>
      <c r="H33" s="284"/>
      <c r="I33" s="285"/>
      <c r="J33" s="16"/>
      <c r="K33" s="160"/>
      <c r="L33" s="282"/>
      <c r="M33" s="283"/>
      <c r="N33" s="244">
        <v>59</v>
      </c>
      <c r="O33" s="244"/>
      <c r="P33" s="245"/>
    </row>
    <row r="34" spans="1:16" x14ac:dyDescent="0.25">
      <c r="A34" s="166" t="s">
        <v>8</v>
      </c>
      <c r="B34" s="18">
        <v>64</v>
      </c>
      <c r="C34" s="19">
        <v>172</v>
      </c>
      <c r="D34" s="284">
        <f t="shared" si="6"/>
        <v>0.37209302325581395</v>
      </c>
      <c r="E34" s="285"/>
      <c r="F34" s="16"/>
      <c r="G34" s="160"/>
      <c r="H34" s="284"/>
      <c r="I34" s="285"/>
      <c r="J34" s="16"/>
      <c r="K34" s="160"/>
      <c r="L34" s="282"/>
      <c r="M34" s="283"/>
      <c r="N34" s="244">
        <v>66</v>
      </c>
      <c r="O34" s="244"/>
      <c r="P34" s="245"/>
    </row>
    <row r="35" spans="1:16" ht="15.75" customHeight="1" x14ac:dyDescent="0.25">
      <c r="A35" s="166" t="s">
        <v>9</v>
      </c>
      <c r="B35" s="18" t="s">
        <v>89</v>
      </c>
      <c r="C35" s="19" t="s">
        <v>89</v>
      </c>
      <c r="D35" s="284" t="s">
        <v>62</v>
      </c>
      <c r="E35" s="285"/>
      <c r="F35" s="16"/>
      <c r="G35" s="160"/>
      <c r="H35" s="284"/>
      <c r="I35" s="285"/>
      <c r="J35" s="16"/>
      <c r="K35" s="160"/>
      <c r="L35" s="282"/>
      <c r="M35" s="283"/>
      <c r="N35" s="244">
        <v>42</v>
      </c>
      <c r="O35" s="244"/>
      <c r="P35" s="245"/>
    </row>
    <row r="36" spans="1:16" x14ac:dyDescent="0.25">
      <c r="A36" s="166" t="s">
        <v>10</v>
      </c>
      <c r="B36" s="18" t="s">
        <v>89</v>
      </c>
      <c r="C36" s="19" t="s">
        <v>89</v>
      </c>
      <c r="D36" s="284" t="s">
        <v>62</v>
      </c>
      <c r="E36" s="285"/>
      <c r="F36" s="16"/>
      <c r="G36" s="160"/>
      <c r="H36" s="284"/>
      <c r="I36" s="285"/>
      <c r="J36" s="16"/>
      <c r="K36" s="160"/>
      <c r="L36" s="282"/>
      <c r="M36" s="283"/>
      <c r="N36" s="244">
        <v>43</v>
      </c>
      <c r="O36" s="244"/>
      <c r="P36" s="245"/>
    </row>
    <row r="37" spans="1:16" ht="15" customHeight="1" x14ac:dyDescent="0.25">
      <c r="A37" s="167" t="s">
        <v>13</v>
      </c>
      <c r="B37" s="184">
        <v>3382</v>
      </c>
      <c r="C37" s="164">
        <v>10069</v>
      </c>
      <c r="D37" s="335">
        <f>B37/C37</f>
        <v>0.3358824113616049</v>
      </c>
      <c r="E37" s="336"/>
      <c r="F37" s="17"/>
      <c r="G37" s="161"/>
      <c r="H37" s="266"/>
      <c r="I37" s="267"/>
      <c r="J37" s="17"/>
      <c r="K37" s="161"/>
      <c r="L37" s="280"/>
      <c r="M37" s="281"/>
      <c r="N37" s="262">
        <f>AVERAGE(N30:P36)</f>
        <v>53.857142857142854</v>
      </c>
      <c r="O37" s="262"/>
      <c r="P37" s="263"/>
    </row>
    <row r="38" spans="1:16" ht="13.5" customHeight="1" x14ac:dyDescent="0.25">
      <c r="A38" s="168" t="s">
        <v>23</v>
      </c>
      <c r="B38" s="18">
        <f>B30-B32</f>
        <v>1497</v>
      </c>
      <c r="C38" s="19">
        <f>C30-C32</f>
        <v>2688</v>
      </c>
      <c r="D38" s="276">
        <f>D30-D32</f>
        <v>0.18731403179077594</v>
      </c>
      <c r="E38" s="277"/>
      <c r="F38" s="18"/>
      <c r="G38" s="19"/>
      <c r="H38" s="276"/>
      <c r="I38" s="277"/>
      <c r="J38" s="18"/>
      <c r="K38" s="19"/>
      <c r="L38" s="278"/>
      <c r="M38" s="279"/>
      <c r="N38" s="244">
        <f>N30-N32</f>
        <v>9</v>
      </c>
      <c r="O38" s="244"/>
      <c r="P38" s="245"/>
    </row>
    <row r="39" spans="1:16" ht="13.5" customHeight="1" thickBot="1" x14ac:dyDescent="0.3">
      <c r="A39" s="169" t="s">
        <v>24</v>
      </c>
      <c r="B39" s="20">
        <f>B30-B31</f>
        <v>1242</v>
      </c>
      <c r="C39" s="21">
        <f>C30-C31</f>
        <v>2124</v>
      </c>
      <c r="D39" s="270">
        <f>D30-D31</f>
        <v>0.13873610534569436</v>
      </c>
      <c r="E39" s="271"/>
      <c r="F39" s="20"/>
      <c r="G39" s="21"/>
      <c r="H39" s="270"/>
      <c r="I39" s="271"/>
      <c r="J39" s="20"/>
      <c r="K39" s="21"/>
      <c r="L39" s="268"/>
      <c r="M39" s="269"/>
      <c r="N39" s="264">
        <f>N30-N31</f>
        <v>7</v>
      </c>
      <c r="O39" s="264"/>
      <c r="P39" s="265"/>
    </row>
    <row r="40" spans="1:16" ht="15.75" thickBot="1" x14ac:dyDescent="0.3">
      <c r="A40" s="286" t="s">
        <v>75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8"/>
    </row>
    <row r="41" spans="1:16" ht="15.75" thickBot="1" x14ac:dyDescent="0.3">
      <c r="A41" s="286" t="s">
        <v>102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8"/>
    </row>
    <row r="42" spans="1:16" ht="4.5" customHeight="1" thickBot="1" x14ac:dyDescent="0.3"/>
    <row r="43" spans="1:16" ht="15" customHeight="1" x14ac:dyDescent="0.25">
      <c r="A43" s="272" t="s">
        <v>14</v>
      </c>
      <c r="B43" s="273"/>
      <c r="C43" s="273"/>
      <c r="D43" s="273"/>
      <c r="E43" s="273"/>
      <c r="F43" s="273"/>
      <c r="G43" s="273"/>
      <c r="H43" s="274"/>
      <c r="I43" s="274"/>
      <c r="J43" s="274"/>
      <c r="K43" s="274"/>
      <c r="L43" s="274"/>
      <c r="M43" s="274"/>
      <c r="N43" s="274"/>
      <c r="O43" s="274"/>
      <c r="P43" s="275"/>
    </row>
    <row r="44" spans="1:16" ht="15" customHeight="1" x14ac:dyDescent="0.25">
      <c r="A44" s="240" t="s">
        <v>67</v>
      </c>
      <c r="B44" s="241"/>
      <c r="C44" s="241"/>
      <c r="D44" s="241"/>
      <c r="E44" s="241"/>
      <c r="F44" s="241"/>
      <c r="G44" s="241"/>
      <c r="H44" s="242"/>
      <c r="I44" s="242"/>
      <c r="J44" s="242"/>
      <c r="K44" s="242"/>
      <c r="L44" s="242"/>
      <c r="M44" s="242"/>
      <c r="N44" s="242"/>
      <c r="O44" s="242"/>
      <c r="P44" s="243"/>
    </row>
    <row r="45" spans="1:16" ht="15" customHeight="1" x14ac:dyDescent="0.25">
      <c r="A45" s="240" t="s">
        <v>68</v>
      </c>
      <c r="B45" s="241"/>
      <c r="C45" s="241"/>
      <c r="D45" s="241"/>
      <c r="E45" s="241"/>
      <c r="F45" s="241"/>
      <c r="G45" s="241"/>
      <c r="H45" s="242"/>
      <c r="I45" s="242"/>
      <c r="J45" s="242"/>
      <c r="K45" s="242"/>
      <c r="L45" s="242"/>
      <c r="M45" s="242"/>
      <c r="N45" s="242"/>
      <c r="O45" s="242"/>
      <c r="P45" s="243"/>
    </row>
    <row r="46" spans="1:16" ht="15" customHeight="1" x14ac:dyDescent="0.25">
      <c r="A46" s="240" t="s">
        <v>69</v>
      </c>
      <c r="B46" s="241"/>
      <c r="C46" s="241"/>
      <c r="D46" s="241"/>
      <c r="E46" s="241"/>
      <c r="F46" s="241"/>
      <c r="G46" s="241"/>
      <c r="H46" s="242"/>
      <c r="I46" s="242"/>
      <c r="J46" s="242"/>
      <c r="K46" s="242"/>
      <c r="L46" s="242"/>
      <c r="M46" s="242"/>
      <c r="N46" s="242"/>
      <c r="O46" s="242"/>
      <c r="P46" s="243"/>
    </row>
    <row r="47" spans="1:16" ht="15" customHeight="1" x14ac:dyDescent="0.25">
      <c r="A47" s="240" t="s">
        <v>70</v>
      </c>
      <c r="B47" s="241"/>
      <c r="C47" s="241"/>
      <c r="D47" s="241"/>
      <c r="E47" s="241"/>
      <c r="F47" s="241"/>
      <c r="G47" s="241"/>
      <c r="H47" s="242"/>
      <c r="I47" s="242"/>
      <c r="J47" s="242"/>
      <c r="K47" s="242"/>
      <c r="L47" s="242"/>
      <c r="M47" s="242"/>
      <c r="N47" s="242"/>
      <c r="O47" s="242"/>
      <c r="P47" s="243"/>
    </row>
    <row r="48" spans="1:16" ht="15" customHeight="1" x14ac:dyDescent="0.25">
      <c r="A48" s="240" t="s">
        <v>73</v>
      </c>
      <c r="B48" s="241"/>
      <c r="C48" s="241"/>
      <c r="D48" s="241"/>
      <c r="E48" s="241"/>
      <c r="F48" s="241"/>
      <c r="G48" s="241"/>
      <c r="H48" s="242"/>
      <c r="I48" s="242"/>
      <c r="J48" s="242"/>
      <c r="K48" s="242"/>
      <c r="L48" s="242"/>
      <c r="M48" s="242"/>
      <c r="N48" s="242"/>
      <c r="O48" s="242"/>
      <c r="P48" s="243"/>
    </row>
    <row r="49" spans="1:16" ht="15" customHeight="1" x14ac:dyDescent="0.25">
      <c r="A49" s="240" t="s">
        <v>71</v>
      </c>
      <c r="B49" s="241"/>
      <c r="C49" s="241"/>
      <c r="D49" s="241"/>
      <c r="E49" s="241"/>
      <c r="F49" s="241"/>
      <c r="G49" s="241"/>
      <c r="H49" s="242"/>
      <c r="I49" s="242"/>
      <c r="J49" s="242"/>
      <c r="K49" s="242"/>
      <c r="L49" s="242"/>
      <c r="M49" s="242"/>
      <c r="N49" s="242"/>
      <c r="O49" s="242"/>
      <c r="P49" s="243"/>
    </row>
    <row r="50" spans="1:16" ht="15" customHeight="1" x14ac:dyDescent="0.25">
      <c r="A50" s="255" t="s">
        <v>74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7"/>
    </row>
    <row r="51" spans="1:16" ht="15" customHeight="1" thickBot="1" x14ac:dyDescent="0.3">
      <c r="A51" s="258" t="s">
        <v>72</v>
      </c>
      <c r="B51" s="259"/>
      <c r="C51" s="259"/>
      <c r="D51" s="259"/>
      <c r="E51" s="259"/>
      <c r="F51" s="259"/>
      <c r="G51" s="259"/>
      <c r="H51" s="260"/>
      <c r="I51" s="260"/>
      <c r="J51" s="260"/>
      <c r="K51" s="260"/>
      <c r="L51" s="260"/>
      <c r="M51" s="260"/>
      <c r="N51" s="260"/>
      <c r="O51" s="260"/>
      <c r="P51" s="261"/>
    </row>
    <row r="52" spans="1:16" ht="4.5" customHeight="1" x14ac:dyDescent="0.25">
      <c r="O52" s="6"/>
      <c r="P52" s="7"/>
    </row>
    <row r="53" spans="1:16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</sheetData>
  <mergeCells count="74">
    <mergeCell ref="H32:I32"/>
    <mergeCell ref="H34:I34"/>
    <mergeCell ref="N33:P33"/>
    <mergeCell ref="N34:P34"/>
    <mergeCell ref="N35:P35"/>
    <mergeCell ref="N32:P32"/>
    <mergeCell ref="L32:M32"/>
    <mergeCell ref="D33:E33"/>
    <mergeCell ref="D30:E30"/>
    <mergeCell ref="D31:E31"/>
    <mergeCell ref="D29:E29"/>
    <mergeCell ref="B28:E28"/>
    <mergeCell ref="D39:E39"/>
    <mergeCell ref="D36:E36"/>
    <mergeCell ref="D37:E37"/>
    <mergeCell ref="D34:E34"/>
    <mergeCell ref="D35:E35"/>
    <mergeCell ref="D38:E38"/>
    <mergeCell ref="H36:I36"/>
    <mergeCell ref="L33:M33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H35:I35"/>
    <mergeCell ref="L35:M35"/>
    <mergeCell ref="N7:P18"/>
    <mergeCell ref="B26:M27"/>
    <mergeCell ref="D32:E32"/>
    <mergeCell ref="H30:I30"/>
    <mergeCell ref="L31:M31"/>
    <mergeCell ref="N31:P31"/>
    <mergeCell ref="J28:M28"/>
    <mergeCell ref="F28:I28"/>
    <mergeCell ref="L29:M29"/>
    <mergeCell ref="L30:M30"/>
    <mergeCell ref="H31:I31"/>
    <mergeCell ref="A51:P51"/>
    <mergeCell ref="A48:P48"/>
    <mergeCell ref="N37:P37"/>
    <mergeCell ref="N38:P38"/>
    <mergeCell ref="N39:P39"/>
    <mergeCell ref="H37:I37"/>
    <mergeCell ref="L39:M39"/>
    <mergeCell ref="H39:I39"/>
    <mergeCell ref="A43:P43"/>
    <mergeCell ref="A44:P44"/>
    <mergeCell ref="A46:P46"/>
    <mergeCell ref="A45:P45"/>
    <mergeCell ref="H38:I38"/>
    <mergeCell ref="L38:M38"/>
    <mergeCell ref="L37:M37"/>
    <mergeCell ref="A40:P40"/>
    <mergeCell ref="A47:P47"/>
    <mergeCell ref="N36:P36"/>
    <mergeCell ref="A19:P21"/>
    <mergeCell ref="A50:P50"/>
    <mergeCell ref="A49:P49"/>
    <mergeCell ref="L34:M34"/>
    <mergeCell ref="H33:I33"/>
    <mergeCell ref="L36:M36"/>
    <mergeCell ref="A41:P41"/>
    <mergeCell ref="A24:P25"/>
    <mergeCell ref="N30:P30"/>
    <mergeCell ref="A26:A28"/>
    <mergeCell ref="N26:P27"/>
    <mergeCell ref="N28:P28"/>
    <mergeCell ref="N29:P29"/>
    <mergeCell ref="H29:I29"/>
  </mergeCells>
  <conditionalFormatting sqref="N30:N36 H6:P6 J7:J14 M7:N7 M8:M14">
    <cfRule type="expression" dxfId="933" priority="48">
      <formula>MOD(ROW(),2)=0</formula>
    </cfRule>
  </conditionalFormatting>
  <conditionalFormatting sqref="A5">
    <cfRule type="expression" dxfId="932" priority="45">
      <formula>MOD(ROW(),2)=0</formula>
    </cfRule>
  </conditionalFormatting>
  <conditionalFormatting sqref="A7:A14">
    <cfRule type="expression" dxfId="931" priority="44">
      <formula>MOD(ROW(),2)=0</formula>
    </cfRule>
  </conditionalFormatting>
  <conditionalFormatting sqref="A30:A36">
    <cfRule type="expression" dxfId="930" priority="38">
      <formula>MOD(ROW(),2)=0</formula>
    </cfRule>
  </conditionalFormatting>
  <conditionalFormatting sqref="A29">
    <cfRule type="expression" dxfId="929" priority="37">
      <formula>MOD(ROW(),2)=0</formula>
    </cfRule>
  </conditionalFormatting>
  <conditionalFormatting sqref="B30:C36 F30:G36 J30:K36">
    <cfRule type="expression" dxfId="928" priority="22">
      <formula>MOD(ROW(),2)=0</formula>
    </cfRule>
  </conditionalFormatting>
  <conditionalFormatting sqref="B38:D39">
    <cfRule type="expression" dxfId="927" priority="20">
      <formula>MOD(ROW(),2)=0</formula>
    </cfRule>
  </conditionalFormatting>
  <conditionalFormatting sqref="H29">
    <cfRule type="expression" dxfId="926" priority="19">
      <formula>MOD(ROW(),2)=0</formula>
    </cfRule>
  </conditionalFormatting>
  <conditionalFormatting sqref="L29">
    <cfRule type="expression" dxfId="925" priority="18">
      <formula>MOD(ROW(),2)=0</formula>
    </cfRule>
  </conditionalFormatting>
  <conditionalFormatting sqref="N29">
    <cfRule type="expression" dxfId="924" priority="30">
      <formula>MOD(ROW(),2)=0</formula>
    </cfRule>
  </conditionalFormatting>
  <conditionalFormatting sqref="N38:N39">
    <cfRule type="expression" dxfId="923" priority="26">
      <formula>MOD(ROW(),2)=0</formula>
    </cfRule>
  </conditionalFormatting>
  <conditionalFormatting sqref="B6:G6 D7:D14 G7:G14">
    <cfRule type="expression" dxfId="922" priority="25">
      <formula>MOD(ROW(),2)=0</formula>
    </cfRule>
  </conditionalFormatting>
  <conditionalFormatting sqref="H38:H39">
    <cfRule type="expression" dxfId="921" priority="10">
      <formula>MOD(ROW(),2)=0</formula>
    </cfRule>
  </conditionalFormatting>
  <conditionalFormatting sqref="B29:D29 D30:D36">
    <cfRule type="expression" dxfId="920" priority="23">
      <formula>MOD(ROW(),2)=0</formula>
    </cfRule>
  </conditionalFormatting>
  <conditionalFormatting sqref="F38:G39">
    <cfRule type="expression" dxfId="919" priority="7">
      <formula>MOD(ROW(),2)=0</formula>
    </cfRule>
  </conditionalFormatting>
  <conditionalFormatting sqref="H30:H36">
    <cfRule type="expression" dxfId="918" priority="11">
      <formula>MOD(ROW(),2)=0</formula>
    </cfRule>
  </conditionalFormatting>
  <conditionalFormatting sqref="J29:K29">
    <cfRule type="expression" dxfId="917" priority="12">
      <formula>MOD(ROW(),2)=0</formula>
    </cfRule>
  </conditionalFormatting>
  <conditionalFormatting sqref="F29:G29">
    <cfRule type="expression" dxfId="916" priority="13">
      <formula>MOD(ROW(),2)=0</formula>
    </cfRule>
  </conditionalFormatting>
  <conditionalFormatting sqref="J38:K39">
    <cfRule type="expression" dxfId="915" priority="6">
      <formula>MOD(ROW(),2)=0</formula>
    </cfRule>
  </conditionalFormatting>
  <conditionalFormatting sqref="L30:L36">
    <cfRule type="expression" dxfId="914" priority="9">
      <formula>MOD(ROW(),2)=0</formula>
    </cfRule>
  </conditionalFormatting>
  <conditionalFormatting sqref="L38:L39">
    <cfRule type="expression" dxfId="913" priority="8">
      <formula>MOD(ROW(),2)=0</formula>
    </cfRule>
  </conditionalFormatting>
  <conditionalFormatting sqref="K7:L14">
    <cfRule type="expression" dxfId="912" priority="1">
      <formula>MOD(ROW(),2)=0</formula>
    </cfRule>
  </conditionalFormatting>
  <conditionalFormatting sqref="B7:C14">
    <cfRule type="expression" dxfId="911" priority="4">
      <formula>MOD(ROW(),2)=0</formula>
    </cfRule>
  </conditionalFormatting>
  <conditionalFormatting sqref="E7:F14">
    <cfRule type="expression" dxfId="910" priority="3">
      <formula>MOD(ROW(),2)=0</formula>
    </cfRule>
  </conditionalFormatting>
  <conditionalFormatting sqref="H7:I14">
    <cfRule type="expression" dxfId="909" priority="2">
      <formula>MOD(ROW(),2)=0</formula>
    </cfRule>
  </conditionalFormatting>
  <printOptions horizontalCentered="1"/>
  <pageMargins left="0" right="0" top="0" bottom="0" header="0.3" footer="0.3"/>
  <pageSetup scale="84" orientation="landscape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0762-BC08-4A5A-BF00-F252D159E73C}">
  <dimension ref="A1:Q197"/>
  <sheetViews>
    <sheetView topLeftCell="A52" workbookViewId="0">
      <selection activeCell="A65" sqref="A65:A76"/>
    </sheetView>
  </sheetViews>
  <sheetFormatPr defaultRowHeight="15" x14ac:dyDescent="0.25"/>
  <cols>
    <col min="2" max="2" width="14.28515625" customWidth="1"/>
    <col min="5" max="5" width="9.140625" style="126"/>
    <col min="8" max="8" width="9.140625" style="126"/>
    <col min="11" max="11" width="9.140625" style="126"/>
    <col min="12" max="13" width="9.140625" style="113"/>
    <col min="14" max="14" width="9.140625" style="126"/>
  </cols>
  <sheetData>
    <row r="1" spans="1:17" ht="15" customHeight="1" x14ac:dyDescent="0.25">
      <c r="A1" s="376" t="s">
        <v>29</v>
      </c>
      <c r="B1" s="379" t="s">
        <v>79</v>
      </c>
      <c r="C1" s="382" t="s">
        <v>91</v>
      </c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4"/>
    </row>
    <row r="2" spans="1:17" ht="15.75" thickBot="1" x14ac:dyDescent="0.3">
      <c r="A2" s="377"/>
      <c r="B2" s="380"/>
      <c r="C2" s="385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7"/>
    </row>
    <row r="3" spans="1:17" ht="33.75" customHeight="1" thickBot="1" x14ac:dyDescent="0.3">
      <c r="A3" s="377"/>
      <c r="B3" s="381"/>
      <c r="C3" s="391" t="s">
        <v>83</v>
      </c>
      <c r="D3" s="355"/>
      <c r="E3" s="355"/>
      <c r="F3" s="355" t="s">
        <v>84</v>
      </c>
      <c r="G3" s="355"/>
      <c r="H3" s="355"/>
      <c r="I3" s="355" t="s">
        <v>85</v>
      </c>
      <c r="J3" s="355"/>
      <c r="K3" s="355"/>
      <c r="L3" s="355" t="s">
        <v>86</v>
      </c>
      <c r="M3" s="355"/>
      <c r="N3" s="356"/>
      <c r="O3" s="355" t="s">
        <v>87</v>
      </c>
      <c r="P3" s="355"/>
      <c r="Q3" s="356"/>
    </row>
    <row r="4" spans="1:17" ht="39" thickBot="1" x14ac:dyDescent="0.3">
      <c r="A4" s="378"/>
      <c r="B4" s="89" t="s">
        <v>0</v>
      </c>
      <c r="C4" s="151" t="s">
        <v>80</v>
      </c>
      <c r="D4" s="152" t="s">
        <v>81</v>
      </c>
      <c r="E4" s="153" t="s">
        <v>82</v>
      </c>
      <c r="F4" s="148" t="s">
        <v>80</v>
      </c>
      <c r="G4" s="116" t="s">
        <v>81</v>
      </c>
      <c r="H4" s="119" t="s">
        <v>82</v>
      </c>
      <c r="I4" s="143" t="s">
        <v>80</v>
      </c>
      <c r="J4" s="116" t="s">
        <v>81</v>
      </c>
      <c r="K4" s="119" t="s">
        <v>82</v>
      </c>
      <c r="L4" s="114" t="s">
        <v>80</v>
      </c>
      <c r="M4" s="115" t="s">
        <v>81</v>
      </c>
      <c r="N4" s="144" t="s">
        <v>82</v>
      </c>
      <c r="O4" s="357" t="s">
        <v>88</v>
      </c>
      <c r="P4" s="358"/>
      <c r="Q4" s="359"/>
    </row>
    <row r="5" spans="1:17" ht="15" customHeight="1" x14ac:dyDescent="0.25">
      <c r="A5" s="369" t="s">
        <v>30</v>
      </c>
      <c r="B5" s="81" t="s">
        <v>4</v>
      </c>
      <c r="C5" s="60">
        <v>110</v>
      </c>
      <c r="D5" s="43">
        <v>141</v>
      </c>
      <c r="E5" s="103">
        <f>C5/D5</f>
        <v>0.78014184397163122</v>
      </c>
      <c r="F5" s="59">
        <v>98</v>
      </c>
      <c r="G5" s="63">
        <v>123</v>
      </c>
      <c r="H5" s="64">
        <f>F5/G5</f>
        <v>0.7967479674796748</v>
      </c>
      <c r="I5" s="59">
        <v>98</v>
      </c>
      <c r="J5" s="63">
        <v>137</v>
      </c>
      <c r="K5" s="64">
        <f>I5/J5</f>
        <v>0.71532846715328469</v>
      </c>
      <c r="L5" s="59">
        <v>124</v>
      </c>
      <c r="M5" s="63">
        <v>152</v>
      </c>
      <c r="N5" s="32">
        <f>L5/M5</f>
        <v>0.81578947368421051</v>
      </c>
      <c r="O5" s="360"/>
      <c r="P5" s="360"/>
      <c r="Q5" s="361"/>
    </row>
    <row r="6" spans="1:17" ht="15" customHeight="1" x14ac:dyDescent="0.25">
      <c r="A6" s="370"/>
      <c r="B6" s="82" t="s">
        <v>5</v>
      </c>
      <c r="C6" s="60">
        <v>12</v>
      </c>
      <c r="D6" s="43">
        <v>28</v>
      </c>
      <c r="E6" s="103">
        <f>C6/D6</f>
        <v>0.42857142857142855</v>
      </c>
      <c r="F6" s="60">
        <v>19</v>
      </c>
      <c r="G6" s="43">
        <v>35</v>
      </c>
      <c r="H6" s="8">
        <f>F6/G6</f>
        <v>0.54285714285714282</v>
      </c>
      <c r="I6" s="60">
        <v>17</v>
      </c>
      <c r="J6" s="43">
        <v>37</v>
      </c>
      <c r="K6" s="8">
        <f>I6/J6</f>
        <v>0.45945945945945948</v>
      </c>
      <c r="L6" s="60">
        <v>25</v>
      </c>
      <c r="M6" s="43">
        <v>38</v>
      </c>
      <c r="N6" s="33">
        <f>L6/M6</f>
        <v>0.65789473684210531</v>
      </c>
      <c r="O6" s="360"/>
      <c r="P6" s="360"/>
      <c r="Q6" s="361"/>
    </row>
    <row r="7" spans="1:17" ht="15" customHeight="1" x14ac:dyDescent="0.25">
      <c r="A7" s="370"/>
      <c r="B7" s="82" t="s">
        <v>6</v>
      </c>
      <c r="C7" s="60">
        <v>11</v>
      </c>
      <c r="D7" s="43">
        <v>62</v>
      </c>
      <c r="E7" s="103">
        <f>C7/D7</f>
        <v>0.17741935483870969</v>
      </c>
      <c r="F7" s="60">
        <v>17</v>
      </c>
      <c r="G7" s="43">
        <v>51</v>
      </c>
      <c r="H7" s="8">
        <f>F7/G7</f>
        <v>0.33333333333333331</v>
      </c>
      <c r="I7" s="60">
        <v>8</v>
      </c>
      <c r="J7" s="43">
        <v>49</v>
      </c>
      <c r="K7" s="8">
        <f>I7/J7</f>
        <v>0.16326530612244897</v>
      </c>
      <c r="L7" s="60">
        <v>11</v>
      </c>
      <c r="M7" s="43">
        <v>34</v>
      </c>
      <c r="N7" s="33">
        <f>L7/M7</f>
        <v>0.3235294117647059</v>
      </c>
      <c r="O7" s="360"/>
      <c r="P7" s="360"/>
      <c r="Q7" s="361"/>
    </row>
    <row r="8" spans="1:17" ht="15" customHeight="1" x14ac:dyDescent="0.25">
      <c r="A8" s="370"/>
      <c r="B8" s="82" t="s">
        <v>7</v>
      </c>
      <c r="C8" s="65" t="s">
        <v>89</v>
      </c>
      <c r="D8" s="44" t="s">
        <v>89</v>
      </c>
      <c r="E8" s="103"/>
      <c r="F8" s="65" t="s">
        <v>89</v>
      </c>
      <c r="G8" s="44" t="s">
        <v>89</v>
      </c>
      <c r="H8" s="8"/>
      <c r="I8" s="65" t="s">
        <v>89</v>
      </c>
      <c r="J8" s="44" t="s">
        <v>89</v>
      </c>
      <c r="K8" s="8"/>
      <c r="L8" s="65" t="s">
        <v>89</v>
      </c>
      <c r="M8" s="44" t="s">
        <v>89</v>
      </c>
      <c r="N8" s="33"/>
      <c r="O8" s="360"/>
      <c r="P8" s="360"/>
      <c r="Q8" s="361"/>
    </row>
    <row r="9" spans="1:17" ht="15" customHeight="1" x14ac:dyDescent="0.25">
      <c r="A9" s="370"/>
      <c r="B9" s="82" t="s">
        <v>8</v>
      </c>
      <c r="C9" s="65" t="s">
        <v>89</v>
      </c>
      <c r="D9" s="44" t="s">
        <v>89</v>
      </c>
      <c r="E9" s="103"/>
      <c r="F9" s="65" t="s">
        <v>89</v>
      </c>
      <c r="G9" s="44" t="s">
        <v>89</v>
      </c>
      <c r="H9" s="8"/>
      <c r="I9" s="65" t="s">
        <v>89</v>
      </c>
      <c r="J9" s="44" t="s">
        <v>89</v>
      </c>
      <c r="K9" s="8"/>
      <c r="L9" s="65" t="s">
        <v>89</v>
      </c>
      <c r="M9" s="44" t="s">
        <v>89</v>
      </c>
      <c r="N9" s="33"/>
      <c r="O9" s="360"/>
      <c r="P9" s="360"/>
      <c r="Q9" s="361"/>
    </row>
    <row r="10" spans="1:17" ht="15" customHeight="1" x14ac:dyDescent="0.25">
      <c r="A10" s="370"/>
      <c r="B10" s="82" t="s">
        <v>9</v>
      </c>
      <c r="C10" s="18"/>
      <c r="D10" s="19"/>
      <c r="E10" s="103"/>
      <c r="F10" s="154"/>
      <c r="G10" s="19"/>
      <c r="H10" s="8"/>
      <c r="I10" s="154"/>
      <c r="J10" s="102"/>
      <c r="K10" s="8"/>
      <c r="L10" s="18"/>
      <c r="M10" s="112"/>
      <c r="N10" s="33"/>
      <c r="O10" s="360"/>
      <c r="P10" s="360"/>
      <c r="Q10" s="361"/>
    </row>
    <row r="11" spans="1:17" ht="15" customHeight="1" x14ac:dyDescent="0.25">
      <c r="A11" s="370"/>
      <c r="B11" s="82" t="s">
        <v>10</v>
      </c>
      <c r="C11" s="18"/>
      <c r="D11" s="19"/>
      <c r="E11" s="103"/>
      <c r="F11" s="154"/>
      <c r="G11" s="19"/>
      <c r="H11" s="8"/>
      <c r="I11" s="154"/>
      <c r="J11" s="102"/>
      <c r="K11" s="8"/>
      <c r="L11" s="18"/>
      <c r="M11" s="112"/>
      <c r="N11" s="33"/>
      <c r="O11" s="360"/>
      <c r="P11" s="360"/>
      <c r="Q11" s="361"/>
    </row>
    <row r="12" spans="1:17" ht="15" customHeight="1" x14ac:dyDescent="0.25">
      <c r="A12" s="370"/>
      <c r="B12" s="82" t="s">
        <v>90</v>
      </c>
      <c r="C12" s="65" t="s">
        <v>89</v>
      </c>
      <c r="D12" s="44" t="s">
        <v>89</v>
      </c>
      <c r="E12" s="103"/>
      <c r="F12" s="65" t="s">
        <v>89</v>
      </c>
      <c r="G12" s="44" t="s">
        <v>89</v>
      </c>
      <c r="H12" s="8"/>
      <c r="I12" s="65" t="s">
        <v>89</v>
      </c>
      <c r="J12" s="44" t="s">
        <v>89</v>
      </c>
      <c r="K12" s="8"/>
      <c r="L12" s="65" t="s">
        <v>89</v>
      </c>
      <c r="M12" s="44" t="s">
        <v>89</v>
      </c>
      <c r="N12" s="33"/>
      <c r="O12" s="360"/>
      <c r="P12" s="360"/>
      <c r="Q12" s="361"/>
    </row>
    <row r="13" spans="1:17" ht="15" customHeight="1" x14ac:dyDescent="0.25">
      <c r="A13" s="370"/>
      <c r="B13" s="83" t="s">
        <v>32</v>
      </c>
      <c r="C13" s="26" t="e">
        <f t="shared" ref="C13:N13" si="0">C$181</f>
        <v>#REF!</v>
      </c>
      <c r="D13" s="24" t="e">
        <f t="shared" si="0"/>
        <v>#REF!</v>
      </c>
      <c r="E13" s="109" t="e">
        <f t="shared" si="0"/>
        <v>#REF!</v>
      </c>
      <c r="F13" s="136" t="e">
        <f t="shared" si="0"/>
        <v>#REF!</v>
      </c>
      <c r="G13" s="24" t="e">
        <f t="shared" si="0"/>
        <v>#REF!</v>
      </c>
      <c r="H13" s="34" t="e">
        <f t="shared" si="0"/>
        <v>#REF!</v>
      </c>
      <c r="I13" s="136" t="e">
        <f t="shared" si="0"/>
        <v>#REF!</v>
      </c>
      <c r="J13" s="117" t="e">
        <f t="shared" si="0"/>
        <v>#REF!</v>
      </c>
      <c r="K13" s="34" t="e">
        <f t="shared" si="0"/>
        <v>#REF!</v>
      </c>
      <c r="L13" s="26" t="e">
        <f t="shared" si="0"/>
        <v>#REF!</v>
      </c>
      <c r="M13" s="117" t="e">
        <f t="shared" si="0"/>
        <v>#REF!</v>
      </c>
      <c r="N13" s="34" t="e">
        <f t="shared" si="0"/>
        <v>#REF!</v>
      </c>
      <c r="O13" s="360"/>
      <c r="P13" s="360"/>
      <c r="Q13" s="361"/>
    </row>
    <row r="14" spans="1:17" ht="15" customHeight="1" x14ac:dyDescent="0.25">
      <c r="A14" s="370"/>
      <c r="B14" s="84" t="s">
        <v>13</v>
      </c>
      <c r="C14" s="27" t="e">
        <f t="shared" ref="C14:N14" si="1">C$192</f>
        <v>#REF!</v>
      </c>
      <c r="D14" s="25" t="e">
        <f t="shared" si="1"/>
        <v>#REF!</v>
      </c>
      <c r="E14" s="105" t="e">
        <f t="shared" si="1"/>
        <v>#REF!</v>
      </c>
      <c r="F14" s="155" t="e">
        <f t="shared" si="1"/>
        <v>#REF!</v>
      </c>
      <c r="G14" s="25" t="e">
        <f t="shared" si="1"/>
        <v>#REF!</v>
      </c>
      <c r="H14" s="35" t="e">
        <f t="shared" si="1"/>
        <v>#REF!</v>
      </c>
      <c r="I14" s="155" t="e">
        <f t="shared" si="1"/>
        <v>#REF!</v>
      </c>
      <c r="J14" s="118" t="e">
        <f t="shared" si="1"/>
        <v>#REF!</v>
      </c>
      <c r="K14" s="35" t="e">
        <f t="shared" si="1"/>
        <v>#REF!</v>
      </c>
      <c r="L14" s="27" t="e">
        <f t="shared" si="1"/>
        <v>#REF!</v>
      </c>
      <c r="M14" s="118" t="e">
        <f t="shared" si="1"/>
        <v>#REF!</v>
      </c>
      <c r="N14" s="35" t="e">
        <f t="shared" si="1"/>
        <v>#REF!</v>
      </c>
      <c r="O14" s="360"/>
      <c r="P14" s="360"/>
      <c r="Q14" s="361"/>
    </row>
    <row r="15" spans="1:17" ht="15" customHeight="1" x14ac:dyDescent="0.25">
      <c r="A15" s="370"/>
      <c r="B15" s="85" t="s">
        <v>23</v>
      </c>
      <c r="C15" s="18">
        <f t="shared" ref="C15:N15" si="2">C5-C7</f>
        <v>99</v>
      </c>
      <c r="D15" s="19">
        <f t="shared" si="2"/>
        <v>79</v>
      </c>
      <c r="E15" s="110">
        <f t="shared" si="2"/>
        <v>0.60272248913292148</v>
      </c>
      <c r="F15" s="18">
        <f t="shared" si="2"/>
        <v>81</v>
      </c>
      <c r="G15" s="19">
        <f t="shared" si="2"/>
        <v>72</v>
      </c>
      <c r="H15" s="8">
        <f t="shared" si="2"/>
        <v>0.46341463414634149</v>
      </c>
      <c r="I15" s="18">
        <f t="shared" si="2"/>
        <v>90</v>
      </c>
      <c r="J15" s="19">
        <f t="shared" si="2"/>
        <v>88</v>
      </c>
      <c r="K15" s="8">
        <f t="shared" si="2"/>
        <v>0.55206316103083575</v>
      </c>
      <c r="L15" s="18">
        <f t="shared" si="2"/>
        <v>113</v>
      </c>
      <c r="M15" s="19">
        <f t="shared" si="2"/>
        <v>118</v>
      </c>
      <c r="N15" s="8">
        <f t="shared" si="2"/>
        <v>0.49226006191950461</v>
      </c>
      <c r="O15" s="360"/>
      <c r="P15" s="360"/>
      <c r="Q15" s="361"/>
    </row>
    <row r="16" spans="1:17" ht="15" customHeight="1" thickBot="1" x14ac:dyDescent="0.3">
      <c r="A16" s="371"/>
      <c r="B16" s="86" t="s">
        <v>24</v>
      </c>
      <c r="C16" s="79">
        <f t="shared" ref="C16:N16" si="3">C5-C6</f>
        <v>98</v>
      </c>
      <c r="D16" s="80">
        <f t="shared" si="3"/>
        <v>113</v>
      </c>
      <c r="E16" s="48">
        <f t="shared" si="3"/>
        <v>0.35157041540020267</v>
      </c>
      <c r="F16" s="79">
        <f t="shared" si="3"/>
        <v>79</v>
      </c>
      <c r="G16" s="80">
        <f t="shared" si="3"/>
        <v>88</v>
      </c>
      <c r="H16" s="47">
        <f t="shared" si="3"/>
        <v>0.25389082462253199</v>
      </c>
      <c r="I16" s="79">
        <f t="shared" si="3"/>
        <v>81</v>
      </c>
      <c r="J16" s="80">
        <f t="shared" si="3"/>
        <v>100</v>
      </c>
      <c r="K16" s="47">
        <f t="shared" si="3"/>
        <v>0.2558690076938252</v>
      </c>
      <c r="L16" s="79">
        <f t="shared" si="3"/>
        <v>99</v>
      </c>
      <c r="M16" s="80">
        <f t="shared" si="3"/>
        <v>114</v>
      </c>
      <c r="N16" s="47">
        <f t="shared" si="3"/>
        <v>0.1578947368421052</v>
      </c>
      <c r="O16" s="360"/>
      <c r="P16" s="360"/>
      <c r="Q16" s="361"/>
    </row>
    <row r="17" spans="1:17" ht="15" customHeight="1" x14ac:dyDescent="0.25">
      <c r="A17" s="366" t="s">
        <v>31</v>
      </c>
      <c r="B17" s="81" t="s">
        <v>4</v>
      </c>
      <c r="C17" s="59">
        <v>92</v>
      </c>
      <c r="D17" s="63">
        <v>187</v>
      </c>
      <c r="E17" s="32">
        <f>C17/D17</f>
        <v>0.49197860962566847</v>
      </c>
      <c r="F17" s="59">
        <v>92</v>
      </c>
      <c r="G17" s="63">
        <v>183</v>
      </c>
      <c r="H17" s="64">
        <f>F17/G17</f>
        <v>0.50273224043715847</v>
      </c>
      <c r="I17" s="59">
        <v>113</v>
      </c>
      <c r="J17" s="63">
        <v>194</v>
      </c>
      <c r="K17" s="64">
        <f>I17/J17</f>
        <v>0.58247422680412375</v>
      </c>
      <c r="L17" s="59">
        <v>106</v>
      </c>
      <c r="M17" s="63">
        <v>174</v>
      </c>
      <c r="N17" s="32">
        <f>L17/M17</f>
        <v>0.60919540229885061</v>
      </c>
      <c r="O17" s="360"/>
      <c r="P17" s="360"/>
      <c r="Q17" s="361"/>
    </row>
    <row r="18" spans="1:17" ht="15" customHeight="1" x14ac:dyDescent="0.25">
      <c r="A18" s="367"/>
      <c r="B18" s="82" t="s">
        <v>5</v>
      </c>
      <c r="C18" s="60">
        <v>28</v>
      </c>
      <c r="D18" s="43">
        <v>78</v>
      </c>
      <c r="E18" s="33">
        <f>C18/D18</f>
        <v>0.35897435897435898</v>
      </c>
      <c r="F18" s="60">
        <v>35</v>
      </c>
      <c r="G18" s="43">
        <v>87</v>
      </c>
      <c r="H18" s="8">
        <f>F18/G18</f>
        <v>0.40229885057471265</v>
      </c>
      <c r="I18" s="60">
        <v>37</v>
      </c>
      <c r="J18" s="43">
        <v>93</v>
      </c>
      <c r="K18" s="8">
        <f>I18/J18</f>
        <v>0.39784946236559138</v>
      </c>
      <c r="L18" s="60">
        <v>45</v>
      </c>
      <c r="M18" s="43">
        <v>100</v>
      </c>
      <c r="N18" s="33">
        <f>L18/M18</f>
        <v>0.45</v>
      </c>
      <c r="O18" s="360"/>
      <c r="P18" s="360"/>
      <c r="Q18" s="361"/>
    </row>
    <row r="19" spans="1:17" ht="15" customHeight="1" x14ac:dyDescent="0.25">
      <c r="A19" s="367"/>
      <c r="B19" s="82" t="s">
        <v>6</v>
      </c>
      <c r="C19" s="60">
        <v>16</v>
      </c>
      <c r="D19" s="43">
        <v>62</v>
      </c>
      <c r="E19" s="33">
        <f>C19/D19</f>
        <v>0.25806451612903225</v>
      </c>
      <c r="F19" s="60">
        <v>18</v>
      </c>
      <c r="G19" s="43">
        <v>65</v>
      </c>
      <c r="H19" s="8">
        <f>F19/G19</f>
        <v>0.27692307692307694</v>
      </c>
      <c r="I19" s="60">
        <v>15</v>
      </c>
      <c r="J19" s="43">
        <v>62</v>
      </c>
      <c r="K19" s="8">
        <f>I19/J19</f>
        <v>0.24193548387096775</v>
      </c>
      <c r="L19" s="60">
        <v>24</v>
      </c>
      <c r="M19" s="43">
        <v>67</v>
      </c>
      <c r="N19" s="33">
        <f>L19/M19</f>
        <v>0.35820895522388058</v>
      </c>
      <c r="O19" s="360"/>
      <c r="P19" s="360"/>
      <c r="Q19" s="361"/>
    </row>
    <row r="20" spans="1:17" ht="15" customHeight="1" x14ac:dyDescent="0.25">
      <c r="A20" s="367"/>
      <c r="B20" s="82" t="s">
        <v>7</v>
      </c>
      <c r="C20" s="60">
        <v>6</v>
      </c>
      <c r="D20" s="43">
        <v>18</v>
      </c>
      <c r="E20" s="33">
        <f>C20/D20</f>
        <v>0.33333333333333331</v>
      </c>
      <c r="F20" s="60">
        <v>5</v>
      </c>
      <c r="G20" s="43">
        <v>15</v>
      </c>
      <c r="H20" s="8">
        <f>F20/G20</f>
        <v>0.33333333333333331</v>
      </c>
      <c r="I20" s="60">
        <v>7</v>
      </c>
      <c r="J20" s="43">
        <v>18</v>
      </c>
      <c r="K20" s="8">
        <f>I20/J20</f>
        <v>0.3888888888888889</v>
      </c>
      <c r="L20" s="60">
        <v>9</v>
      </c>
      <c r="M20" s="43">
        <v>17</v>
      </c>
      <c r="N20" s="33">
        <f>L20/M20</f>
        <v>0.52941176470588236</v>
      </c>
      <c r="O20" s="360"/>
      <c r="P20" s="360"/>
      <c r="Q20" s="361"/>
    </row>
    <row r="21" spans="1:17" ht="15" customHeight="1" x14ac:dyDescent="0.25">
      <c r="A21" s="367"/>
      <c r="B21" s="82" t="s">
        <v>8</v>
      </c>
      <c r="C21" s="65" t="s">
        <v>89</v>
      </c>
      <c r="D21" s="44" t="s">
        <v>89</v>
      </c>
      <c r="E21" s="33"/>
      <c r="F21" s="65" t="s">
        <v>89</v>
      </c>
      <c r="G21" s="44" t="s">
        <v>89</v>
      </c>
      <c r="H21" s="8"/>
      <c r="I21" s="65" t="s">
        <v>89</v>
      </c>
      <c r="J21" s="44" t="s">
        <v>89</v>
      </c>
      <c r="K21" s="8"/>
      <c r="L21" s="65" t="s">
        <v>89</v>
      </c>
      <c r="M21" s="44" t="s">
        <v>89</v>
      </c>
      <c r="N21" s="33"/>
      <c r="O21" s="360"/>
      <c r="P21" s="360"/>
      <c r="Q21" s="361"/>
    </row>
    <row r="22" spans="1:17" ht="15" customHeight="1" x14ac:dyDescent="0.25">
      <c r="A22" s="367"/>
      <c r="B22" s="82" t="s">
        <v>9</v>
      </c>
      <c r="C22" s="65" t="s">
        <v>89</v>
      </c>
      <c r="D22" s="44" t="s">
        <v>89</v>
      </c>
      <c r="E22" s="33"/>
      <c r="F22" s="65"/>
      <c r="G22" s="44"/>
      <c r="H22" s="8"/>
      <c r="I22" s="154"/>
      <c r="J22" s="102"/>
      <c r="K22" s="8"/>
      <c r="L22" s="65"/>
      <c r="M22" s="44"/>
      <c r="N22" s="33"/>
      <c r="O22" s="360"/>
      <c r="P22" s="360"/>
      <c r="Q22" s="361"/>
    </row>
    <row r="23" spans="1:17" ht="15" customHeight="1" x14ac:dyDescent="0.25">
      <c r="A23" s="367"/>
      <c r="B23" s="82" t="s">
        <v>10</v>
      </c>
      <c r="C23" s="18"/>
      <c r="D23" s="19"/>
      <c r="E23" s="33"/>
      <c r="F23" s="154"/>
      <c r="G23" s="19"/>
      <c r="H23" s="8"/>
      <c r="I23" s="154"/>
      <c r="J23" s="102"/>
      <c r="K23" s="8"/>
      <c r="L23" s="18"/>
      <c r="M23" s="112"/>
      <c r="N23" s="33"/>
      <c r="O23" s="360"/>
      <c r="P23" s="360"/>
      <c r="Q23" s="361"/>
    </row>
    <row r="24" spans="1:17" ht="15" customHeight="1" x14ac:dyDescent="0.25">
      <c r="A24" s="367"/>
      <c r="B24" s="82" t="s">
        <v>90</v>
      </c>
      <c r="C24" s="65" t="s">
        <v>89</v>
      </c>
      <c r="D24" s="44" t="s">
        <v>89</v>
      </c>
      <c r="E24" s="33"/>
      <c r="F24" s="65" t="s">
        <v>89</v>
      </c>
      <c r="G24" s="44" t="s">
        <v>89</v>
      </c>
      <c r="H24" s="8"/>
      <c r="I24" s="65" t="s">
        <v>89</v>
      </c>
      <c r="J24" s="44" t="s">
        <v>89</v>
      </c>
      <c r="K24" s="8"/>
      <c r="L24" s="65" t="s">
        <v>89</v>
      </c>
      <c r="M24" s="44" t="s">
        <v>89</v>
      </c>
      <c r="N24" s="33"/>
      <c r="O24" s="360"/>
      <c r="P24" s="360"/>
      <c r="Q24" s="361"/>
    </row>
    <row r="25" spans="1:17" ht="15" customHeight="1" x14ac:dyDescent="0.25">
      <c r="A25" s="367"/>
      <c r="B25" s="83" t="s">
        <v>32</v>
      </c>
      <c r="C25" s="26" t="e">
        <f t="shared" ref="C25:N25" si="4">C$181</f>
        <v>#REF!</v>
      </c>
      <c r="D25" s="24" t="e">
        <f t="shared" si="4"/>
        <v>#REF!</v>
      </c>
      <c r="E25" s="34" t="e">
        <f t="shared" si="4"/>
        <v>#REF!</v>
      </c>
      <c r="F25" s="136" t="e">
        <f t="shared" si="4"/>
        <v>#REF!</v>
      </c>
      <c r="G25" s="24" t="e">
        <f t="shared" si="4"/>
        <v>#REF!</v>
      </c>
      <c r="H25" s="34" t="e">
        <f t="shared" si="4"/>
        <v>#REF!</v>
      </c>
      <c r="I25" s="136" t="e">
        <f t="shared" si="4"/>
        <v>#REF!</v>
      </c>
      <c r="J25" s="117" t="e">
        <f t="shared" si="4"/>
        <v>#REF!</v>
      </c>
      <c r="K25" s="34" t="e">
        <f t="shared" si="4"/>
        <v>#REF!</v>
      </c>
      <c r="L25" s="26" t="e">
        <f t="shared" si="4"/>
        <v>#REF!</v>
      </c>
      <c r="M25" s="117" t="e">
        <f t="shared" si="4"/>
        <v>#REF!</v>
      </c>
      <c r="N25" s="34" t="e">
        <f t="shared" si="4"/>
        <v>#REF!</v>
      </c>
      <c r="O25" s="360"/>
      <c r="P25" s="360"/>
      <c r="Q25" s="361"/>
    </row>
    <row r="26" spans="1:17" ht="15" customHeight="1" x14ac:dyDescent="0.25">
      <c r="A26" s="367"/>
      <c r="B26" s="84" t="s">
        <v>13</v>
      </c>
      <c r="C26" s="27" t="e">
        <f t="shared" ref="C26:N26" si="5">C$192</f>
        <v>#REF!</v>
      </c>
      <c r="D26" s="25" t="e">
        <f t="shared" si="5"/>
        <v>#REF!</v>
      </c>
      <c r="E26" s="35" t="e">
        <f t="shared" si="5"/>
        <v>#REF!</v>
      </c>
      <c r="F26" s="155" t="e">
        <f t="shared" si="5"/>
        <v>#REF!</v>
      </c>
      <c r="G26" s="25" t="e">
        <f t="shared" si="5"/>
        <v>#REF!</v>
      </c>
      <c r="H26" s="35" t="e">
        <f t="shared" si="5"/>
        <v>#REF!</v>
      </c>
      <c r="I26" s="155" t="e">
        <f t="shared" si="5"/>
        <v>#REF!</v>
      </c>
      <c r="J26" s="118" t="e">
        <f t="shared" si="5"/>
        <v>#REF!</v>
      </c>
      <c r="K26" s="35" t="e">
        <f t="shared" si="5"/>
        <v>#REF!</v>
      </c>
      <c r="L26" s="27" t="e">
        <f t="shared" si="5"/>
        <v>#REF!</v>
      </c>
      <c r="M26" s="118" t="e">
        <f t="shared" si="5"/>
        <v>#REF!</v>
      </c>
      <c r="N26" s="35" t="e">
        <f t="shared" si="5"/>
        <v>#REF!</v>
      </c>
      <c r="O26" s="360"/>
      <c r="P26" s="360"/>
      <c r="Q26" s="361"/>
    </row>
    <row r="27" spans="1:17" ht="15" customHeight="1" x14ac:dyDescent="0.25">
      <c r="A27" s="367"/>
      <c r="B27" s="85" t="s">
        <v>23</v>
      </c>
      <c r="C27" s="18">
        <f t="shared" ref="C27:N27" si="6">C17-C19</f>
        <v>76</v>
      </c>
      <c r="D27" s="19">
        <f t="shared" si="6"/>
        <v>125</v>
      </c>
      <c r="E27" s="8">
        <f t="shared" si="6"/>
        <v>0.23391409349663622</v>
      </c>
      <c r="F27" s="18">
        <f t="shared" si="6"/>
        <v>74</v>
      </c>
      <c r="G27" s="19">
        <f t="shared" si="6"/>
        <v>118</v>
      </c>
      <c r="H27" s="8">
        <f t="shared" si="6"/>
        <v>0.22580916351408153</v>
      </c>
      <c r="I27" s="18">
        <f t="shared" si="6"/>
        <v>98</v>
      </c>
      <c r="J27" s="19">
        <f t="shared" si="6"/>
        <v>132</v>
      </c>
      <c r="K27" s="8">
        <f t="shared" si="6"/>
        <v>0.340538742933156</v>
      </c>
      <c r="L27" s="18">
        <f t="shared" si="6"/>
        <v>82</v>
      </c>
      <c r="M27" s="19">
        <f t="shared" si="6"/>
        <v>107</v>
      </c>
      <c r="N27" s="8">
        <f t="shared" si="6"/>
        <v>0.25098644707497003</v>
      </c>
      <c r="O27" s="360"/>
      <c r="P27" s="360"/>
      <c r="Q27" s="361"/>
    </row>
    <row r="28" spans="1:17" ht="15" customHeight="1" thickBot="1" x14ac:dyDescent="0.3">
      <c r="A28" s="368"/>
      <c r="B28" s="86" t="s">
        <v>24</v>
      </c>
      <c r="C28" s="79">
        <f t="shared" ref="C28:I28" si="7">C17-C18</f>
        <v>64</v>
      </c>
      <c r="D28" s="80">
        <f t="shared" si="7"/>
        <v>109</v>
      </c>
      <c r="E28" s="47">
        <f t="shared" si="7"/>
        <v>0.1330042506513095</v>
      </c>
      <c r="F28" s="79">
        <f t="shared" si="7"/>
        <v>57</v>
      </c>
      <c r="G28" s="80">
        <f t="shared" si="7"/>
        <v>96</v>
      </c>
      <c r="H28" s="47">
        <f t="shared" si="7"/>
        <v>0.10043338986244582</v>
      </c>
      <c r="I28" s="79">
        <f t="shared" si="7"/>
        <v>76</v>
      </c>
      <c r="J28" s="80">
        <f>J18-J19</f>
        <v>31</v>
      </c>
      <c r="K28" s="47">
        <f>K17-K18</f>
        <v>0.18462476443853237</v>
      </c>
      <c r="L28" s="79">
        <f>L17-L18</f>
        <v>61</v>
      </c>
      <c r="M28" s="80">
        <f>M17-M18</f>
        <v>74</v>
      </c>
      <c r="N28" s="47">
        <f>N17-N18</f>
        <v>0.1591954022988506</v>
      </c>
      <c r="O28" s="360"/>
      <c r="P28" s="360"/>
      <c r="Q28" s="361"/>
    </row>
    <row r="29" spans="1:17" ht="15" customHeight="1" x14ac:dyDescent="0.25">
      <c r="A29" s="369" t="s">
        <v>33</v>
      </c>
      <c r="B29" s="81" t="s">
        <v>4</v>
      </c>
      <c r="C29" s="59">
        <v>21</v>
      </c>
      <c r="D29" s="63">
        <v>54</v>
      </c>
      <c r="E29" s="32">
        <f>C29/D29</f>
        <v>0.3888888888888889</v>
      </c>
      <c r="F29" s="59">
        <v>16</v>
      </c>
      <c r="G29" s="63">
        <v>33</v>
      </c>
      <c r="H29" s="64">
        <f>F29/G29</f>
        <v>0.48484848484848486</v>
      </c>
      <c r="I29" s="59">
        <v>14</v>
      </c>
      <c r="J29" s="63">
        <v>38</v>
      </c>
      <c r="K29" s="64">
        <f>I29/J29</f>
        <v>0.36842105263157893</v>
      </c>
      <c r="L29" s="59">
        <v>7</v>
      </c>
      <c r="M29" s="63">
        <v>30</v>
      </c>
      <c r="N29" s="32">
        <f>L29/M29</f>
        <v>0.23333333333333334</v>
      </c>
      <c r="O29" s="360"/>
      <c r="P29" s="360"/>
      <c r="Q29" s="361"/>
    </row>
    <row r="30" spans="1:17" ht="15" customHeight="1" x14ac:dyDescent="0.25">
      <c r="A30" s="370"/>
      <c r="B30" s="82" t="s">
        <v>5</v>
      </c>
      <c r="C30" s="60">
        <v>27</v>
      </c>
      <c r="D30" s="43">
        <v>84</v>
      </c>
      <c r="E30" s="33">
        <f>C30/D30</f>
        <v>0.32142857142857145</v>
      </c>
      <c r="F30" s="60">
        <v>26</v>
      </c>
      <c r="G30" s="43">
        <v>77</v>
      </c>
      <c r="H30" s="8">
        <f>F30/G30</f>
        <v>0.33766233766233766</v>
      </c>
      <c r="I30" s="60">
        <v>25</v>
      </c>
      <c r="J30" s="43">
        <v>62</v>
      </c>
      <c r="K30" s="8">
        <f>I30/J30</f>
        <v>0.40322580645161288</v>
      </c>
      <c r="L30" s="60">
        <v>13</v>
      </c>
      <c r="M30" s="43">
        <v>42</v>
      </c>
      <c r="N30" s="33">
        <f>L30/M30</f>
        <v>0.30952380952380953</v>
      </c>
      <c r="O30" s="360"/>
      <c r="P30" s="360"/>
      <c r="Q30" s="361"/>
    </row>
    <row r="31" spans="1:17" ht="15" customHeight="1" x14ac:dyDescent="0.25">
      <c r="A31" s="370"/>
      <c r="B31" s="82" t="s">
        <v>6</v>
      </c>
      <c r="C31" s="60">
        <v>21</v>
      </c>
      <c r="D31" s="43">
        <v>80</v>
      </c>
      <c r="E31" s="33">
        <f>C31/D31</f>
        <v>0.26250000000000001</v>
      </c>
      <c r="F31" s="60">
        <v>26</v>
      </c>
      <c r="G31" s="43">
        <v>75</v>
      </c>
      <c r="H31" s="8">
        <f>F31/G31</f>
        <v>0.34666666666666668</v>
      </c>
      <c r="I31" s="60">
        <v>18</v>
      </c>
      <c r="J31" s="43">
        <v>80</v>
      </c>
      <c r="K31" s="8">
        <f>I31/J31</f>
        <v>0.22500000000000001</v>
      </c>
      <c r="L31" s="60">
        <v>22</v>
      </c>
      <c r="M31" s="43">
        <v>95</v>
      </c>
      <c r="N31" s="33">
        <f>L31/M31</f>
        <v>0.23157894736842105</v>
      </c>
      <c r="O31" s="360"/>
      <c r="P31" s="360"/>
      <c r="Q31" s="361"/>
    </row>
    <row r="32" spans="1:17" ht="15" customHeight="1" x14ac:dyDescent="0.25">
      <c r="A32" s="370"/>
      <c r="B32" s="82" t="s">
        <v>7</v>
      </c>
      <c r="C32" s="65" t="s">
        <v>89</v>
      </c>
      <c r="D32" s="65" t="s">
        <v>89</v>
      </c>
      <c r="E32" s="33"/>
      <c r="F32" s="65" t="s">
        <v>89</v>
      </c>
      <c r="G32" s="65" t="s">
        <v>89</v>
      </c>
      <c r="H32" s="8"/>
      <c r="I32" s="65" t="s">
        <v>89</v>
      </c>
      <c r="J32" s="65" t="s">
        <v>89</v>
      </c>
      <c r="K32" s="8"/>
      <c r="L32" s="65" t="s">
        <v>89</v>
      </c>
      <c r="M32" s="65" t="s">
        <v>89</v>
      </c>
      <c r="N32" s="33"/>
      <c r="O32" s="360"/>
      <c r="P32" s="360"/>
      <c r="Q32" s="361"/>
    </row>
    <row r="33" spans="1:17" ht="15" customHeight="1" x14ac:dyDescent="0.25">
      <c r="A33" s="370"/>
      <c r="B33" s="82" t="s">
        <v>8</v>
      </c>
      <c r="C33" s="65" t="s">
        <v>89</v>
      </c>
      <c r="D33" s="65" t="s">
        <v>89</v>
      </c>
      <c r="E33" s="33"/>
      <c r="F33" s="65" t="s">
        <v>89</v>
      </c>
      <c r="G33" s="65" t="s">
        <v>89</v>
      </c>
      <c r="H33" s="8"/>
      <c r="I33" s="65" t="s">
        <v>89</v>
      </c>
      <c r="J33" s="65" t="s">
        <v>89</v>
      </c>
      <c r="K33" s="8"/>
      <c r="L33" s="65" t="s">
        <v>89</v>
      </c>
      <c r="M33" s="65" t="s">
        <v>89</v>
      </c>
      <c r="N33" s="33"/>
      <c r="O33" s="360"/>
      <c r="P33" s="360"/>
      <c r="Q33" s="361"/>
    </row>
    <row r="34" spans="1:17" ht="15" customHeight="1" x14ac:dyDescent="0.25">
      <c r="A34" s="370"/>
      <c r="B34" s="82" t="s">
        <v>9</v>
      </c>
      <c r="C34" s="18"/>
      <c r="D34" s="19"/>
      <c r="E34" s="33"/>
      <c r="F34" s="154"/>
      <c r="G34" s="19"/>
      <c r="H34" s="8"/>
      <c r="I34" s="154"/>
      <c r="J34" s="102"/>
      <c r="K34" s="8"/>
      <c r="L34" s="18"/>
      <c r="M34" s="112"/>
      <c r="N34" s="33"/>
      <c r="O34" s="360"/>
      <c r="P34" s="360"/>
      <c r="Q34" s="361"/>
    </row>
    <row r="35" spans="1:17" ht="15" customHeight="1" x14ac:dyDescent="0.25">
      <c r="A35" s="370"/>
      <c r="B35" s="82" t="s">
        <v>10</v>
      </c>
      <c r="C35" s="65" t="s">
        <v>89</v>
      </c>
      <c r="D35" s="65" t="s">
        <v>89</v>
      </c>
      <c r="E35" s="33"/>
      <c r="F35" s="154"/>
      <c r="G35" s="19"/>
      <c r="H35" s="8"/>
      <c r="I35" s="65" t="s">
        <v>89</v>
      </c>
      <c r="J35" s="65" t="s">
        <v>89</v>
      </c>
      <c r="K35" s="8"/>
      <c r="L35" s="18"/>
      <c r="M35" s="112"/>
      <c r="N35" s="33"/>
      <c r="O35" s="360"/>
      <c r="P35" s="360"/>
      <c r="Q35" s="361"/>
    </row>
    <row r="36" spans="1:17" ht="15" customHeight="1" x14ac:dyDescent="0.25">
      <c r="A36" s="370"/>
      <c r="B36" s="82" t="s">
        <v>90</v>
      </c>
      <c r="C36" s="65" t="s">
        <v>89</v>
      </c>
      <c r="D36" s="65" t="s">
        <v>89</v>
      </c>
      <c r="E36" s="33"/>
      <c r="F36" s="154"/>
      <c r="G36" s="19"/>
      <c r="H36" s="8"/>
      <c r="I36" s="65" t="s">
        <v>89</v>
      </c>
      <c r="J36" s="65" t="s">
        <v>89</v>
      </c>
      <c r="K36" s="8"/>
      <c r="L36" s="65" t="s">
        <v>89</v>
      </c>
      <c r="M36" s="65" t="s">
        <v>89</v>
      </c>
      <c r="N36" s="33"/>
      <c r="O36" s="360"/>
      <c r="P36" s="360"/>
      <c r="Q36" s="361"/>
    </row>
    <row r="37" spans="1:17" ht="15" customHeight="1" x14ac:dyDescent="0.25">
      <c r="A37" s="370"/>
      <c r="B37" s="83" t="s">
        <v>32</v>
      </c>
      <c r="C37" s="145" t="e">
        <f t="shared" ref="C37:N37" si="8">C$181</f>
        <v>#REF!</v>
      </c>
      <c r="D37" s="120" t="e">
        <f t="shared" si="8"/>
        <v>#REF!</v>
      </c>
      <c r="E37" s="156" t="e">
        <f t="shared" si="8"/>
        <v>#REF!</v>
      </c>
      <c r="F37" s="157" t="e">
        <f t="shared" si="8"/>
        <v>#REF!</v>
      </c>
      <c r="G37" s="120" t="e">
        <f t="shared" si="8"/>
        <v>#REF!</v>
      </c>
      <c r="H37" s="156" t="e">
        <f t="shared" si="8"/>
        <v>#REF!</v>
      </c>
      <c r="I37" s="157" t="e">
        <f t="shared" si="8"/>
        <v>#REF!</v>
      </c>
      <c r="J37" s="122" t="e">
        <f t="shared" si="8"/>
        <v>#REF!</v>
      </c>
      <c r="K37" s="156" t="e">
        <f t="shared" si="8"/>
        <v>#REF!</v>
      </c>
      <c r="L37" s="145" t="e">
        <f t="shared" si="8"/>
        <v>#REF!</v>
      </c>
      <c r="M37" s="122" t="e">
        <f t="shared" si="8"/>
        <v>#REF!</v>
      </c>
      <c r="N37" s="156" t="e">
        <f t="shared" si="8"/>
        <v>#REF!</v>
      </c>
      <c r="O37" s="360"/>
      <c r="P37" s="360"/>
      <c r="Q37" s="361"/>
    </row>
    <row r="38" spans="1:17" ht="15" customHeight="1" x14ac:dyDescent="0.25">
      <c r="A38" s="370"/>
      <c r="B38" s="84" t="s">
        <v>13</v>
      </c>
      <c r="C38" s="27" t="e">
        <f t="shared" ref="C38:N38" si="9">C$192</f>
        <v>#REF!</v>
      </c>
      <c r="D38" s="25" t="e">
        <f t="shared" si="9"/>
        <v>#REF!</v>
      </c>
      <c r="E38" s="35" t="e">
        <f t="shared" si="9"/>
        <v>#REF!</v>
      </c>
      <c r="F38" s="155" t="e">
        <f t="shared" si="9"/>
        <v>#REF!</v>
      </c>
      <c r="G38" s="25" t="e">
        <f t="shared" si="9"/>
        <v>#REF!</v>
      </c>
      <c r="H38" s="35" t="e">
        <f t="shared" si="9"/>
        <v>#REF!</v>
      </c>
      <c r="I38" s="155" t="e">
        <f t="shared" si="9"/>
        <v>#REF!</v>
      </c>
      <c r="J38" s="118" t="e">
        <f t="shared" si="9"/>
        <v>#REF!</v>
      </c>
      <c r="K38" s="35" t="e">
        <f t="shared" si="9"/>
        <v>#REF!</v>
      </c>
      <c r="L38" s="27" t="e">
        <f t="shared" si="9"/>
        <v>#REF!</v>
      </c>
      <c r="M38" s="118" t="e">
        <f t="shared" si="9"/>
        <v>#REF!</v>
      </c>
      <c r="N38" s="35" t="e">
        <f t="shared" si="9"/>
        <v>#REF!</v>
      </c>
      <c r="O38" s="360"/>
      <c r="P38" s="360"/>
      <c r="Q38" s="361"/>
    </row>
    <row r="39" spans="1:17" ht="15" customHeight="1" x14ac:dyDescent="0.25">
      <c r="A39" s="370"/>
      <c r="B39" s="85" t="s">
        <v>23</v>
      </c>
      <c r="C39" s="18">
        <f t="shared" ref="C39:N39" si="10">C29-C31</f>
        <v>0</v>
      </c>
      <c r="D39" s="18">
        <f t="shared" si="10"/>
        <v>-26</v>
      </c>
      <c r="E39" s="158">
        <f t="shared" si="10"/>
        <v>0.12638888888888888</v>
      </c>
      <c r="F39" s="18">
        <f t="shared" si="10"/>
        <v>-10</v>
      </c>
      <c r="G39" s="18">
        <f t="shared" si="10"/>
        <v>-42</v>
      </c>
      <c r="H39" s="158">
        <f t="shared" si="10"/>
        <v>0.13818181818181818</v>
      </c>
      <c r="I39" s="18">
        <f t="shared" si="10"/>
        <v>-4</v>
      </c>
      <c r="J39" s="18">
        <f t="shared" si="10"/>
        <v>-42</v>
      </c>
      <c r="K39" s="158">
        <f t="shared" si="10"/>
        <v>0.14342105263157892</v>
      </c>
      <c r="L39" s="18">
        <f t="shared" si="10"/>
        <v>-15</v>
      </c>
      <c r="M39" s="18">
        <f t="shared" si="10"/>
        <v>-65</v>
      </c>
      <c r="N39" s="158">
        <f t="shared" si="10"/>
        <v>1.7543859649122862E-3</v>
      </c>
      <c r="O39" s="360"/>
      <c r="P39" s="360"/>
      <c r="Q39" s="361"/>
    </row>
    <row r="40" spans="1:17" ht="15" customHeight="1" thickBot="1" x14ac:dyDescent="0.3">
      <c r="A40" s="371"/>
      <c r="B40" s="86" t="s">
        <v>24</v>
      </c>
      <c r="C40" s="79">
        <f t="shared" ref="C40:N40" si="11">C29-C30</f>
        <v>-6</v>
      </c>
      <c r="D40" s="80">
        <f t="shared" si="11"/>
        <v>-30</v>
      </c>
      <c r="E40" s="47">
        <f t="shared" si="11"/>
        <v>6.7460317460317443E-2</v>
      </c>
      <c r="F40" s="79">
        <f t="shared" si="11"/>
        <v>-10</v>
      </c>
      <c r="G40" s="80">
        <f t="shared" si="11"/>
        <v>-44</v>
      </c>
      <c r="H40" s="47">
        <f t="shared" si="11"/>
        <v>0.1471861471861472</v>
      </c>
      <c r="I40" s="79">
        <f t="shared" si="11"/>
        <v>-11</v>
      </c>
      <c r="J40" s="80">
        <f t="shared" si="11"/>
        <v>-24</v>
      </c>
      <c r="K40" s="47">
        <f t="shared" si="11"/>
        <v>-3.4804753820033951E-2</v>
      </c>
      <c r="L40" s="79">
        <f t="shared" si="11"/>
        <v>-6</v>
      </c>
      <c r="M40" s="80">
        <f t="shared" si="11"/>
        <v>-12</v>
      </c>
      <c r="N40" s="47">
        <f t="shared" si="11"/>
        <v>-7.6190476190476197E-2</v>
      </c>
      <c r="O40" s="360"/>
      <c r="P40" s="360"/>
      <c r="Q40" s="361"/>
    </row>
    <row r="41" spans="1:17" ht="15" customHeight="1" x14ac:dyDescent="0.25">
      <c r="A41" s="366" t="s">
        <v>34</v>
      </c>
      <c r="B41" s="81" t="s">
        <v>4</v>
      </c>
      <c r="C41" s="59">
        <v>21</v>
      </c>
      <c r="D41" s="63">
        <v>43</v>
      </c>
      <c r="E41" s="32">
        <f>C41/D41</f>
        <v>0.48837209302325579</v>
      </c>
      <c r="F41" s="59">
        <v>14</v>
      </c>
      <c r="G41" s="63">
        <v>34</v>
      </c>
      <c r="H41" s="64">
        <f>F41/G41</f>
        <v>0.41176470588235292</v>
      </c>
      <c r="I41" s="59">
        <v>18</v>
      </c>
      <c r="J41" s="63">
        <v>31</v>
      </c>
      <c r="K41" s="64">
        <f>I41/J41</f>
        <v>0.58064516129032262</v>
      </c>
      <c r="L41" s="59">
        <v>9</v>
      </c>
      <c r="M41" s="63">
        <v>22</v>
      </c>
      <c r="N41" s="32">
        <f>L41/M41</f>
        <v>0.40909090909090912</v>
      </c>
      <c r="O41" s="360"/>
      <c r="P41" s="360"/>
      <c r="Q41" s="361"/>
    </row>
    <row r="42" spans="1:17" ht="15" customHeight="1" x14ac:dyDescent="0.25">
      <c r="A42" s="367"/>
      <c r="B42" s="82" t="s">
        <v>5</v>
      </c>
      <c r="C42" s="60">
        <v>110</v>
      </c>
      <c r="D42" s="43">
        <v>287</v>
      </c>
      <c r="E42" s="33">
        <f>C42/D42</f>
        <v>0.38327526132404183</v>
      </c>
      <c r="F42" s="60">
        <v>101</v>
      </c>
      <c r="G42" s="43">
        <v>285</v>
      </c>
      <c r="H42" s="8">
        <f>F42/G42</f>
        <v>0.35438596491228069</v>
      </c>
      <c r="I42" s="60">
        <v>101</v>
      </c>
      <c r="J42" s="43">
        <v>261</v>
      </c>
      <c r="K42" s="8">
        <f>I42/J42</f>
        <v>0.38697318007662834</v>
      </c>
      <c r="L42" s="60">
        <v>95</v>
      </c>
      <c r="M42" s="43">
        <v>240</v>
      </c>
      <c r="N42" s="33">
        <f>L42/M42</f>
        <v>0.39583333333333331</v>
      </c>
      <c r="O42" s="360"/>
      <c r="P42" s="360"/>
      <c r="Q42" s="361"/>
    </row>
    <row r="43" spans="1:17" ht="15" customHeight="1" x14ac:dyDescent="0.25">
      <c r="A43" s="367"/>
      <c r="B43" s="82" t="s">
        <v>6</v>
      </c>
      <c r="C43" s="60">
        <v>8</v>
      </c>
      <c r="D43" s="43">
        <v>17</v>
      </c>
      <c r="E43" s="33">
        <f>C43/D43</f>
        <v>0.47058823529411764</v>
      </c>
      <c r="F43" s="60">
        <v>5</v>
      </c>
      <c r="G43" s="43">
        <v>17</v>
      </c>
      <c r="H43" s="8">
        <f>F43/G43</f>
        <v>0.29411764705882354</v>
      </c>
      <c r="I43" s="60">
        <v>3</v>
      </c>
      <c r="J43" s="43">
        <v>11</v>
      </c>
      <c r="K43" s="8">
        <f>I43/J43</f>
        <v>0.27272727272727271</v>
      </c>
      <c r="L43" s="60">
        <v>4</v>
      </c>
      <c r="M43" s="43">
        <v>11</v>
      </c>
      <c r="N43" s="33">
        <f>L43/M43</f>
        <v>0.36363636363636365</v>
      </c>
      <c r="O43" s="360"/>
      <c r="P43" s="360"/>
      <c r="Q43" s="361"/>
    </row>
    <row r="44" spans="1:17" ht="15" customHeight="1" x14ac:dyDescent="0.25">
      <c r="A44" s="367"/>
      <c r="B44" s="82" t="s">
        <v>7</v>
      </c>
      <c r="C44" s="65" t="s">
        <v>89</v>
      </c>
      <c r="D44" s="65" t="s">
        <v>89</v>
      </c>
      <c r="E44" s="33"/>
      <c r="F44" s="65" t="s">
        <v>89</v>
      </c>
      <c r="G44" s="65" t="s">
        <v>89</v>
      </c>
      <c r="H44" s="8"/>
      <c r="I44" s="65" t="s">
        <v>89</v>
      </c>
      <c r="J44" s="65" t="s">
        <v>89</v>
      </c>
      <c r="K44" s="159"/>
      <c r="L44" s="65" t="s">
        <v>89</v>
      </c>
      <c r="M44" s="65" t="s">
        <v>89</v>
      </c>
      <c r="N44" s="33"/>
      <c r="O44" s="360"/>
      <c r="P44" s="360"/>
      <c r="Q44" s="361"/>
    </row>
    <row r="45" spans="1:17" ht="15" customHeight="1" x14ac:dyDescent="0.25">
      <c r="A45" s="367"/>
      <c r="B45" s="82" t="s">
        <v>8</v>
      </c>
      <c r="C45" s="18"/>
      <c r="D45" s="19"/>
      <c r="E45" s="33"/>
      <c r="F45" s="154"/>
      <c r="G45" s="19"/>
      <c r="H45" s="8"/>
      <c r="I45" s="154"/>
      <c r="J45" s="102"/>
      <c r="K45" s="159"/>
      <c r="L45" s="18"/>
      <c r="M45" s="112"/>
      <c r="N45" s="33"/>
      <c r="O45" s="360"/>
      <c r="P45" s="360"/>
      <c r="Q45" s="361"/>
    </row>
    <row r="46" spans="1:17" ht="15" customHeight="1" x14ac:dyDescent="0.25">
      <c r="A46" s="367"/>
      <c r="B46" s="82" t="s">
        <v>9</v>
      </c>
      <c r="C46" s="18"/>
      <c r="D46" s="19"/>
      <c r="E46" s="33"/>
      <c r="F46" s="154"/>
      <c r="G46" s="19"/>
      <c r="H46" s="8"/>
      <c r="I46" s="154"/>
      <c r="J46" s="102"/>
      <c r="K46" s="159"/>
      <c r="L46" s="18"/>
      <c r="M46" s="112"/>
      <c r="N46" s="33"/>
      <c r="O46" s="360"/>
      <c r="P46" s="360"/>
      <c r="Q46" s="361"/>
    </row>
    <row r="47" spans="1:17" ht="15" customHeight="1" x14ac:dyDescent="0.25">
      <c r="A47" s="367"/>
      <c r="B47" s="82" t="s">
        <v>10</v>
      </c>
      <c r="C47" s="65" t="s">
        <v>89</v>
      </c>
      <c r="D47" s="65" t="s">
        <v>89</v>
      </c>
      <c r="E47" s="33"/>
      <c r="F47" s="154"/>
      <c r="G47" s="19"/>
      <c r="H47" s="8"/>
      <c r="I47" s="154"/>
      <c r="J47" s="102"/>
      <c r="K47" s="159"/>
      <c r="L47" s="18"/>
      <c r="M47" s="112"/>
      <c r="N47" s="33"/>
      <c r="O47" s="360"/>
      <c r="P47" s="360"/>
      <c r="Q47" s="361"/>
    </row>
    <row r="48" spans="1:17" ht="15" customHeight="1" x14ac:dyDescent="0.25">
      <c r="A48" s="367"/>
      <c r="B48" s="82" t="s">
        <v>90</v>
      </c>
      <c r="C48" s="65"/>
      <c r="D48" s="44"/>
      <c r="E48" s="33"/>
      <c r="F48" s="65" t="s">
        <v>89</v>
      </c>
      <c r="G48" s="65" t="s">
        <v>89</v>
      </c>
      <c r="H48" s="8"/>
      <c r="I48" s="65" t="s">
        <v>89</v>
      </c>
      <c r="J48" s="65" t="s">
        <v>89</v>
      </c>
      <c r="K48" s="159"/>
      <c r="L48" s="65" t="s">
        <v>62</v>
      </c>
      <c r="M48" s="44" t="s">
        <v>62</v>
      </c>
      <c r="N48" s="33"/>
      <c r="O48" s="360"/>
      <c r="P48" s="360"/>
      <c r="Q48" s="361"/>
    </row>
    <row r="49" spans="1:17" ht="15" customHeight="1" x14ac:dyDescent="0.25">
      <c r="A49" s="367"/>
      <c r="B49" s="83" t="s">
        <v>32</v>
      </c>
      <c r="C49" s="145" t="e">
        <f t="shared" ref="C49:K49" si="12">C$181</f>
        <v>#REF!</v>
      </c>
      <c r="D49" s="120" t="e">
        <f t="shared" si="12"/>
        <v>#REF!</v>
      </c>
      <c r="E49" s="156" t="e">
        <f t="shared" si="12"/>
        <v>#REF!</v>
      </c>
      <c r="F49" s="157" t="e">
        <f t="shared" si="12"/>
        <v>#REF!</v>
      </c>
      <c r="G49" s="120" t="e">
        <f t="shared" si="12"/>
        <v>#REF!</v>
      </c>
      <c r="H49" s="156" t="e">
        <f t="shared" si="12"/>
        <v>#REF!</v>
      </c>
      <c r="I49" s="157" t="e">
        <f t="shared" si="12"/>
        <v>#REF!</v>
      </c>
      <c r="J49" s="122" t="e">
        <f t="shared" si="12"/>
        <v>#REF!</v>
      </c>
      <c r="K49" s="156" t="e">
        <f t="shared" si="12"/>
        <v>#REF!</v>
      </c>
      <c r="L49" s="156" t="s">
        <v>89</v>
      </c>
      <c r="M49" s="156" t="s">
        <v>89</v>
      </c>
      <c r="N49" s="156" t="e">
        <f>N$181</f>
        <v>#REF!</v>
      </c>
      <c r="O49" s="360"/>
      <c r="P49" s="360"/>
      <c r="Q49" s="361"/>
    </row>
    <row r="50" spans="1:17" ht="15" customHeight="1" x14ac:dyDescent="0.25">
      <c r="A50" s="367"/>
      <c r="B50" s="84" t="s">
        <v>13</v>
      </c>
      <c r="C50" s="27" t="e">
        <f t="shared" ref="C50:N50" si="13">C$192</f>
        <v>#REF!</v>
      </c>
      <c r="D50" s="25" t="e">
        <f t="shared" si="13"/>
        <v>#REF!</v>
      </c>
      <c r="E50" s="35" t="e">
        <f t="shared" si="13"/>
        <v>#REF!</v>
      </c>
      <c r="F50" s="155" t="e">
        <f t="shared" si="13"/>
        <v>#REF!</v>
      </c>
      <c r="G50" s="25" t="e">
        <f t="shared" si="13"/>
        <v>#REF!</v>
      </c>
      <c r="H50" s="35" t="e">
        <f t="shared" si="13"/>
        <v>#REF!</v>
      </c>
      <c r="I50" s="155" t="e">
        <f t="shared" si="13"/>
        <v>#REF!</v>
      </c>
      <c r="J50" s="118" t="e">
        <f t="shared" si="13"/>
        <v>#REF!</v>
      </c>
      <c r="K50" s="35" t="e">
        <f t="shared" si="13"/>
        <v>#REF!</v>
      </c>
      <c r="L50" s="27" t="e">
        <f t="shared" si="13"/>
        <v>#REF!</v>
      </c>
      <c r="M50" s="118" t="e">
        <f t="shared" si="13"/>
        <v>#REF!</v>
      </c>
      <c r="N50" s="35" t="e">
        <f t="shared" si="13"/>
        <v>#REF!</v>
      </c>
      <c r="O50" s="360"/>
      <c r="P50" s="360"/>
      <c r="Q50" s="361"/>
    </row>
    <row r="51" spans="1:17" ht="15" customHeight="1" x14ac:dyDescent="0.25">
      <c r="A51" s="367"/>
      <c r="B51" s="85" t="s">
        <v>23</v>
      </c>
      <c r="C51" s="18">
        <f t="shared" ref="C51:N51" si="14">C41-C43</f>
        <v>13</v>
      </c>
      <c r="D51" s="19">
        <f t="shared" si="14"/>
        <v>26</v>
      </c>
      <c r="E51" s="8">
        <f t="shared" si="14"/>
        <v>1.7783857729138153E-2</v>
      </c>
      <c r="F51" s="18">
        <f t="shared" si="14"/>
        <v>9</v>
      </c>
      <c r="G51" s="19">
        <f t="shared" si="14"/>
        <v>17</v>
      </c>
      <c r="H51" s="8">
        <f t="shared" si="14"/>
        <v>0.11764705882352938</v>
      </c>
      <c r="I51" s="18">
        <f t="shared" si="14"/>
        <v>15</v>
      </c>
      <c r="J51" s="19">
        <f t="shared" si="14"/>
        <v>20</v>
      </c>
      <c r="K51" s="8">
        <f t="shared" si="14"/>
        <v>0.30791788856304991</v>
      </c>
      <c r="L51" s="18">
        <f t="shared" si="14"/>
        <v>5</v>
      </c>
      <c r="M51" s="19">
        <f t="shared" si="14"/>
        <v>11</v>
      </c>
      <c r="N51" s="8">
        <f t="shared" si="14"/>
        <v>4.545454545454547E-2</v>
      </c>
      <c r="O51" s="360"/>
      <c r="P51" s="360"/>
      <c r="Q51" s="361"/>
    </row>
    <row r="52" spans="1:17" ht="15" customHeight="1" thickBot="1" x14ac:dyDescent="0.3">
      <c r="A52" s="368"/>
      <c r="B52" s="86" t="s">
        <v>24</v>
      </c>
      <c r="C52" s="79">
        <f t="shared" ref="C52:N52" si="15">C41-C42</f>
        <v>-89</v>
      </c>
      <c r="D52" s="80">
        <f t="shared" si="15"/>
        <v>-244</v>
      </c>
      <c r="E52" s="47">
        <f t="shared" si="15"/>
        <v>0.10509683169921397</v>
      </c>
      <c r="F52" s="79">
        <f t="shared" si="15"/>
        <v>-87</v>
      </c>
      <c r="G52" s="80">
        <f t="shared" si="15"/>
        <v>-251</v>
      </c>
      <c r="H52" s="47">
        <f t="shared" si="15"/>
        <v>5.7378740970072228E-2</v>
      </c>
      <c r="I52" s="79">
        <f t="shared" si="15"/>
        <v>-83</v>
      </c>
      <c r="J52" s="80">
        <f t="shared" si="15"/>
        <v>-230</v>
      </c>
      <c r="K52" s="47">
        <f t="shared" si="15"/>
        <v>0.19367198121369428</v>
      </c>
      <c r="L52" s="79">
        <f t="shared" si="15"/>
        <v>-86</v>
      </c>
      <c r="M52" s="80">
        <f t="shared" si="15"/>
        <v>-218</v>
      </c>
      <c r="N52" s="47">
        <f t="shared" si="15"/>
        <v>1.3257575757575801E-2</v>
      </c>
      <c r="O52" s="360"/>
      <c r="P52" s="360"/>
      <c r="Q52" s="361"/>
    </row>
    <row r="53" spans="1:17" ht="15" customHeight="1" x14ac:dyDescent="0.25">
      <c r="A53" s="369" t="s">
        <v>35</v>
      </c>
      <c r="B53" s="81" t="s">
        <v>4</v>
      </c>
      <c r="C53" s="59">
        <v>76</v>
      </c>
      <c r="D53" s="63">
        <v>135</v>
      </c>
      <c r="E53" s="107">
        <f>C53/D53</f>
        <v>0.562962962962963</v>
      </c>
      <c r="F53" s="59">
        <v>92</v>
      </c>
      <c r="G53" s="63">
        <v>143</v>
      </c>
      <c r="H53" s="64">
        <f>F53/G53</f>
        <v>0.64335664335664333</v>
      </c>
      <c r="I53" s="132">
        <v>97</v>
      </c>
      <c r="J53" s="63">
        <v>154</v>
      </c>
      <c r="K53" s="64">
        <f>I53/J53</f>
        <v>0.62987012987012991</v>
      </c>
      <c r="L53" s="59">
        <v>123</v>
      </c>
      <c r="M53" s="63">
        <v>176</v>
      </c>
      <c r="N53" s="32">
        <f>L53/M53</f>
        <v>0.69886363636363635</v>
      </c>
      <c r="O53" s="360"/>
      <c r="P53" s="360"/>
      <c r="Q53" s="361"/>
    </row>
    <row r="54" spans="1:17" ht="15" customHeight="1" x14ac:dyDescent="0.25">
      <c r="A54" s="370"/>
      <c r="B54" s="82" t="s">
        <v>5</v>
      </c>
      <c r="C54" s="60">
        <v>21</v>
      </c>
      <c r="D54" s="43">
        <v>55</v>
      </c>
      <c r="E54" s="103">
        <f>C54/D54</f>
        <v>0.38181818181818183</v>
      </c>
      <c r="F54" s="60">
        <v>22</v>
      </c>
      <c r="G54" s="43">
        <v>55</v>
      </c>
      <c r="H54" s="8">
        <f>F54/G54</f>
        <v>0.4</v>
      </c>
      <c r="I54" s="133">
        <v>28</v>
      </c>
      <c r="J54" s="43">
        <v>55</v>
      </c>
      <c r="K54" s="8">
        <f>I54/J54</f>
        <v>0.50909090909090904</v>
      </c>
      <c r="L54" s="60">
        <v>27</v>
      </c>
      <c r="M54" s="43">
        <v>46</v>
      </c>
      <c r="N54" s="33">
        <f>L54/M54</f>
        <v>0.58695652173913049</v>
      </c>
      <c r="O54" s="360"/>
      <c r="P54" s="360"/>
      <c r="Q54" s="361"/>
    </row>
    <row r="55" spans="1:17" ht="15" customHeight="1" x14ac:dyDescent="0.25">
      <c r="A55" s="370"/>
      <c r="B55" s="82" t="s">
        <v>6</v>
      </c>
      <c r="C55" s="60">
        <v>19</v>
      </c>
      <c r="D55" s="43">
        <v>67</v>
      </c>
      <c r="E55" s="103">
        <f>C55/D55</f>
        <v>0.28358208955223879</v>
      </c>
      <c r="F55" s="60">
        <v>18</v>
      </c>
      <c r="G55" s="43">
        <v>68</v>
      </c>
      <c r="H55" s="8">
        <f>F55/G55</f>
        <v>0.26470588235294118</v>
      </c>
      <c r="I55" s="133">
        <v>21</v>
      </c>
      <c r="J55" s="43">
        <v>77</v>
      </c>
      <c r="K55" s="8">
        <f>I55/J55</f>
        <v>0.27272727272727271</v>
      </c>
      <c r="L55" s="60">
        <v>26</v>
      </c>
      <c r="M55" s="43">
        <v>54</v>
      </c>
      <c r="N55" s="33">
        <f>L55/M55</f>
        <v>0.48148148148148145</v>
      </c>
      <c r="O55" s="360"/>
      <c r="P55" s="360"/>
      <c r="Q55" s="361"/>
    </row>
    <row r="56" spans="1:17" ht="15" customHeight="1" x14ac:dyDescent="0.25">
      <c r="A56" s="370"/>
      <c r="B56" s="82" t="s">
        <v>7</v>
      </c>
      <c r="C56" s="60">
        <v>10</v>
      </c>
      <c r="D56" s="43">
        <v>18</v>
      </c>
      <c r="E56" s="103">
        <f>C56/D56</f>
        <v>0.55555555555555558</v>
      </c>
      <c r="F56" s="60">
        <v>12</v>
      </c>
      <c r="G56" s="43">
        <v>19</v>
      </c>
      <c r="H56" s="8">
        <f>F56/G56</f>
        <v>0.63157894736842102</v>
      </c>
      <c r="I56" s="133">
        <v>8</v>
      </c>
      <c r="J56" s="43">
        <v>16</v>
      </c>
      <c r="K56" s="8">
        <f>I56/J56</f>
        <v>0.5</v>
      </c>
      <c r="L56" s="60">
        <v>11</v>
      </c>
      <c r="M56" s="43">
        <v>15</v>
      </c>
      <c r="N56" s="33">
        <f>L56/M56</f>
        <v>0.73333333333333328</v>
      </c>
      <c r="O56" s="360"/>
      <c r="P56" s="360"/>
      <c r="Q56" s="361"/>
    </row>
    <row r="57" spans="1:17" ht="15" customHeight="1" x14ac:dyDescent="0.25">
      <c r="A57" s="370"/>
      <c r="B57" s="82" t="s">
        <v>8</v>
      </c>
      <c r="C57" s="65" t="s">
        <v>89</v>
      </c>
      <c r="D57" s="44" t="s">
        <v>89</v>
      </c>
      <c r="E57" s="103"/>
      <c r="F57" s="65" t="s">
        <v>89</v>
      </c>
      <c r="G57" s="44" t="s">
        <v>89</v>
      </c>
      <c r="H57" s="8"/>
      <c r="I57" s="131" t="s">
        <v>89</v>
      </c>
      <c r="J57" s="44" t="s">
        <v>89</v>
      </c>
      <c r="K57" s="8"/>
      <c r="L57" s="65" t="s">
        <v>89</v>
      </c>
      <c r="M57" s="44" t="s">
        <v>89</v>
      </c>
      <c r="N57" s="33"/>
      <c r="O57" s="360"/>
      <c r="P57" s="360"/>
      <c r="Q57" s="361"/>
    </row>
    <row r="58" spans="1:17" ht="15" customHeight="1" x14ac:dyDescent="0.25">
      <c r="A58" s="370"/>
      <c r="B58" s="82" t="s">
        <v>9</v>
      </c>
      <c r="C58" s="65" t="s">
        <v>89</v>
      </c>
      <c r="D58" s="44" t="s">
        <v>89</v>
      </c>
      <c r="E58" s="103"/>
      <c r="F58" s="65"/>
      <c r="G58" s="44"/>
      <c r="H58" s="8"/>
      <c r="I58" s="131"/>
      <c r="J58" s="44"/>
      <c r="K58" s="8"/>
      <c r="L58" s="65" t="s">
        <v>89</v>
      </c>
      <c r="M58" s="44" t="s">
        <v>89</v>
      </c>
      <c r="N58" s="33"/>
      <c r="O58" s="360"/>
      <c r="P58" s="360"/>
      <c r="Q58" s="361"/>
    </row>
    <row r="59" spans="1:17" ht="15" customHeight="1" x14ac:dyDescent="0.25">
      <c r="A59" s="370"/>
      <c r="B59" s="82" t="s">
        <v>10</v>
      </c>
      <c r="C59" s="65"/>
      <c r="D59" s="44"/>
      <c r="E59" s="103"/>
      <c r="F59" s="65"/>
      <c r="G59" s="44"/>
      <c r="H59" s="8"/>
      <c r="I59" s="131"/>
      <c r="J59" s="44"/>
      <c r="K59" s="8"/>
      <c r="L59" s="65" t="s">
        <v>89</v>
      </c>
      <c r="M59" s="44" t="s">
        <v>89</v>
      </c>
      <c r="N59" s="33"/>
      <c r="O59" s="360"/>
      <c r="P59" s="360"/>
      <c r="Q59" s="361"/>
    </row>
    <row r="60" spans="1:17" ht="15" customHeight="1" x14ac:dyDescent="0.25">
      <c r="A60" s="370"/>
      <c r="B60" s="82" t="s">
        <v>90</v>
      </c>
      <c r="C60" s="65" t="s">
        <v>89</v>
      </c>
      <c r="D60" s="44" t="s">
        <v>89</v>
      </c>
      <c r="E60" s="103"/>
      <c r="F60" s="65" t="s">
        <v>89</v>
      </c>
      <c r="G60" s="44" t="s">
        <v>89</v>
      </c>
      <c r="H60" s="8"/>
      <c r="I60" s="131" t="s">
        <v>89</v>
      </c>
      <c r="J60" s="44" t="s">
        <v>89</v>
      </c>
      <c r="K60" s="8"/>
      <c r="L60" s="65" t="s">
        <v>89</v>
      </c>
      <c r="M60" s="44" t="s">
        <v>89</v>
      </c>
      <c r="N60" s="33"/>
      <c r="O60" s="360"/>
      <c r="P60" s="360"/>
      <c r="Q60" s="361"/>
    </row>
    <row r="61" spans="1:17" ht="15" customHeight="1" x14ac:dyDescent="0.25">
      <c r="A61" s="370"/>
      <c r="B61" s="83" t="s">
        <v>32</v>
      </c>
      <c r="C61" s="145" t="e">
        <f t="shared" ref="C61:N61" si="16">C$181</f>
        <v>#REF!</v>
      </c>
      <c r="D61" s="120" t="e">
        <f t="shared" si="16"/>
        <v>#REF!</v>
      </c>
      <c r="E61" s="146" t="e">
        <f t="shared" si="16"/>
        <v>#REF!</v>
      </c>
      <c r="F61" s="136" t="e">
        <f t="shared" si="16"/>
        <v>#REF!</v>
      </c>
      <c r="G61" s="24" t="e">
        <f t="shared" si="16"/>
        <v>#REF!</v>
      </c>
      <c r="H61" s="34" t="e">
        <f t="shared" si="16"/>
        <v>#REF!</v>
      </c>
      <c r="I61" s="149" t="e">
        <f t="shared" si="16"/>
        <v>#REF!</v>
      </c>
      <c r="J61" s="122" t="e">
        <f t="shared" si="16"/>
        <v>#REF!</v>
      </c>
      <c r="K61" s="156" t="e">
        <f t="shared" si="16"/>
        <v>#REF!</v>
      </c>
      <c r="L61" s="145" t="e">
        <f t="shared" si="16"/>
        <v>#REF!</v>
      </c>
      <c r="M61" s="122" t="e">
        <f t="shared" si="16"/>
        <v>#REF!</v>
      </c>
      <c r="N61" s="156" t="e">
        <f t="shared" si="16"/>
        <v>#REF!</v>
      </c>
      <c r="O61" s="360"/>
      <c r="P61" s="360"/>
      <c r="Q61" s="361"/>
    </row>
    <row r="62" spans="1:17" ht="15" customHeight="1" x14ac:dyDescent="0.25">
      <c r="A62" s="370"/>
      <c r="B62" s="84" t="s">
        <v>13</v>
      </c>
      <c r="C62" s="27" t="e">
        <f t="shared" ref="C62:N62" si="17">C$192</f>
        <v>#REF!</v>
      </c>
      <c r="D62" s="25" t="e">
        <f t="shared" si="17"/>
        <v>#REF!</v>
      </c>
      <c r="E62" s="105" t="e">
        <f t="shared" si="17"/>
        <v>#REF!</v>
      </c>
      <c r="F62" s="155" t="e">
        <f t="shared" si="17"/>
        <v>#REF!</v>
      </c>
      <c r="G62" s="25" t="e">
        <f t="shared" si="17"/>
        <v>#REF!</v>
      </c>
      <c r="H62" s="35" t="e">
        <f t="shared" si="17"/>
        <v>#REF!</v>
      </c>
      <c r="I62" s="150" t="e">
        <f t="shared" si="17"/>
        <v>#REF!</v>
      </c>
      <c r="J62" s="118" t="e">
        <f t="shared" si="17"/>
        <v>#REF!</v>
      </c>
      <c r="K62" s="35" t="e">
        <f t="shared" si="17"/>
        <v>#REF!</v>
      </c>
      <c r="L62" s="27" t="e">
        <f t="shared" si="17"/>
        <v>#REF!</v>
      </c>
      <c r="M62" s="118" t="e">
        <f t="shared" si="17"/>
        <v>#REF!</v>
      </c>
      <c r="N62" s="35" t="e">
        <f t="shared" si="17"/>
        <v>#REF!</v>
      </c>
      <c r="O62" s="360"/>
      <c r="P62" s="360"/>
      <c r="Q62" s="361"/>
    </row>
    <row r="63" spans="1:17" ht="15" customHeight="1" x14ac:dyDescent="0.25">
      <c r="A63" s="370"/>
      <c r="B63" s="85" t="s">
        <v>23</v>
      </c>
      <c r="C63" s="18">
        <f t="shared" ref="C63:N63" si="18">C53-C55</f>
        <v>57</v>
      </c>
      <c r="D63" s="19">
        <f t="shared" si="18"/>
        <v>68</v>
      </c>
      <c r="E63" s="110">
        <f t="shared" si="18"/>
        <v>0.27938087341072421</v>
      </c>
      <c r="F63" s="18">
        <f t="shared" si="18"/>
        <v>74</v>
      </c>
      <c r="G63" s="19">
        <f t="shared" si="18"/>
        <v>75</v>
      </c>
      <c r="H63" s="8">
        <f t="shared" si="18"/>
        <v>0.37865076100370215</v>
      </c>
      <c r="I63" s="91">
        <f t="shared" si="18"/>
        <v>76</v>
      </c>
      <c r="J63" s="19">
        <f t="shared" si="18"/>
        <v>77</v>
      </c>
      <c r="K63" s="8">
        <f t="shared" si="18"/>
        <v>0.35714285714285721</v>
      </c>
      <c r="L63" s="18">
        <f t="shared" si="18"/>
        <v>97</v>
      </c>
      <c r="M63" s="19">
        <f t="shared" si="18"/>
        <v>122</v>
      </c>
      <c r="N63" s="8">
        <f t="shared" si="18"/>
        <v>0.2173821548821549</v>
      </c>
      <c r="O63" s="360"/>
      <c r="P63" s="360"/>
      <c r="Q63" s="361"/>
    </row>
    <row r="64" spans="1:17" ht="15" customHeight="1" thickBot="1" x14ac:dyDescent="0.3">
      <c r="A64" s="371"/>
      <c r="B64" s="86" t="s">
        <v>24</v>
      </c>
      <c r="C64" s="20">
        <f t="shared" ref="C64:N64" si="19">C53-C54</f>
        <v>55</v>
      </c>
      <c r="D64" s="21">
        <f t="shared" si="19"/>
        <v>80</v>
      </c>
      <c r="E64" s="111">
        <f t="shared" si="19"/>
        <v>0.18114478114478116</v>
      </c>
      <c r="F64" s="20">
        <f t="shared" si="19"/>
        <v>70</v>
      </c>
      <c r="G64" s="21">
        <f t="shared" si="19"/>
        <v>88</v>
      </c>
      <c r="H64" s="40">
        <f t="shared" si="19"/>
        <v>0.24335664335664331</v>
      </c>
      <c r="I64" s="92">
        <f t="shared" si="19"/>
        <v>69</v>
      </c>
      <c r="J64" s="21">
        <f t="shared" si="19"/>
        <v>99</v>
      </c>
      <c r="K64" s="40">
        <f t="shared" si="19"/>
        <v>0.12077922077922087</v>
      </c>
      <c r="L64" s="20">
        <f t="shared" si="19"/>
        <v>96</v>
      </c>
      <c r="M64" s="21">
        <f t="shared" si="19"/>
        <v>130</v>
      </c>
      <c r="N64" s="40">
        <f t="shared" si="19"/>
        <v>0.11190711462450587</v>
      </c>
      <c r="O64" s="360"/>
      <c r="P64" s="360"/>
      <c r="Q64" s="361"/>
    </row>
    <row r="65" spans="1:17" ht="15" customHeight="1" x14ac:dyDescent="0.25">
      <c r="A65" s="366" t="s">
        <v>92</v>
      </c>
      <c r="B65" s="81" t="s">
        <v>4</v>
      </c>
      <c r="C65" s="147"/>
      <c r="D65" s="129"/>
      <c r="E65" s="121" t="e">
        <f>C65/D65</f>
        <v>#DIV/0!</v>
      </c>
      <c r="F65" s="121"/>
      <c r="G65" s="129"/>
      <c r="H65" s="123"/>
      <c r="I65" s="121" t="e">
        <f>G65/H65</f>
        <v>#DIV/0!</v>
      </c>
      <c r="J65" s="121"/>
      <c r="K65" s="123"/>
      <c r="L65" s="129"/>
      <c r="M65" s="130" t="e">
        <f>K65/L65</f>
        <v>#DIV/0!</v>
      </c>
      <c r="N65" s="127"/>
      <c r="O65" s="360"/>
      <c r="P65" s="360"/>
      <c r="Q65" s="361"/>
    </row>
    <row r="66" spans="1:17" ht="15" customHeight="1" x14ac:dyDescent="0.25">
      <c r="A66" s="367"/>
      <c r="B66" s="82" t="s">
        <v>5</v>
      </c>
      <c r="C66" s="18"/>
      <c r="D66" s="19"/>
      <c r="E66" s="102" t="e">
        <f t="shared" ref="E66:E71" si="20">C66/D66</f>
        <v>#DIV/0!</v>
      </c>
      <c r="F66" s="102"/>
      <c r="G66" s="19"/>
      <c r="H66" s="95"/>
      <c r="I66" s="102" t="e">
        <f t="shared" ref="I66:I71" si="21">G66/H66</f>
        <v>#DIV/0!</v>
      </c>
      <c r="J66" s="102"/>
      <c r="K66" s="95"/>
      <c r="L66" s="19"/>
      <c r="M66" s="112" t="e">
        <f t="shared" ref="M66:M71" si="22">K66/L66</f>
        <v>#DIV/0!</v>
      </c>
      <c r="N66" s="103"/>
      <c r="O66" s="360"/>
      <c r="P66" s="360"/>
      <c r="Q66" s="361"/>
    </row>
    <row r="67" spans="1:17" ht="15" customHeight="1" x14ac:dyDescent="0.25">
      <c r="A67" s="367"/>
      <c r="B67" s="82" t="s">
        <v>6</v>
      </c>
      <c r="C67" s="18"/>
      <c r="D67" s="19"/>
      <c r="E67" s="102" t="e">
        <f t="shared" si="20"/>
        <v>#DIV/0!</v>
      </c>
      <c r="F67" s="102"/>
      <c r="G67" s="19"/>
      <c r="H67" s="95"/>
      <c r="I67" s="102" t="e">
        <f t="shared" si="21"/>
        <v>#DIV/0!</v>
      </c>
      <c r="J67" s="102"/>
      <c r="K67" s="95"/>
      <c r="L67" s="19"/>
      <c r="M67" s="112" t="e">
        <f t="shared" si="22"/>
        <v>#DIV/0!</v>
      </c>
      <c r="N67" s="103"/>
      <c r="O67" s="360"/>
      <c r="P67" s="360"/>
      <c r="Q67" s="361"/>
    </row>
    <row r="68" spans="1:17" ht="15" customHeight="1" x14ac:dyDescent="0.25">
      <c r="A68" s="367"/>
      <c r="B68" s="82" t="s">
        <v>7</v>
      </c>
      <c r="C68" s="18"/>
      <c r="D68" s="19"/>
      <c r="E68" s="102" t="e">
        <f t="shared" si="20"/>
        <v>#DIV/0!</v>
      </c>
      <c r="F68" s="102"/>
      <c r="G68" s="19"/>
      <c r="H68" s="95"/>
      <c r="I68" s="102" t="e">
        <f t="shared" si="21"/>
        <v>#DIV/0!</v>
      </c>
      <c r="J68" s="102"/>
      <c r="K68" s="95"/>
      <c r="L68" s="19"/>
      <c r="M68" s="112" t="e">
        <f t="shared" si="22"/>
        <v>#DIV/0!</v>
      </c>
      <c r="N68" s="103"/>
      <c r="O68" s="360"/>
      <c r="P68" s="360"/>
      <c r="Q68" s="361"/>
    </row>
    <row r="69" spans="1:17" ht="15" customHeight="1" x14ac:dyDescent="0.25">
      <c r="A69" s="367"/>
      <c r="B69" s="82" t="s">
        <v>8</v>
      </c>
      <c r="C69" s="18"/>
      <c r="D69" s="19"/>
      <c r="E69" s="102" t="e">
        <f t="shared" si="20"/>
        <v>#DIV/0!</v>
      </c>
      <c r="F69" s="102"/>
      <c r="G69" s="19"/>
      <c r="H69" s="95"/>
      <c r="I69" s="102" t="e">
        <f t="shared" si="21"/>
        <v>#DIV/0!</v>
      </c>
      <c r="J69" s="102"/>
      <c r="K69" s="95"/>
      <c r="L69" s="19"/>
      <c r="M69" s="112" t="e">
        <f t="shared" si="22"/>
        <v>#DIV/0!</v>
      </c>
      <c r="N69" s="103"/>
      <c r="O69" s="360"/>
      <c r="P69" s="360"/>
      <c r="Q69" s="361"/>
    </row>
    <row r="70" spans="1:17" ht="15" customHeight="1" x14ac:dyDescent="0.25">
      <c r="A70" s="367"/>
      <c r="B70" s="82" t="s">
        <v>9</v>
      </c>
      <c r="C70" s="18"/>
      <c r="D70" s="19"/>
      <c r="E70" s="102" t="e">
        <f t="shared" si="20"/>
        <v>#DIV/0!</v>
      </c>
      <c r="F70" s="102"/>
      <c r="G70" s="19"/>
      <c r="H70" s="95"/>
      <c r="I70" s="102" t="e">
        <f t="shared" si="21"/>
        <v>#DIV/0!</v>
      </c>
      <c r="J70" s="102"/>
      <c r="K70" s="95"/>
      <c r="L70" s="19"/>
      <c r="M70" s="112" t="e">
        <f t="shared" si="22"/>
        <v>#DIV/0!</v>
      </c>
      <c r="N70" s="103"/>
      <c r="O70" s="360"/>
      <c r="P70" s="360"/>
      <c r="Q70" s="361"/>
    </row>
    <row r="71" spans="1:17" ht="15" customHeight="1" x14ac:dyDescent="0.25">
      <c r="A71" s="367"/>
      <c r="B71" s="82" t="s">
        <v>10</v>
      </c>
      <c r="C71" s="18"/>
      <c r="D71" s="19"/>
      <c r="E71" s="102" t="e">
        <f t="shared" si="20"/>
        <v>#DIV/0!</v>
      </c>
      <c r="F71" s="102"/>
      <c r="G71" s="19"/>
      <c r="H71" s="95"/>
      <c r="I71" s="102" t="e">
        <f t="shared" si="21"/>
        <v>#DIV/0!</v>
      </c>
      <c r="J71" s="102"/>
      <c r="K71" s="95"/>
      <c r="L71" s="19"/>
      <c r="M71" s="112" t="e">
        <f t="shared" si="22"/>
        <v>#DIV/0!</v>
      </c>
      <c r="N71" s="103"/>
      <c r="O71" s="360"/>
      <c r="P71" s="360"/>
      <c r="Q71" s="361"/>
    </row>
    <row r="72" spans="1:17" ht="15" customHeight="1" x14ac:dyDescent="0.25">
      <c r="A72" s="367"/>
      <c r="B72" s="82" t="s">
        <v>90</v>
      </c>
      <c r="C72" s="18"/>
      <c r="D72" s="19"/>
      <c r="E72" s="102"/>
      <c r="F72" s="102"/>
      <c r="G72" s="19"/>
      <c r="H72" s="95"/>
      <c r="I72" s="102"/>
      <c r="J72" s="102"/>
      <c r="K72" s="95"/>
      <c r="L72" s="19"/>
      <c r="M72" s="112"/>
      <c r="N72" s="103"/>
      <c r="O72" s="360"/>
      <c r="P72" s="360"/>
      <c r="Q72" s="361"/>
    </row>
    <row r="73" spans="1:17" ht="15" customHeight="1" x14ac:dyDescent="0.25">
      <c r="A73" s="367"/>
      <c r="B73" s="83" t="s">
        <v>32</v>
      </c>
      <c r="C73" s="26" t="e">
        <f t="shared" ref="C73:N73" si="23">C$181</f>
        <v>#REF!</v>
      </c>
      <c r="D73" s="24" t="e">
        <f t="shared" si="23"/>
        <v>#REF!</v>
      </c>
      <c r="E73" s="108" t="e">
        <f t="shared" si="23"/>
        <v>#REF!</v>
      </c>
      <c r="F73" s="117" t="e">
        <f t="shared" si="23"/>
        <v>#REF!</v>
      </c>
      <c r="G73" s="24" t="e">
        <f t="shared" si="23"/>
        <v>#REF!</v>
      </c>
      <c r="H73" s="108" t="e">
        <f t="shared" si="23"/>
        <v>#REF!</v>
      </c>
      <c r="I73" s="117" t="e">
        <f t="shared" si="23"/>
        <v>#REF!</v>
      </c>
      <c r="J73" s="117" t="e">
        <f t="shared" si="23"/>
        <v>#REF!</v>
      </c>
      <c r="K73" s="108" t="e">
        <f t="shared" si="23"/>
        <v>#REF!</v>
      </c>
      <c r="L73" s="24" t="e">
        <f t="shared" si="23"/>
        <v>#REF!</v>
      </c>
      <c r="M73" s="117" t="e">
        <f t="shared" si="23"/>
        <v>#REF!</v>
      </c>
      <c r="N73" s="109" t="e">
        <f t="shared" si="23"/>
        <v>#REF!</v>
      </c>
      <c r="O73" s="360"/>
      <c r="P73" s="360"/>
      <c r="Q73" s="361"/>
    </row>
    <row r="74" spans="1:17" ht="15" customHeight="1" x14ac:dyDescent="0.25">
      <c r="A74" s="367"/>
      <c r="B74" s="84" t="s">
        <v>13</v>
      </c>
      <c r="C74" s="27" t="e">
        <f t="shared" ref="C74:N74" si="24">C$192</f>
        <v>#REF!</v>
      </c>
      <c r="D74" s="25" t="e">
        <f t="shared" si="24"/>
        <v>#REF!</v>
      </c>
      <c r="E74" s="104" t="e">
        <f t="shared" si="24"/>
        <v>#REF!</v>
      </c>
      <c r="F74" s="118" t="e">
        <f t="shared" si="24"/>
        <v>#REF!</v>
      </c>
      <c r="G74" s="25" t="e">
        <f t="shared" si="24"/>
        <v>#REF!</v>
      </c>
      <c r="H74" s="104" t="e">
        <f t="shared" si="24"/>
        <v>#REF!</v>
      </c>
      <c r="I74" s="118" t="e">
        <f t="shared" si="24"/>
        <v>#REF!</v>
      </c>
      <c r="J74" s="118" t="e">
        <f t="shared" si="24"/>
        <v>#REF!</v>
      </c>
      <c r="K74" s="104" t="e">
        <f t="shared" si="24"/>
        <v>#REF!</v>
      </c>
      <c r="L74" s="25" t="e">
        <f t="shared" si="24"/>
        <v>#REF!</v>
      </c>
      <c r="M74" s="118" t="e">
        <f t="shared" si="24"/>
        <v>#REF!</v>
      </c>
      <c r="N74" s="105" t="e">
        <f t="shared" si="24"/>
        <v>#REF!</v>
      </c>
      <c r="O74" s="360"/>
      <c r="P74" s="360"/>
      <c r="Q74" s="361"/>
    </row>
    <row r="75" spans="1:17" ht="15" customHeight="1" x14ac:dyDescent="0.25">
      <c r="A75" s="367"/>
      <c r="B75" s="85" t="s">
        <v>23</v>
      </c>
      <c r="C75" s="18">
        <f t="shared" ref="C75:N75" si="25">C65-C67</f>
        <v>0</v>
      </c>
      <c r="D75" s="19">
        <f t="shared" si="25"/>
        <v>0</v>
      </c>
      <c r="E75" s="95" t="e">
        <f t="shared" si="25"/>
        <v>#DIV/0!</v>
      </c>
      <c r="F75" s="101">
        <f t="shared" si="25"/>
        <v>0</v>
      </c>
      <c r="G75" s="19">
        <f t="shared" si="25"/>
        <v>0</v>
      </c>
      <c r="H75" s="95">
        <f t="shared" si="25"/>
        <v>0</v>
      </c>
      <c r="I75" s="101" t="e">
        <f t="shared" si="25"/>
        <v>#DIV/0!</v>
      </c>
      <c r="J75" s="101">
        <f t="shared" si="25"/>
        <v>0</v>
      </c>
      <c r="K75" s="95">
        <f t="shared" si="25"/>
        <v>0</v>
      </c>
      <c r="L75" s="19">
        <f t="shared" si="25"/>
        <v>0</v>
      </c>
      <c r="M75" s="19" t="e">
        <f t="shared" si="25"/>
        <v>#DIV/0!</v>
      </c>
      <c r="N75" s="110">
        <f t="shared" si="25"/>
        <v>0</v>
      </c>
      <c r="O75" s="360"/>
      <c r="P75" s="360"/>
      <c r="Q75" s="361"/>
    </row>
    <row r="76" spans="1:17" ht="15" customHeight="1" thickBot="1" x14ac:dyDescent="0.3">
      <c r="A76" s="368"/>
      <c r="B76" s="86" t="s">
        <v>24</v>
      </c>
      <c r="C76" s="20">
        <f t="shared" ref="C76:N76" si="26">C65-C66</f>
        <v>0</v>
      </c>
      <c r="D76" s="21">
        <f t="shared" si="26"/>
        <v>0</v>
      </c>
      <c r="E76" s="99" t="e">
        <f t="shared" si="26"/>
        <v>#DIV/0!</v>
      </c>
      <c r="F76" s="100">
        <f t="shared" si="26"/>
        <v>0</v>
      </c>
      <c r="G76" s="21">
        <f t="shared" si="26"/>
        <v>0</v>
      </c>
      <c r="H76" s="99">
        <f t="shared" si="26"/>
        <v>0</v>
      </c>
      <c r="I76" s="100" t="e">
        <f t="shared" si="26"/>
        <v>#DIV/0!</v>
      </c>
      <c r="J76" s="100">
        <f t="shared" si="26"/>
        <v>0</v>
      </c>
      <c r="K76" s="99">
        <f t="shared" si="26"/>
        <v>0</v>
      </c>
      <c r="L76" s="21">
        <f t="shared" si="26"/>
        <v>0</v>
      </c>
      <c r="M76" s="21" t="e">
        <f t="shared" si="26"/>
        <v>#DIV/0!</v>
      </c>
      <c r="N76" s="111">
        <f t="shared" si="26"/>
        <v>0</v>
      </c>
      <c r="O76" s="360"/>
      <c r="P76" s="360"/>
      <c r="Q76" s="361"/>
    </row>
    <row r="77" spans="1:17" ht="15" customHeight="1" x14ac:dyDescent="0.25">
      <c r="A77" s="366" t="s">
        <v>36</v>
      </c>
      <c r="B77" s="81" t="s">
        <v>4</v>
      </c>
      <c r="C77" s="147"/>
      <c r="D77" s="129"/>
      <c r="E77" s="121" t="e">
        <f>C77/D77</f>
        <v>#DIV/0!</v>
      </c>
      <c r="F77" s="121"/>
      <c r="G77" s="129"/>
      <c r="H77" s="123"/>
      <c r="I77" s="121" t="e">
        <f>G77/H77</f>
        <v>#DIV/0!</v>
      </c>
      <c r="J77" s="121"/>
      <c r="K77" s="123"/>
      <c r="L77" s="129"/>
      <c r="M77" s="130" t="e">
        <f>K77/L77</f>
        <v>#DIV/0!</v>
      </c>
      <c r="N77" s="127"/>
      <c r="O77" s="362"/>
      <c r="P77" s="360"/>
      <c r="Q77" s="361"/>
    </row>
    <row r="78" spans="1:17" ht="15" customHeight="1" x14ac:dyDescent="0.25">
      <c r="A78" s="367"/>
      <c r="B78" s="82" t="s">
        <v>5</v>
      </c>
      <c r="C78" s="18"/>
      <c r="D78" s="19"/>
      <c r="E78" s="102" t="e">
        <f t="shared" ref="E78:E83" si="27">C78/D78</f>
        <v>#DIV/0!</v>
      </c>
      <c r="F78" s="102"/>
      <c r="G78" s="19"/>
      <c r="H78" s="95"/>
      <c r="I78" s="102" t="e">
        <f t="shared" ref="I78:I83" si="28">G78/H78</f>
        <v>#DIV/0!</v>
      </c>
      <c r="J78" s="102"/>
      <c r="K78" s="95"/>
      <c r="L78" s="19"/>
      <c r="M78" s="112" t="e">
        <f t="shared" ref="M78:M83" si="29">K78/L78</f>
        <v>#DIV/0!</v>
      </c>
      <c r="N78" s="103"/>
      <c r="O78" s="362"/>
      <c r="P78" s="360"/>
      <c r="Q78" s="361"/>
    </row>
    <row r="79" spans="1:17" ht="15" customHeight="1" x14ac:dyDescent="0.25">
      <c r="A79" s="367"/>
      <c r="B79" s="82" t="s">
        <v>6</v>
      </c>
      <c r="C79" s="18"/>
      <c r="D79" s="19"/>
      <c r="E79" s="102" t="e">
        <f t="shared" si="27"/>
        <v>#DIV/0!</v>
      </c>
      <c r="F79" s="102"/>
      <c r="G79" s="19"/>
      <c r="H79" s="95"/>
      <c r="I79" s="102" t="e">
        <f t="shared" si="28"/>
        <v>#DIV/0!</v>
      </c>
      <c r="J79" s="102"/>
      <c r="K79" s="95"/>
      <c r="L79" s="19"/>
      <c r="M79" s="112" t="e">
        <f t="shared" si="29"/>
        <v>#DIV/0!</v>
      </c>
      <c r="N79" s="103"/>
      <c r="O79" s="362"/>
      <c r="P79" s="360"/>
      <c r="Q79" s="361"/>
    </row>
    <row r="80" spans="1:17" ht="15" customHeight="1" x14ac:dyDescent="0.25">
      <c r="A80" s="367"/>
      <c r="B80" s="82" t="s">
        <v>7</v>
      </c>
      <c r="C80" s="18"/>
      <c r="D80" s="19"/>
      <c r="E80" s="102" t="e">
        <f t="shared" si="27"/>
        <v>#DIV/0!</v>
      </c>
      <c r="F80" s="102"/>
      <c r="G80" s="19"/>
      <c r="H80" s="95"/>
      <c r="I80" s="102" t="e">
        <f t="shared" si="28"/>
        <v>#DIV/0!</v>
      </c>
      <c r="J80" s="102"/>
      <c r="K80" s="95"/>
      <c r="L80" s="19"/>
      <c r="M80" s="112" t="e">
        <f t="shared" si="29"/>
        <v>#DIV/0!</v>
      </c>
      <c r="N80" s="103"/>
      <c r="O80" s="362"/>
      <c r="P80" s="360"/>
      <c r="Q80" s="361"/>
    </row>
    <row r="81" spans="1:17" ht="15" customHeight="1" x14ac:dyDescent="0.25">
      <c r="A81" s="367"/>
      <c r="B81" s="82" t="s">
        <v>8</v>
      </c>
      <c r="C81" s="18"/>
      <c r="D81" s="19"/>
      <c r="E81" s="102" t="e">
        <f t="shared" si="27"/>
        <v>#DIV/0!</v>
      </c>
      <c r="F81" s="102"/>
      <c r="G81" s="19"/>
      <c r="H81" s="95"/>
      <c r="I81" s="102" t="e">
        <f t="shared" si="28"/>
        <v>#DIV/0!</v>
      </c>
      <c r="J81" s="102"/>
      <c r="K81" s="95"/>
      <c r="L81" s="19"/>
      <c r="M81" s="112" t="e">
        <f t="shared" si="29"/>
        <v>#DIV/0!</v>
      </c>
      <c r="N81" s="103"/>
      <c r="O81" s="362"/>
      <c r="P81" s="360"/>
      <c r="Q81" s="361"/>
    </row>
    <row r="82" spans="1:17" ht="15" customHeight="1" x14ac:dyDescent="0.25">
      <c r="A82" s="367"/>
      <c r="B82" s="82" t="s">
        <v>9</v>
      </c>
      <c r="C82" s="18"/>
      <c r="D82" s="19"/>
      <c r="E82" s="102" t="e">
        <f t="shared" si="27"/>
        <v>#DIV/0!</v>
      </c>
      <c r="F82" s="102"/>
      <c r="G82" s="19"/>
      <c r="H82" s="95"/>
      <c r="I82" s="102" t="e">
        <f t="shared" si="28"/>
        <v>#DIV/0!</v>
      </c>
      <c r="J82" s="102"/>
      <c r="K82" s="95"/>
      <c r="L82" s="19"/>
      <c r="M82" s="112" t="e">
        <f t="shared" si="29"/>
        <v>#DIV/0!</v>
      </c>
      <c r="N82" s="103"/>
      <c r="O82" s="362"/>
      <c r="P82" s="360"/>
      <c r="Q82" s="361"/>
    </row>
    <row r="83" spans="1:17" ht="15" customHeight="1" x14ac:dyDescent="0.25">
      <c r="A83" s="367"/>
      <c r="B83" s="82" t="s">
        <v>10</v>
      </c>
      <c r="C83" s="18"/>
      <c r="D83" s="19"/>
      <c r="E83" s="102" t="e">
        <f t="shared" si="27"/>
        <v>#DIV/0!</v>
      </c>
      <c r="F83" s="102"/>
      <c r="G83" s="19"/>
      <c r="H83" s="95"/>
      <c r="I83" s="102" t="e">
        <f t="shared" si="28"/>
        <v>#DIV/0!</v>
      </c>
      <c r="J83" s="102"/>
      <c r="K83" s="95"/>
      <c r="L83" s="19"/>
      <c r="M83" s="112" t="e">
        <f t="shared" si="29"/>
        <v>#DIV/0!</v>
      </c>
      <c r="N83" s="103"/>
      <c r="O83" s="362"/>
      <c r="P83" s="360"/>
      <c r="Q83" s="361"/>
    </row>
    <row r="84" spans="1:17" ht="15" customHeight="1" x14ac:dyDescent="0.25">
      <c r="A84" s="367"/>
      <c r="B84" s="82" t="s">
        <v>90</v>
      </c>
      <c r="C84" s="18"/>
      <c r="D84" s="19"/>
      <c r="E84" s="102"/>
      <c r="F84" s="102"/>
      <c r="G84" s="19"/>
      <c r="H84" s="95"/>
      <c r="I84" s="102"/>
      <c r="J84" s="102"/>
      <c r="K84" s="95"/>
      <c r="L84" s="19"/>
      <c r="M84" s="112"/>
      <c r="N84" s="103"/>
      <c r="O84" s="362"/>
      <c r="P84" s="360"/>
      <c r="Q84" s="361"/>
    </row>
    <row r="85" spans="1:17" ht="15" customHeight="1" x14ac:dyDescent="0.25">
      <c r="A85" s="367"/>
      <c r="B85" s="83" t="s">
        <v>32</v>
      </c>
      <c r="C85" s="26" t="e">
        <f t="shared" ref="C85:N85" si="30">C$181</f>
        <v>#REF!</v>
      </c>
      <c r="D85" s="24" t="e">
        <f t="shared" si="30"/>
        <v>#REF!</v>
      </c>
      <c r="E85" s="108" t="e">
        <f t="shared" si="30"/>
        <v>#REF!</v>
      </c>
      <c r="F85" s="117" t="e">
        <f t="shared" si="30"/>
        <v>#REF!</v>
      </c>
      <c r="G85" s="24" t="e">
        <f t="shared" si="30"/>
        <v>#REF!</v>
      </c>
      <c r="H85" s="108" t="e">
        <f t="shared" si="30"/>
        <v>#REF!</v>
      </c>
      <c r="I85" s="117" t="e">
        <f t="shared" si="30"/>
        <v>#REF!</v>
      </c>
      <c r="J85" s="117" t="e">
        <f t="shared" si="30"/>
        <v>#REF!</v>
      </c>
      <c r="K85" s="108" t="e">
        <f t="shared" si="30"/>
        <v>#REF!</v>
      </c>
      <c r="L85" s="24" t="e">
        <f t="shared" si="30"/>
        <v>#REF!</v>
      </c>
      <c r="M85" s="117" t="e">
        <f t="shared" si="30"/>
        <v>#REF!</v>
      </c>
      <c r="N85" s="109" t="e">
        <f t="shared" si="30"/>
        <v>#REF!</v>
      </c>
      <c r="O85" s="362"/>
      <c r="P85" s="360"/>
      <c r="Q85" s="361"/>
    </row>
    <row r="86" spans="1:17" ht="15" customHeight="1" x14ac:dyDescent="0.25">
      <c r="A86" s="367"/>
      <c r="B86" s="84" t="s">
        <v>13</v>
      </c>
      <c r="C86" s="27" t="e">
        <f t="shared" ref="C86:N86" si="31">C$192</f>
        <v>#REF!</v>
      </c>
      <c r="D86" s="25" t="e">
        <f t="shared" si="31"/>
        <v>#REF!</v>
      </c>
      <c r="E86" s="104" t="e">
        <f t="shared" si="31"/>
        <v>#REF!</v>
      </c>
      <c r="F86" s="118" t="e">
        <f t="shared" si="31"/>
        <v>#REF!</v>
      </c>
      <c r="G86" s="25" t="e">
        <f t="shared" si="31"/>
        <v>#REF!</v>
      </c>
      <c r="H86" s="104" t="e">
        <f t="shared" si="31"/>
        <v>#REF!</v>
      </c>
      <c r="I86" s="118" t="e">
        <f t="shared" si="31"/>
        <v>#REF!</v>
      </c>
      <c r="J86" s="118" t="e">
        <f t="shared" si="31"/>
        <v>#REF!</v>
      </c>
      <c r="K86" s="104" t="e">
        <f t="shared" si="31"/>
        <v>#REF!</v>
      </c>
      <c r="L86" s="25" t="e">
        <f t="shared" si="31"/>
        <v>#REF!</v>
      </c>
      <c r="M86" s="118" t="e">
        <f t="shared" si="31"/>
        <v>#REF!</v>
      </c>
      <c r="N86" s="105" t="e">
        <f t="shared" si="31"/>
        <v>#REF!</v>
      </c>
      <c r="O86" s="362"/>
      <c r="P86" s="360"/>
      <c r="Q86" s="361"/>
    </row>
    <row r="87" spans="1:17" ht="15" customHeight="1" x14ac:dyDescent="0.25">
      <c r="A87" s="367"/>
      <c r="B87" s="85" t="s">
        <v>23</v>
      </c>
      <c r="C87" s="18">
        <f t="shared" ref="C87:N87" si="32">C77-C79</f>
        <v>0</v>
      </c>
      <c r="D87" s="19">
        <f t="shared" si="32"/>
        <v>0</v>
      </c>
      <c r="E87" s="95" t="e">
        <f t="shared" si="32"/>
        <v>#DIV/0!</v>
      </c>
      <c r="F87" s="101">
        <f t="shared" si="32"/>
        <v>0</v>
      </c>
      <c r="G87" s="19">
        <f t="shared" si="32"/>
        <v>0</v>
      </c>
      <c r="H87" s="95">
        <f t="shared" si="32"/>
        <v>0</v>
      </c>
      <c r="I87" s="101" t="e">
        <f t="shared" si="32"/>
        <v>#DIV/0!</v>
      </c>
      <c r="J87" s="101">
        <f t="shared" si="32"/>
        <v>0</v>
      </c>
      <c r="K87" s="95">
        <f t="shared" si="32"/>
        <v>0</v>
      </c>
      <c r="L87" s="19">
        <f t="shared" si="32"/>
        <v>0</v>
      </c>
      <c r="M87" s="19" t="e">
        <f t="shared" si="32"/>
        <v>#DIV/0!</v>
      </c>
      <c r="N87" s="110">
        <f t="shared" si="32"/>
        <v>0</v>
      </c>
      <c r="O87" s="362"/>
      <c r="P87" s="360"/>
      <c r="Q87" s="361"/>
    </row>
    <row r="88" spans="1:17" ht="15" customHeight="1" thickBot="1" x14ac:dyDescent="0.3">
      <c r="A88" s="368"/>
      <c r="B88" s="86" t="s">
        <v>24</v>
      </c>
      <c r="C88" s="20">
        <f t="shared" ref="C88:N88" si="33">C77-C78</f>
        <v>0</v>
      </c>
      <c r="D88" s="21">
        <f t="shared" si="33"/>
        <v>0</v>
      </c>
      <c r="E88" s="99" t="e">
        <f t="shared" si="33"/>
        <v>#DIV/0!</v>
      </c>
      <c r="F88" s="100">
        <f t="shared" si="33"/>
        <v>0</v>
      </c>
      <c r="G88" s="21">
        <f t="shared" si="33"/>
        <v>0</v>
      </c>
      <c r="H88" s="99">
        <f t="shared" si="33"/>
        <v>0</v>
      </c>
      <c r="I88" s="100" t="e">
        <f t="shared" si="33"/>
        <v>#DIV/0!</v>
      </c>
      <c r="J88" s="100">
        <f t="shared" si="33"/>
        <v>0</v>
      </c>
      <c r="K88" s="99">
        <f t="shared" si="33"/>
        <v>0</v>
      </c>
      <c r="L88" s="21">
        <f t="shared" si="33"/>
        <v>0</v>
      </c>
      <c r="M88" s="21" t="e">
        <f t="shared" si="33"/>
        <v>#DIV/0!</v>
      </c>
      <c r="N88" s="111">
        <f t="shared" si="33"/>
        <v>0</v>
      </c>
      <c r="O88" s="362"/>
      <c r="P88" s="360"/>
      <c r="Q88" s="361"/>
    </row>
    <row r="89" spans="1:17" ht="15" customHeight="1" x14ac:dyDescent="0.25">
      <c r="A89" s="369" t="s">
        <v>37</v>
      </c>
      <c r="B89" s="81" t="s">
        <v>4</v>
      </c>
      <c r="C89" s="90"/>
      <c r="D89" s="31"/>
      <c r="E89" s="106" t="e">
        <f>C89/D89</f>
        <v>#DIV/0!</v>
      </c>
      <c r="F89" s="106"/>
      <c r="G89" s="31"/>
      <c r="H89" s="128"/>
      <c r="I89" s="106" t="e">
        <f>G89/H89</f>
        <v>#DIV/0!</v>
      </c>
      <c r="J89" s="106"/>
      <c r="K89" s="128"/>
      <c r="L89" s="31"/>
      <c r="M89" s="141" t="e">
        <f>K89/L89</f>
        <v>#DIV/0!</v>
      </c>
      <c r="N89" s="107"/>
      <c r="O89" s="362"/>
      <c r="P89" s="360"/>
      <c r="Q89" s="361"/>
    </row>
    <row r="90" spans="1:17" ht="15" customHeight="1" x14ac:dyDescent="0.25">
      <c r="A90" s="370"/>
      <c r="B90" s="82" t="s">
        <v>5</v>
      </c>
      <c r="C90" s="18"/>
      <c r="D90" s="19"/>
      <c r="E90" s="102" t="e">
        <f t="shared" ref="E90:E95" si="34">C90/D90</f>
        <v>#DIV/0!</v>
      </c>
      <c r="F90" s="102"/>
      <c r="G90" s="19"/>
      <c r="H90" s="95"/>
      <c r="I90" s="102" t="e">
        <f t="shared" ref="I90:I95" si="35">G90/H90</f>
        <v>#DIV/0!</v>
      </c>
      <c r="J90" s="102"/>
      <c r="K90" s="95"/>
      <c r="L90" s="19"/>
      <c r="M90" s="112" t="e">
        <f t="shared" ref="M90:M95" si="36">K90/L90</f>
        <v>#DIV/0!</v>
      </c>
      <c r="N90" s="103"/>
      <c r="O90" s="362"/>
      <c r="P90" s="360"/>
      <c r="Q90" s="361"/>
    </row>
    <row r="91" spans="1:17" ht="15" customHeight="1" x14ac:dyDescent="0.25">
      <c r="A91" s="370"/>
      <c r="B91" s="82" t="s">
        <v>6</v>
      </c>
      <c r="C91" s="18"/>
      <c r="D91" s="19"/>
      <c r="E91" s="102" t="e">
        <f t="shared" si="34"/>
        <v>#DIV/0!</v>
      </c>
      <c r="F91" s="102"/>
      <c r="G91" s="19"/>
      <c r="H91" s="95"/>
      <c r="I91" s="102" t="e">
        <f t="shared" si="35"/>
        <v>#DIV/0!</v>
      </c>
      <c r="J91" s="102"/>
      <c r="K91" s="95"/>
      <c r="L91" s="19"/>
      <c r="M91" s="112" t="e">
        <f t="shared" si="36"/>
        <v>#DIV/0!</v>
      </c>
      <c r="N91" s="103"/>
      <c r="O91" s="362"/>
      <c r="P91" s="360"/>
      <c r="Q91" s="361"/>
    </row>
    <row r="92" spans="1:17" ht="15" customHeight="1" x14ac:dyDescent="0.25">
      <c r="A92" s="370"/>
      <c r="B92" s="82" t="s">
        <v>7</v>
      </c>
      <c r="C92" s="18"/>
      <c r="D92" s="19"/>
      <c r="E92" s="102" t="e">
        <f t="shared" si="34"/>
        <v>#DIV/0!</v>
      </c>
      <c r="F92" s="102"/>
      <c r="G92" s="19"/>
      <c r="H92" s="95"/>
      <c r="I92" s="102" t="e">
        <f t="shared" si="35"/>
        <v>#DIV/0!</v>
      </c>
      <c r="J92" s="102"/>
      <c r="K92" s="95"/>
      <c r="L92" s="19"/>
      <c r="M92" s="112" t="e">
        <f t="shared" si="36"/>
        <v>#DIV/0!</v>
      </c>
      <c r="N92" s="103"/>
      <c r="O92" s="362"/>
      <c r="P92" s="360"/>
      <c r="Q92" s="361"/>
    </row>
    <row r="93" spans="1:17" ht="15" customHeight="1" x14ac:dyDescent="0.25">
      <c r="A93" s="370"/>
      <c r="B93" s="82" t="s">
        <v>8</v>
      </c>
      <c r="C93" s="18"/>
      <c r="D93" s="19"/>
      <c r="E93" s="102" t="e">
        <f t="shared" si="34"/>
        <v>#DIV/0!</v>
      </c>
      <c r="F93" s="102"/>
      <c r="G93" s="19"/>
      <c r="H93" s="95"/>
      <c r="I93" s="102" t="e">
        <f t="shared" si="35"/>
        <v>#DIV/0!</v>
      </c>
      <c r="J93" s="102"/>
      <c r="K93" s="95"/>
      <c r="L93" s="19"/>
      <c r="M93" s="112" t="e">
        <f t="shared" si="36"/>
        <v>#DIV/0!</v>
      </c>
      <c r="N93" s="103"/>
      <c r="O93" s="362"/>
      <c r="P93" s="360"/>
      <c r="Q93" s="361"/>
    </row>
    <row r="94" spans="1:17" ht="15" customHeight="1" x14ac:dyDescent="0.25">
      <c r="A94" s="370"/>
      <c r="B94" s="82" t="s">
        <v>9</v>
      </c>
      <c r="C94" s="18"/>
      <c r="D94" s="19"/>
      <c r="E94" s="102" t="e">
        <f t="shared" si="34"/>
        <v>#DIV/0!</v>
      </c>
      <c r="F94" s="102"/>
      <c r="G94" s="19"/>
      <c r="H94" s="95"/>
      <c r="I94" s="102" t="e">
        <f t="shared" si="35"/>
        <v>#DIV/0!</v>
      </c>
      <c r="J94" s="102"/>
      <c r="K94" s="95"/>
      <c r="L94" s="19"/>
      <c r="M94" s="112" t="e">
        <f t="shared" si="36"/>
        <v>#DIV/0!</v>
      </c>
      <c r="N94" s="103"/>
      <c r="O94" s="362"/>
      <c r="P94" s="360"/>
      <c r="Q94" s="361"/>
    </row>
    <row r="95" spans="1:17" ht="15" customHeight="1" x14ac:dyDescent="0.25">
      <c r="A95" s="370"/>
      <c r="B95" s="82" t="s">
        <v>10</v>
      </c>
      <c r="C95" s="18"/>
      <c r="D95" s="19"/>
      <c r="E95" s="102" t="e">
        <f t="shared" si="34"/>
        <v>#DIV/0!</v>
      </c>
      <c r="F95" s="102"/>
      <c r="G95" s="19"/>
      <c r="H95" s="95"/>
      <c r="I95" s="102" t="e">
        <f t="shared" si="35"/>
        <v>#DIV/0!</v>
      </c>
      <c r="J95" s="102"/>
      <c r="K95" s="95"/>
      <c r="L95" s="19"/>
      <c r="M95" s="112" t="e">
        <f t="shared" si="36"/>
        <v>#DIV/0!</v>
      </c>
      <c r="N95" s="103"/>
      <c r="O95" s="362"/>
      <c r="P95" s="360"/>
      <c r="Q95" s="361"/>
    </row>
    <row r="96" spans="1:17" ht="15" customHeight="1" x14ac:dyDescent="0.25">
      <c r="A96" s="370"/>
      <c r="B96" s="82" t="s">
        <v>90</v>
      </c>
      <c r="C96" s="18"/>
      <c r="D96" s="19"/>
      <c r="E96" s="102"/>
      <c r="F96" s="102"/>
      <c r="G96" s="19"/>
      <c r="H96" s="95"/>
      <c r="I96" s="102"/>
      <c r="J96" s="102"/>
      <c r="K96" s="95"/>
      <c r="L96" s="19"/>
      <c r="M96" s="112"/>
      <c r="N96" s="103"/>
      <c r="O96" s="362"/>
      <c r="P96" s="360"/>
      <c r="Q96" s="361"/>
    </row>
    <row r="97" spans="1:17" ht="15" customHeight="1" x14ac:dyDescent="0.25">
      <c r="A97" s="370"/>
      <c r="B97" s="83" t="s">
        <v>32</v>
      </c>
      <c r="C97" s="26" t="e">
        <f t="shared" ref="C97:N97" si="37">C$181</f>
        <v>#REF!</v>
      </c>
      <c r="D97" s="24" t="e">
        <f t="shared" si="37"/>
        <v>#REF!</v>
      </c>
      <c r="E97" s="108" t="e">
        <f t="shared" si="37"/>
        <v>#REF!</v>
      </c>
      <c r="F97" s="117" t="e">
        <f t="shared" si="37"/>
        <v>#REF!</v>
      </c>
      <c r="G97" s="24" t="e">
        <f t="shared" si="37"/>
        <v>#REF!</v>
      </c>
      <c r="H97" s="108" t="e">
        <f t="shared" si="37"/>
        <v>#REF!</v>
      </c>
      <c r="I97" s="117" t="e">
        <f t="shared" si="37"/>
        <v>#REF!</v>
      </c>
      <c r="J97" s="117" t="e">
        <f t="shared" si="37"/>
        <v>#REF!</v>
      </c>
      <c r="K97" s="108" t="e">
        <f t="shared" si="37"/>
        <v>#REF!</v>
      </c>
      <c r="L97" s="24" t="e">
        <f t="shared" si="37"/>
        <v>#REF!</v>
      </c>
      <c r="M97" s="117" t="e">
        <f t="shared" si="37"/>
        <v>#REF!</v>
      </c>
      <c r="N97" s="109" t="e">
        <f t="shared" si="37"/>
        <v>#REF!</v>
      </c>
      <c r="O97" s="362"/>
      <c r="P97" s="360"/>
      <c r="Q97" s="361"/>
    </row>
    <row r="98" spans="1:17" ht="15" customHeight="1" x14ac:dyDescent="0.25">
      <c r="A98" s="370"/>
      <c r="B98" s="84" t="s">
        <v>13</v>
      </c>
      <c r="C98" s="27" t="e">
        <f t="shared" ref="C98:N98" si="38">C$192</f>
        <v>#REF!</v>
      </c>
      <c r="D98" s="25" t="e">
        <f t="shared" si="38"/>
        <v>#REF!</v>
      </c>
      <c r="E98" s="104" t="e">
        <f t="shared" si="38"/>
        <v>#REF!</v>
      </c>
      <c r="F98" s="118" t="e">
        <f t="shared" si="38"/>
        <v>#REF!</v>
      </c>
      <c r="G98" s="25" t="e">
        <f t="shared" si="38"/>
        <v>#REF!</v>
      </c>
      <c r="H98" s="104" t="e">
        <f t="shared" si="38"/>
        <v>#REF!</v>
      </c>
      <c r="I98" s="118" t="e">
        <f t="shared" si="38"/>
        <v>#REF!</v>
      </c>
      <c r="J98" s="118" t="e">
        <f t="shared" si="38"/>
        <v>#REF!</v>
      </c>
      <c r="K98" s="104" t="e">
        <f t="shared" si="38"/>
        <v>#REF!</v>
      </c>
      <c r="L98" s="25" t="e">
        <f t="shared" si="38"/>
        <v>#REF!</v>
      </c>
      <c r="M98" s="118" t="e">
        <f t="shared" si="38"/>
        <v>#REF!</v>
      </c>
      <c r="N98" s="105" t="e">
        <f t="shared" si="38"/>
        <v>#REF!</v>
      </c>
      <c r="O98" s="362"/>
      <c r="P98" s="360"/>
      <c r="Q98" s="361"/>
    </row>
    <row r="99" spans="1:17" ht="15" customHeight="1" x14ac:dyDescent="0.25">
      <c r="A99" s="370"/>
      <c r="B99" s="85" t="s">
        <v>23</v>
      </c>
      <c r="C99" s="18">
        <f t="shared" ref="C99:N99" si="39">C89-C91</f>
        <v>0</v>
      </c>
      <c r="D99" s="19">
        <f t="shared" si="39"/>
        <v>0</v>
      </c>
      <c r="E99" s="95" t="e">
        <f t="shared" si="39"/>
        <v>#DIV/0!</v>
      </c>
      <c r="F99" s="101">
        <f t="shared" si="39"/>
        <v>0</v>
      </c>
      <c r="G99" s="19">
        <f t="shared" si="39"/>
        <v>0</v>
      </c>
      <c r="H99" s="95">
        <f t="shared" si="39"/>
        <v>0</v>
      </c>
      <c r="I99" s="101" t="e">
        <f t="shared" si="39"/>
        <v>#DIV/0!</v>
      </c>
      <c r="J99" s="101">
        <f t="shared" si="39"/>
        <v>0</v>
      </c>
      <c r="K99" s="95">
        <f t="shared" si="39"/>
        <v>0</v>
      </c>
      <c r="L99" s="19">
        <f t="shared" si="39"/>
        <v>0</v>
      </c>
      <c r="M99" s="19" t="e">
        <f t="shared" si="39"/>
        <v>#DIV/0!</v>
      </c>
      <c r="N99" s="110">
        <f t="shared" si="39"/>
        <v>0</v>
      </c>
      <c r="O99" s="362"/>
      <c r="P99" s="360"/>
      <c r="Q99" s="361"/>
    </row>
    <row r="100" spans="1:17" ht="15" customHeight="1" thickBot="1" x14ac:dyDescent="0.3">
      <c r="A100" s="371"/>
      <c r="B100" s="86" t="s">
        <v>24</v>
      </c>
      <c r="C100" s="20">
        <f t="shared" ref="C100:N100" si="40">C89-C90</f>
        <v>0</v>
      </c>
      <c r="D100" s="21">
        <f t="shared" si="40"/>
        <v>0</v>
      </c>
      <c r="E100" s="99" t="e">
        <f t="shared" si="40"/>
        <v>#DIV/0!</v>
      </c>
      <c r="F100" s="100">
        <f t="shared" si="40"/>
        <v>0</v>
      </c>
      <c r="G100" s="21">
        <f t="shared" si="40"/>
        <v>0</v>
      </c>
      <c r="H100" s="99">
        <f t="shared" si="40"/>
        <v>0</v>
      </c>
      <c r="I100" s="100" t="e">
        <f t="shared" si="40"/>
        <v>#DIV/0!</v>
      </c>
      <c r="J100" s="100">
        <f t="shared" si="40"/>
        <v>0</v>
      </c>
      <c r="K100" s="99">
        <f t="shared" si="40"/>
        <v>0</v>
      </c>
      <c r="L100" s="21">
        <f t="shared" si="40"/>
        <v>0</v>
      </c>
      <c r="M100" s="21" t="e">
        <f t="shared" si="40"/>
        <v>#DIV/0!</v>
      </c>
      <c r="N100" s="111">
        <f t="shared" si="40"/>
        <v>0</v>
      </c>
      <c r="O100" s="362"/>
      <c r="P100" s="360"/>
      <c r="Q100" s="361"/>
    </row>
    <row r="101" spans="1:17" ht="15" customHeight="1" x14ac:dyDescent="0.25">
      <c r="A101" s="366" t="s">
        <v>38</v>
      </c>
      <c r="B101" s="81" t="s">
        <v>4</v>
      </c>
      <c r="C101" s="90"/>
      <c r="D101" s="31"/>
      <c r="E101" s="106" t="e">
        <f>C101/D101</f>
        <v>#DIV/0!</v>
      </c>
      <c r="F101" s="106"/>
      <c r="G101" s="31"/>
      <c r="H101" s="128"/>
      <c r="I101" s="106" t="e">
        <f>G101/H101</f>
        <v>#DIV/0!</v>
      </c>
      <c r="J101" s="106"/>
      <c r="K101" s="128"/>
      <c r="L101" s="31"/>
      <c r="M101" s="141" t="e">
        <f>K101/L101</f>
        <v>#DIV/0!</v>
      </c>
      <c r="N101" s="107"/>
      <c r="O101" s="362"/>
      <c r="P101" s="360"/>
      <c r="Q101" s="361"/>
    </row>
    <row r="102" spans="1:17" ht="15" customHeight="1" x14ac:dyDescent="0.25">
      <c r="A102" s="367"/>
      <c r="B102" s="82" t="s">
        <v>5</v>
      </c>
      <c r="C102" s="18"/>
      <c r="D102" s="19"/>
      <c r="E102" s="102" t="e">
        <f t="shared" ref="E102:E107" si="41">C102/D102</f>
        <v>#DIV/0!</v>
      </c>
      <c r="F102" s="102"/>
      <c r="G102" s="19"/>
      <c r="H102" s="95"/>
      <c r="I102" s="102" t="e">
        <f t="shared" ref="I102:I107" si="42">G102/H102</f>
        <v>#DIV/0!</v>
      </c>
      <c r="J102" s="102"/>
      <c r="K102" s="95"/>
      <c r="L102" s="19"/>
      <c r="M102" s="112" t="e">
        <f t="shared" ref="M102:M107" si="43">K102/L102</f>
        <v>#DIV/0!</v>
      </c>
      <c r="N102" s="103"/>
      <c r="O102" s="362"/>
      <c r="P102" s="360"/>
      <c r="Q102" s="361"/>
    </row>
    <row r="103" spans="1:17" ht="15" customHeight="1" x14ac:dyDescent="0.25">
      <c r="A103" s="367"/>
      <c r="B103" s="82" t="s">
        <v>6</v>
      </c>
      <c r="C103" s="18"/>
      <c r="D103" s="19"/>
      <c r="E103" s="102" t="e">
        <f t="shared" si="41"/>
        <v>#DIV/0!</v>
      </c>
      <c r="F103" s="102"/>
      <c r="G103" s="19"/>
      <c r="H103" s="95"/>
      <c r="I103" s="102" t="e">
        <f t="shared" si="42"/>
        <v>#DIV/0!</v>
      </c>
      <c r="J103" s="102"/>
      <c r="K103" s="95"/>
      <c r="L103" s="19"/>
      <c r="M103" s="112" t="e">
        <f t="shared" si="43"/>
        <v>#DIV/0!</v>
      </c>
      <c r="N103" s="103"/>
      <c r="O103" s="362"/>
      <c r="P103" s="360"/>
      <c r="Q103" s="361"/>
    </row>
    <row r="104" spans="1:17" ht="15" customHeight="1" x14ac:dyDescent="0.25">
      <c r="A104" s="367"/>
      <c r="B104" s="82" t="s">
        <v>7</v>
      </c>
      <c r="C104" s="18"/>
      <c r="D104" s="19"/>
      <c r="E104" s="102" t="e">
        <f t="shared" si="41"/>
        <v>#DIV/0!</v>
      </c>
      <c r="F104" s="102"/>
      <c r="G104" s="19"/>
      <c r="H104" s="95"/>
      <c r="I104" s="102" t="e">
        <f t="shared" si="42"/>
        <v>#DIV/0!</v>
      </c>
      <c r="J104" s="102"/>
      <c r="K104" s="95"/>
      <c r="L104" s="19"/>
      <c r="M104" s="112" t="e">
        <f t="shared" si="43"/>
        <v>#DIV/0!</v>
      </c>
      <c r="N104" s="103"/>
      <c r="O104" s="362"/>
      <c r="P104" s="360"/>
      <c r="Q104" s="361"/>
    </row>
    <row r="105" spans="1:17" ht="15" customHeight="1" x14ac:dyDescent="0.25">
      <c r="A105" s="367"/>
      <c r="B105" s="82" t="s">
        <v>8</v>
      </c>
      <c r="C105" s="18"/>
      <c r="D105" s="19"/>
      <c r="E105" s="102" t="e">
        <f t="shared" si="41"/>
        <v>#DIV/0!</v>
      </c>
      <c r="F105" s="102"/>
      <c r="G105" s="19"/>
      <c r="H105" s="95"/>
      <c r="I105" s="102" t="e">
        <f t="shared" si="42"/>
        <v>#DIV/0!</v>
      </c>
      <c r="J105" s="102"/>
      <c r="K105" s="95"/>
      <c r="L105" s="19"/>
      <c r="M105" s="112" t="e">
        <f t="shared" si="43"/>
        <v>#DIV/0!</v>
      </c>
      <c r="N105" s="103"/>
      <c r="O105" s="362"/>
      <c r="P105" s="360"/>
      <c r="Q105" s="361"/>
    </row>
    <row r="106" spans="1:17" ht="15" customHeight="1" x14ac:dyDescent="0.25">
      <c r="A106" s="367"/>
      <c r="B106" s="82" t="s">
        <v>9</v>
      </c>
      <c r="C106" s="18"/>
      <c r="D106" s="19"/>
      <c r="E106" s="102" t="e">
        <f t="shared" si="41"/>
        <v>#DIV/0!</v>
      </c>
      <c r="F106" s="102"/>
      <c r="G106" s="19"/>
      <c r="H106" s="95"/>
      <c r="I106" s="102" t="e">
        <f t="shared" si="42"/>
        <v>#DIV/0!</v>
      </c>
      <c r="J106" s="102"/>
      <c r="K106" s="95"/>
      <c r="L106" s="19"/>
      <c r="M106" s="112" t="e">
        <f t="shared" si="43"/>
        <v>#DIV/0!</v>
      </c>
      <c r="N106" s="103"/>
      <c r="O106" s="362"/>
      <c r="P106" s="360"/>
      <c r="Q106" s="361"/>
    </row>
    <row r="107" spans="1:17" ht="15" customHeight="1" x14ac:dyDescent="0.25">
      <c r="A107" s="367"/>
      <c r="B107" s="82" t="s">
        <v>10</v>
      </c>
      <c r="C107" s="18"/>
      <c r="D107" s="19"/>
      <c r="E107" s="102" t="e">
        <f t="shared" si="41"/>
        <v>#DIV/0!</v>
      </c>
      <c r="F107" s="102"/>
      <c r="G107" s="19"/>
      <c r="H107" s="95"/>
      <c r="I107" s="102" t="e">
        <f t="shared" si="42"/>
        <v>#DIV/0!</v>
      </c>
      <c r="J107" s="102"/>
      <c r="K107" s="95"/>
      <c r="L107" s="19"/>
      <c r="M107" s="112" t="e">
        <f t="shared" si="43"/>
        <v>#DIV/0!</v>
      </c>
      <c r="N107" s="103"/>
      <c r="O107" s="362"/>
      <c r="P107" s="360"/>
      <c r="Q107" s="361"/>
    </row>
    <row r="108" spans="1:17" ht="15" customHeight="1" x14ac:dyDescent="0.25">
      <c r="A108" s="367"/>
      <c r="B108" s="82" t="s">
        <v>90</v>
      </c>
      <c r="C108" s="18"/>
      <c r="D108" s="19"/>
      <c r="E108" s="102"/>
      <c r="F108" s="102"/>
      <c r="G108" s="19"/>
      <c r="H108" s="95"/>
      <c r="I108" s="102"/>
      <c r="J108" s="102"/>
      <c r="K108" s="95"/>
      <c r="L108" s="19"/>
      <c r="M108" s="112"/>
      <c r="N108" s="103"/>
      <c r="O108" s="362"/>
      <c r="P108" s="360"/>
      <c r="Q108" s="361"/>
    </row>
    <row r="109" spans="1:17" ht="15" customHeight="1" x14ac:dyDescent="0.25">
      <c r="A109" s="367"/>
      <c r="B109" s="83" t="s">
        <v>32</v>
      </c>
      <c r="C109" s="26" t="e">
        <f t="shared" ref="C109:N109" si="44">C$181</f>
        <v>#REF!</v>
      </c>
      <c r="D109" s="24" t="e">
        <f t="shared" si="44"/>
        <v>#REF!</v>
      </c>
      <c r="E109" s="108" t="e">
        <f t="shared" si="44"/>
        <v>#REF!</v>
      </c>
      <c r="F109" s="117" t="e">
        <f t="shared" si="44"/>
        <v>#REF!</v>
      </c>
      <c r="G109" s="24" t="e">
        <f t="shared" si="44"/>
        <v>#REF!</v>
      </c>
      <c r="H109" s="108" t="e">
        <f t="shared" si="44"/>
        <v>#REF!</v>
      </c>
      <c r="I109" s="117" t="e">
        <f t="shared" si="44"/>
        <v>#REF!</v>
      </c>
      <c r="J109" s="117" t="e">
        <f t="shared" si="44"/>
        <v>#REF!</v>
      </c>
      <c r="K109" s="108" t="e">
        <f t="shared" si="44"/>
        <v>#REF!</v>
      </c>
      <c r="L109" s="24" t="e">
        <f t="shared" si="44"/>
        <v>#REF!</v>
      </c>
      <c r="M109" s="117" t="e">
        <f t="shared" si="44"/>
        <v>#REF!</v>
      </c>
      <c r="N109" s="109" t="e">
        <f t="shared" si="44"/>
        <v>#REF!</v>
      </c>
      <c r="O109" s="362"/>
      <c r="P109" s="360"/>
      <c r="Q109" s="361"/>
    </row>
    <row r="110" spans="1:17" ht="15" customHeight="1" x14ac:dyDescent="0.25">
      <c r="A110" s="367"/>
      <c r="B110" s="84" t="s">
        <v>13</v>
      </c>
      <c r="C110" s="27" t="e">
        <f t="shared" ref="C110:N110" si="45">C$192</f>
        <v>#REF!</v>
      </c>
      <c r="D110" s="25" t="e">
        <f t="shared" si="45"/>
        <v>#REF!</v>
      </c>
      <c r="E110" s="104" t="e">
        <f t="shared" si="45"/>
        <v>#REF!</v>
      </c>
      <c r="F110" s="118" t="e">
        <f t="shared" si="45"/>
        <v>#REF!</v>
      </c>
      <c r="G110" s="25" t="e">
        <f t="shared" si="45"/>
        <v>#REF!</v>
      </c>
      <c r="H110" s="104" t="e">
        <f t="shared" si="45"/>
        <v>#REF!</v>
      </c>
      <c r="I110" s="118" t="e">
        <f t="shared" si="45"/>
        <v>#REF!</v>
      </c>
      <c r="J110" s="118" t="e">
        <f t="shared" si="45"/>
        <v>#REF!</v>
      </c>
      <c r="K110" s="104" t="e">
        <f t="shared" si="45"/>
        <v>#REF!</v>
      </c>
      <c r="L110" s="25" t="e">
        <f t="shared" si="45"/>
        <v>#REF!</v>
      </c>
      <c r="M110" s="118" t="e">
        <f t="shared" si="45"/>
        <v>#REF!</v>
      </c>
      <c r="N110" s="105" t="e">
        <f t="shared" si="45"/>
        <v>#REF!</v>
      </c>
      <c r="O110" s="362"/>
      <c r="P110" s="360"/>
      <c r="Q110" s="361"/>
    </row>
    <row r="111" spans="1:17" ht="15" customHeight="1" x14ac:dyDescent="0.25">
      <c r="A111" s="367"/>
      <c r="B111" s="85" t="s">
        <v>23</v>
      </c>
      <c r="C111" s="18">
        <f t="shared" ref="C111:N111" si="46">C101-C103</f>
        <v>0</v>
      </c>
      <c r="D111" s="19">
        <f t="shared" si="46"/>
        <v>0</v>
      </c>
      <c r="E111" s="95" t="e">
        <f t="shared" si="46"/>
        <v>#DIV/0!</v>
      </c>
      <c r="F111" s="101">
        <f t="shared" si="46"/>
        <v>0</v>
      </c>
      <c r="G111" s="19">
        <f t="shared" si="46"/>
        <v>0</v>
      </c>
      <c r="H111" s="95">
        <f t="shared" si="46"/>
        <v>0</v>
      </c>
      <c r="I111" s="101" t="e">
        <f t="shared" si="46"/>
        <v>#DIV/0!</v>
      </c>
      <c r="J111" s="101">
        <f t="shared" si="46"/>
        <v>0</v>
      </c>
      <c r="K111" s="95">
        <f t="shared" si="46"/>
        <v>0</v>
      </c>
      <c r="L111" s="19">
        <f t="shared" si="46"/>
        <v>0</v>
      </c>
      <c r="M111" s="19" t="e">
        <f t="shared" si="46"/>
        <v>#DIV/0!</v>
      </c>
      <c r="N111" s="110">
        <f t="shared" si="46"/>
        <v>0</v>
      </c>
      <c r="O111" s="362"/>
      <c r="P111" s="360"/>
      <c r="Q111" s="361"/>
    </row>
    <row r="112" spans="1:17" ht="15" customHeight="1" thickBot="1" x14ac:dyDescent="0.3">
      <c r="A112" s="368"/>
      <c r="B112" s="86" t="s">
        <v>24</v>
      </c>
      <c r="C112" s="20">
        <f t="shared" ref="C112:N112" si="47">C101-C102</f>
        <v>0</v>
      </c>
      <c r="D112" s="21">
        <f t="shared" si="47"/>
        <v>0</v>
      </c>
      <c r="E112" s="99" t="e">
        <f t="shared" si="47"/>
        <v>#DIV/0!</v>
      </c>
      <c r="F112" s="100">
        <f t="shared" si="47"/>
        <v>0</v>
      </c>
      <c r="G112" s="21">
        <f t="shared" si="47"/>
        <v>0</v>
      </c>
      <c r="H112" s="99">
        <f t="shared" si="47"/>
        <v>0</v>
      </c>
      <c r="I112" s="100" t="e">
        <f t="shared" si="47"/>
        <v>#DIV/0!</v>
      </c>
      <c r="J112" s="100">
        <f t="shared" si="47"/>
        <v>0</v>
      </c>
      <c r="K112" s="99">
        <f t="shared" si="47"/>
        <v>0</v>
      </c>
      <c r="L112" s="21">
        <f t="shared" si="47"/>
        <v>0</v>
      </c>
      <c r="M112" s="21" t="e">
        <f t="shared" si="47"/>
        <v>#DIV/0!</v>
      </c>
      <c r="N112" s="111">
        <f t="shared" si="47"/>
        <v>0</v>
      </c>
      <c r="O112" s="362"/>
      <c r="P112" s="360"/>
      <c r="Q112" s="361"/>
    </row>
    <row r="113" spans="1:17" ht="15" customHeight="1" x14ac:dyDescent="0.25">
      <c r="A113" s="369" t="s">
        <v>39</v>
      </c>
      <c r="B113" s="81" t="s">
        <v>4</v>
      </c>
      <c r="C113" s="90"/>
      <c r="D113" s="31"/>
      <c r="E113" s="106" t="e">
        <f>C113/D113</f>
        <v>#DIV/0!</v>
      </c>
      <c r="F113" s="106"/>
      <c r="G113" s="31"/>
      <c r="H113" s="128"/>
      <c r="I113" s="106" t="e">
        <f>G113/H113</f>
        <v>#DIV/0!</v>
      </c>
      <c r="J113" s="106"/>
      <c r="K113" s="128"/>
      <c r="L113" s="31"/>
      <c r="M113" s="141" t="e">
        <f>K113/L113</f>
        <v>#DIV/0!</v>
      </c>
      <c r="N113" s="107"/>
      <c r="O113" s="362"/>
      <c r="P113" s="360"/>
      <c r="Q113" s="361"/>
    </row>
    <row r="114" spans="1:17" ht="15" customHeight="1" x14ac:dyDescent="0.25">
      <c r="A114" s="370"/>
      <c r="B114" s="82" t="s">
        <v>5</v>
      </c>
      <c r="C114" s="18"/>
      <c r="D114" s="19"/>
      <c r="E114" s="102" t="e">
        <f t="shared" ref="E114:E119" si="48">C114/D114</f>
        <v>#DIV/0!</v>
      </c>
      <c r="F114" s="102"/>
      <c r="G114" s="19"/>
      <c r="H114" s="95"/>
      <c r="I114" s="102" t="e">
        <f t="shared" ref="I114:I119" si="49">G114/H114</f>
        <v>#DIV/0!</v>
      </c>
      <c r="J114" s="102"/>
      <c r="K114" s="95"/>
      <c r="L114" s="19"/>
      <c r="M114" s="112" t="e">
        <f t="shared" ref="M114:M119" si="50">K114/L114</f>
        <v>#DIV/0!</v>
      </c>
      <c r="N114" s="103"/>
      <c r="O114" s="362"/>
      <c r="P114" s="360"/>
      <c r="Q114" s="361"/>
    </row>
    <row r="115" spans="1:17" ht="15" customHeight="1" x14ac:dyDescent="0.25">
      <c r="A115" s="370"/>
      <c r="B115" s="82" t="s">
        <v>6</v>
      </c>
      <c r="C115" s="18"/>
      <c r="D115" s="19"/>
      <c r="E115" s="102" t="e">
        <f t="shared" si="48"/>
        <v>#DIV/0!</v>
      </c>
      <c r="F115" s="102"/>
      <c r="G115" s="19"/>
      <c r="H115" s="95"/>
      <c r="I115" s="102" t="e">
        <f t="shared" si="49"/>
        <v>#DIV/0!</v>
      </c>
      <c r="J115" s="102"/>
      <c r="K115" s="95"/>
      <c r="L115" s="19"/>
      <c r="M115" s="112" t="e">
        <f t="shared" si="50"/>
        <v>#DIV/0!</v>
      </c>
      <c r="N115" s="103"/>
      <c r="O115" s="362"/>
      <c r="P115" s="360"/>
      <c r="Q115" s="361"/>
    </row>
    <row r="116" spans="1:17" ht="15" customHeight="1" x14ac:dyDescent="0.25">
      <c r="A116" s="370"/>
      <c r="B116" s="82" t="s">
        <v>7</v>
      </c>
      <c r="C116" s="18"/>
      <c r="D116" s="19"/>
      <c r="E116" s="102" t="e">
        <f t="shared" si="48"/>
        <v>#DIV/0!</v>
      </c>
      <c r="F116" s="102"/>
      <c r="G116" s="19"/>
      <c r="H116" s="95"/>
      <c r="I116" s="102" t="e">
        <f t="shared" si="49"/>
        <v>#DIV/0!</v>
      </c>
      <c r="J116" s="102"/>
      <c r="K116" s="95"/>
      <c r="L116" s="19"/>
      <c r="M116" s="112" t="e">
        <f t="shared" si="50"/>
        <v>#DIV/0!</v>
      </c>
      <c r="N116" s="103"/>
      <c r="O116" s="362"/>
      <c r="P116" s="360"/>
      <c r="Q116" s="361"/>
    </row>
    <row r="117" spans="1:17" ht="15" customHeight="1" x14ac:dyDescent="0.25">
      <c r="A117" s="370"/>
      <c r="B117" s="82" t="s">
        <v>8</v>
      </c>
      <c r="C117" s="18"/>
      <c r="D117" s="19"/>
      <c r="E117" s="102" t="e">
        <f t="shared" si="48"/>
        <v>#DIV/0!</v>
      </c>
      <c r="F117" s="102"/>
      <c r="G117" s="19"/>
      <c r="H117" s="95"/>
      <c r="I117" s="102" t="e">
        <f t="shared" si="49"/>
        <v>#DIV/0!</v>
      </c>
      <c r="J117" s="102"/>
      <c r="K117" s="95"/>
      <c r="L117" s="19"/>
      <c r="M117" s="112" t="e">
        <f t="shared" si="50"/>
        <v>#DIV/0!</v>
      </c>
      <c r="N117" s="103"/>
      <c r="O117" s="362"/>
      <c r="P117" s="360"/>
      <c r="Q117" s="361"/>
    </row>
    <row r="118" spans="1:17" ht="15" customHeight="1" x14ac:dyDescent="0.25">
      <c r="A118" s="370"/>
      <c r="B118" s="82" t="s">
        <v>9</v>
      </c>
      <c r="C118" s="18"/>
      <c r="D118" s="19"/>
      <c r="E118" s="102" t="e">
        <f t="shared" si="48"/>
        <v>#DIV/0!</v>
      </c>
      <c r="F118" s="102"/>
      <c r="G118" s="19"/>
      <c r="H118" s="95"/>
      <c r="I118" s="102" t="e">
        <f t="shared" si="49"/>
        <v>#DIV/0!</v>
      </c>
      <c r="J118" s="102"/>
      <c r="K118" s="95"/>
      <c r="L118" s="19"/>
      <c r="M118" s="112" t="e">
        <f t="shared" si="50"/>
        <v>#DIV/0!</v>
      </c>
      <c r="N118" s="103"/>
      <c r="O118" s="362"/>
      <c r="P118" s="360"/>
      <c r="Q118" s="361"/>
    </row>
    <row r="119" spans="1:17" ht="15" customHeight="1" x14ac:dyDescent="0.25">
      <c r="A119" s="370"/>
      <c r="B119" s="82" t="s">
        <v>10</v>
      </c>
      <c r="C119" s="18"/>
      <c r="D119" s="19"/>
      <c r="E119" s="102" t="e">
        <f t="shared" si="48"/>
        <v>#DIV/0!</v>
      </c>
      <c r="F119" s="102"/>
      <c r="G119" s="19"/>
      <c r="H119" s="95"/>
      <c r="I119" s="102" t="e">
        <f t="shared" si="49"/>
        <v>#DIV/0!</v>
      </c>
      <c r="J119" s="102"/>
      <c r="K119" s="95"/>
      <c r="L119" s="19"/>
      <c r="M119" s="112" t="e">
        <f t="shared" si="50"/>
        <v>#DIV/0!</v>
      </c>
      <c r="N119" s="103"/>
      <c r="O119" s="362"/>
      <c r="P119" s="360"/>
      <c r="Q119" s="361"/>
    </row>
    <row r="120" spans="1:17" ht="15" customHeight="1" x14ac:dyDescent="0.25">
      <c r="A120" s="370"/>
      <c r="B120" s="82" t="s">
        <v>90</v>
      </c>
      <c r="C120" s="18"/>
      <c r="D120" s="19"/>
      <c r="E120" s="102"/>
      <c r="F120" s="102"/>
      <c r="G120" s="19"/>
      <c r="H120" s="95"/>
      <c r="I120" s="102"/>
      <c r="J120" s="102"/>
      <c r="K120" s="95"/>
      <c r="L120" s="19"/>
      <c r="M120" s="112"/>
      <c r="N120" s="103"/>
      <c r="O120" s="362"/>
      <c r="P120" s="360"/>
      <c r="Q120" s="361"/>
    </row>
    <row r="121" spans="1:17" ht="15" customHeight="1" x14ac:dyDescent="0.25">
      <c r="A121" s="370"/>
      <c r="B121" s="83" t="s">
        <v>32</v>
      </c>
      <c r="C121" s="26" t="e">
        <f t="shared" ref="C121:N121" si="51">C$181</f>
        <v>#REF!</v>
      </c>
      <c r="D121" s="24" t="e">
        <f t="shared" si="51"/>
        <v>#REF!</v>
      </c>
      <c r="E121" s="108" t="e">
        <f t="shared" si="51"/>
        <v>#REF!</v>
      </c>
      <c r="F121" s="117" t="e">
        <f t="shared" si="51"/>
        <v>#REF!</v>
      </c>
      <c r="G121" s="24" t="e">
        <f t="shared" si="51"/>
        <v>#REF!</v>
      </c>
      <c r="H121" s="108" t="e">
        <f t="shared" si="51"/>
        <v>#REF!</v>
      </c>
      <c r="I121" s="117" t="e">
        <f t="shared" si="51"/>
        <v>#REF!</v>
      </c>
      <c r="J121" s="117" t="e">
        <f t="shared" si="51"/>
        <v>#REF!</v>
      </c>
      <c r="K121" s="108" t="e">
        <f t="shared" si="51"/>
        <v>#REF!</v>
      </c>
      <c r="L121" s="24" t="e">
        <f t="shared" si="51"/>
        <v>#REF!</v>
      </c>
      <c r="M121" s="117" t="e">
        <f t="shared" si="51"/>
        <v>#REF!</v>
      </c>
      <c r="N121" s="109" t="e">
        <f t="shared" si="51"/>
        <v>#REF!</v>
      </c>
      <c r="O121" s="362"/>
      <c r="P121" s="360"/>
      <c r="Q121" s="361"/>
    </row>
    <row r="122" spans="1:17" ht="15" customHeight="1" x14ac:dyDescent="0.25">
      <c r="A122" s="370"/>
      <c r="B122" s="84" t="s">
        <v>13</v>
      </c>
      <c r="C122" s="27" t="e">
        <f t="shared" ref="C122:N122" si="52">C$192</f>
        <v>#REF!</v>
      </c>
      <c r="D122" s="25" t="e">
        <f t="shared" si="52"/>
        <v>#REF!</v>
      </c>
      <c r="E122" s="104" t="e">
        <f t="shared" si="52"/>
        <v>#REF!</v>
      </c>
      <c r="F122" s="118" t="e">
        <f t="shared" si="52"/>
        <v>#REF!</v>
      </c>
      <c r="G122" s="25" t="e">
        <f t="shared" si="52"/>
        <v>#REF!</v>
      </c>
      <c r="H122" s="104" t="e">
        <f t="shared" si="52"/>
        <v>#REF!</v>
      </c>
      <c r="I122" s="118" t="e">
        <f t="shared" si="52"/>
        <v>#REF!</v>
      </c>
      <c r="J122" s="118" t="e">
        <f t="shared" si="52"/>
        <v>#REF!</v>
      </c>
      <c r="K122" s="104" t="e">
        <f t="shared" si="52"/>
        <v>#REF!</v>
      </c>
      <c r="L122" s="25" t="e">
        <f t="shared" si="52"/>
        <v>#REF!</v>
      </c>
      <c r="M122" s="118" t="e">
        <f t="shared" si="52"/>
        <v>#REF!</v>
      </c>
      <c r="N122" s="105" t="e">
        <f t="shared" si="52"/>
        <v>#REF!</v>
      </c>
      <c r="O122" s="362"/>
      <c r="P122" s="360"/>
      <c r="Q122" s="361"/>
    </row>
    <row r="123" spans="1:17" ht="15" customHeight="1" x14ac:dyDescent="0.25">
      <c r="A123" s="370"/>
      <c r="B123" s="85" t="s">
        <v>23</v>
      </c>
      <c r="C123" s="18">
        <f t="shared" ref="C123:N123" si="53">C113-C115</f>
        <v>0</v>
      </c>
      <c r="D123" s="19">
        <f t="shared" si="53"/>
        <v>0</v>
      </c>
      <c r="E123" s="95" t="e">
        <f t="shared" si="53"/>
        <v>#DIV/0!</v>
      </c>
      <c r="F123" s="101">
        <f t="shared" si="53"/>
        <v>0</v>
      </c>
      <c r="G123" s="19">
        <f t="shared" si="53"/>
        <v>0</v>
      </c>
      <c r="H123" s="95">
        <f t="shared" si="53"/>
        <v>0</v>
      </c>
      <c r="I123" s="101" t="e">
        <f t="shared" si="53"/>
        <v>#DIV/0!</v>
      </c>
      <c r="J123" s="101">
        <f t="shared" si="53"/>
        <v>0</v>
      </c>
      <c r="K123" s="95">
        <f t="shared" si="53"/>
        <v>0</v>
      </c>
      <c r="L123" s="19">
        <f t="shared" si="53"/>
        <v>0</v>
      </c>
      <c r="M123" s="19" t="e">
        <f t="shared" si="53"/>
        <v>#DIV/0!</v>
      </c>
      <c r="N123" s="110">
        <f t="shared" si="53"/>
        <v>0</v>
      </c>
      <c r="O123" s="362"/>
      <c r="P123" s="360"/>
      <c r="Q123" s="361"/>
    </row>
    <row r="124" spans="1:17" ht="15" customHeight="1" thickBot="1" x14ac:dyDescent="0.3">
      <c r="A124" s="371"/>
      <c r="B124" s="86" t="s">
        <v>24</v>
      </c>
      <c r="C124" s="20">
        <f t="shared" ref="C124:N124" si="54">C113-C114</f>
        <v>0</v>
      </c>
      <c r="D124" s="21">
        <f t="shared" si="54"/>
        <v>0</v>
      </c>
      <c r="E124" s="99" t="e">
        <f t="shared" si="54"/>
        <v>#DIV/0!</v>
      </c>
      <c r="F124" s="100">
        <f t="shared" si="54"/>
        <v>0</v>
      </c>
      <c r="G124" s="21">
        <f t="shared" si="54"/>
        <v>0</v>
      </c>
      <c r="H124" s="99">
        <f t="shared" si="54"/>
        <v>0</v>
      </c>
      <c r="I124" s="100" t="e">
        <f t="shared" si="54"/>
        <v>#DIV/0!</v>
      </c>
      <c r="J124" s="100">
        <f t="shared" si="54"/>
        <v>0</v>
      </c>
      <c r="K124" s="99">
        <f t="shared" si="54"/>
        <v>0</v>
      </c>
      <c r="L124" s="21">
        <f t="shared" si="54"/>
        <v>0</v>
      </c>
      <c r="M124" s="21" t="e">
        <f t="shared" si="54"/>
        <v>#DIV/0!</v>
      </c>
      <c r="N124" s="111">
        <f t="shared" si="54"/>
        <v>0</v>
      </c>
      <c r="O124" s="362"/>
      <c r="P124" s="360"/>
      <c r="Q124" s="361"/>
    </row>
    <row r="125" spans="1:17" ht="15" customHeight="1" x14ac:dyDescent="0.25">
      <c r="A125" s="366" t="s">
        <v>40</v>
      </c>
      <c r="B125" s="81" t="s">
        <v>4</v>
      </c>
      <c r="C125" s="90"/>
      <c r="D125" s="31"/>
      <c r="E125" s="106" t="e">
        <f>C125/D125</f>
        <v>#DIV/0!</v>
      </c>
      <c r="F125" s="106"/>
      <c r="G125" s="31"/>
      <c r="H125" s="128"/>
      <c r="I125" s="106" t="e">
        <f>G125/H125</f>
        <v>#DIV/0!</v>
      </c>
      <c r="J125" s="106"/>
      <c r="K125" s="128"/>
      <c r="L125" s="31"/>
      <c r="M125" s="141" t="e">
        <f>K125/L125</f>
        <v>#DIV/0!</v>
      </c>
      <c r="N125" s="107"/>
      <c r="O125" s="362"/>
      <c r="P125" s="360"/>
      <c r="Q125" s="361"/>
    </row>
    <row r="126" spans="1:17" ht="15" customHeight="1" x14ac:dyDescent="0.25">
      <c r="A126" s="367"/>
      <c r="B126" s="82" t="s">
        <v>5</v>
      </c>
      <c r="C126" s="18"/>
      <c r="D126" s="19"/>
      <c r="E126" s="102" t="e">
        <f t="shared" ref="E126:E131" si="55">C126/D126</f>
        <v>#DIV/0!</v>
      </c>
      <c r="F126" s="102"/>
      <c r="G126" s="19"/>
      <c r="H126" s="95"/>
      <c r="I126" s="102" t="e">
        <f t="shared" ref="I126:I131" si="56">G126/H126</f>
        <v>#DIV/0!</v>
      </c>
      <c r="J126" s="102"/>
      <c r="K126" s="95"/>
      <c r="L126" s="19"/>
      <c r="M126" s="112" t="e">
        <f t="shared" ref="M126:M131" si="57">K126/L126</f>
        <v>#DIV/0!</v>
      </c>
      <c r="N126" s="103"/>
      <c r="O126" s="362"/>
      <c r="P126" s="360"/>
      <c r="Q126" s="361"/>
    </row>
    <row r="127" spans="1:17" ht="15" customHeight="1" x14ac:dyDescent="0.25">
      <c r="A127" s="367"/>
      <c r="B127" s="82" t="s">
        <v>6</v>
      </c>
      <c r="C127" s="18"/>
      <c r="D127" s="19"/>
      <c r="E127" s="102" t="e">
        <f t="shared" si="55"/>
        <v>#DIV/0!</v>
      </c>
      <c r="F127" s="102"/>
      <c r="G127" s="19"/>
      <c r="H127" s="95"/>
      <c r="I127" s="102" t="e">
        <f t="shared" si="56"/>
        <v>#DIV/0!</v>
      </c>
      <c r="J127" s="102"/>
      <c r="K127" s="95"/>
      <c r="L127" s="19"/>
      <c r="M127" s="112" t="e">
        <f t="shared" si="57"/>
        <v>#DIV/0!</v>
      </c>
      <c r="N127" s="103"/>
      <c r="O127" s="362"/>
      <c r="P127" s="360"/>
      <c r="Q127" s="361"/>
    </row>
    <row r="128" spans="1:17" ht="15" customHeight="1" x14ac:dyDescent="0.25">
      <c r="A128" s="367"/>
      <c r="B128" s="82" t="s">
        <v>7</v>
      </c>
      <c r="C128" s="18"/>
      <c r="D128" s="19"/>
      <c r="E128" s="102" t="e">
        <f t="shared" si="55"/>
        <v>#DIV/0!</v>
      </c>
      <c r="F128" s="102"/>
      <c r="G128" s="19"/>
      <c r="H128" s="95"/>
      <c r="I128" s="102" t="e">
        <f t="shared" si="56"/>
        <v>#DIV/0!</v>
      </c>
      <c r="J128" s="102"/>
      <c r="K128" s="95"/>
      <c r="L128" s="19"/>
      <c r="M128" s="112" t="e">
        <f t="shared" si="57"/>
        <v>#DIV/0!</v>
      </c>
      <c r="N128" s="103"/>
      <c r="O128" s="362"/>
      <c r="P128" s="360"/>
      <c r="Q128" s="361"/>
    </row>
    <row r="129" spans="1:17" ht="15" customHeight="1" x14ac:dyDescent="0.25">
      <c r="A129" s="367"/>
      <c r="B129" s="82" t="s">
        <v>8</v>
      </c>
      <c r="C129" s="18"/>
      <c r="D129" s="19"/>
      <c r="E129" s="102" t="e">
        <f t="shared" si="55"/>
        <v>#DIV/0!</v>
      </c>
      <c r="F129" s="102"/>
      <c r="G129" s="19"/>
      <c r="H129" s="95"/>
      <c r="I129" s="102" t="e">
        <f t="shared" si="56"/>
        <v>#DIV/0!</v>
      </c>
      <c r="J129" s="102"/>
      <c r="K129" s="95"/>
      <c r="L129" s="19"/>
      <c r="M129" s="112" t="e">
        <f t="shared" si="57"/>
        <v>#DIV/0!</v>
      </c>
      <c r="N129" s="103"/>
      <c r="O129" s="362"/>
      <c r="P129" s="360"/>
      <c r="Q129" s="361"/>
    </row>
    <row r="130" spans="1:17" ht="15" customHeight="1" x14ac:dyDescent="0.25">
      <c r="A130" s="367"/>
      <c r="B130" s="82" t="s">
        <v>9</v>
      </c>
      <c r="C130" s="18"/>
      <c r="D130" s="19"/>
      <c r="E130" s="102" t="e">
        <f t="shared" si="55"/>
        <v>#DIV/0!</v>
      </c>
      <c r="F130" s="102"/>
      <c r="G130" s="19"/>
      <c r="H130" s="95"/>
      <c r="I130" s="102" t="e">
        <f t="shared" si="56"/>
        <v>#DIV/0!</v>
      </c>
      <c r="J130" s="102"/>
      <c r="K130" s="95"/>
      <c r="L130" s="19"/>
      <c r="M130" s="112" t="e">
        <f t="shared" si="57"/>
        <v>#DIV/0!</v>
      </c>
      <c r="N130" s="103"/>
      <c r="O130" s="362"/>
      <c r="P130" s="360"/>
      <c r="Q130" s="361"/>
    </row>
    <row r="131" spans="1:17" ht="15" customHeight="1" x14ac:dyDescent="0.25">
      <c r="A131" s="367"/>
      <c r="B131" s="82" t="s">
        <v>10</v>
      </c>
      <c r="C131" s="18"/>
      <c r="D131" s="19"/>
      <c r="E131" s="102" t="e">
        <f t="shared" si="55"/>
        <v>#DIV/0!</v>
      </c>
      <c r="F131" s="102"/>
      <c r="G131" s="19"/>
      <c r="H131" s="95"/>
      <c r="I131" s="102" t="e">
        <f t="shared" si="56"/>
        <v>#DIV/0!</v>
      </c>
      <c r="J131" s="102"/>
      <c r="K131" s="95"/>
      <c r="L131" s="19"/>
      <c r="M131" s="112" t="e">
        <f t="shared" si="57"/>
        <v>#DIV/0!</v>
      </c>
      <c r="N131" s="103"/>
      <c r="O131" s="362"/>
      <c r="P131" s="360"/>
      <c r="Q131" s="361"/>
    </row>
    <row r="132" spans="1:17" ht="15" customHeight="1" x14ac:dyDescent="0.25">
      <c r="A132" s="367"/>
      <c r="B132" s="82" t="s">
        <v>90</v>
      </c>
      <c r="C132" s="18"/>
      <c r="D132" s="19"/>
      <c r="E132" s="102"/>
      <c r="F132" s="102"/>
      <c r="G132" s="19"/>
      <c r="H132" s="95"/>
      <c r="I132" s="102"/>
      <c r="J132" s="102"/>
      <c r="K132" s="95"/>
      <c r="L132" s="19"/>
      <c r="M132" s="112"/>
      <c r="N132" s="103"/>
      <c r="O132" s="362"/>
      <c r="P132" s="360"/>
      <c r="Q132" s="361"/>
    </row>
    <row r="133" spans="1:17" ht="15" customHeight="1" x14ac:dyDescent="0.25">
      <c r="A133" s="367"/>
      <c r="B133" s="83" t="s">
        <v>32</v>
      </c>
      <c r="C133" s="26" t="e">
        <f t="shared" ref="C133:N133" si="58">C$181</f>
        <v>#REF!</v>
      </c>
      <c r="D133" s="24" t="e">
        <f t="shared" si="58"/>
        <v>#REF!</v>
      </c>
      <c r="E133" s="108" t="e">
        <f t="shared" si="58"/>
        <v>#REF!</v>
      </c>
      <c r="F133" s="117" t="e">
        <f t="shared" si="58"/>
        <v>#REF!</v>
      </c>
      <c r="G133" s="24" t="e">
        <f t="shared" si="58"/>
        <v>#REF!</v>
      </c>
      <c r="H133" s="108" t="e">
        <f t="shared" si="58"/>
        <v>#REF!</v>
      </c>
      <c r="I133" s="117" t="e">
        <f t="shared" si="58"/>
        <v>#REF!</v>
      </c>
      <c r="J133" s="117" t="e">
        <f t="shared" si="58"/>
        <v>#REF!</v>
      </c>
      <c r="K133" s="108" t="e">
        <f t="shared" si="58"/>
        <v>#REF!</v>
      </c>
      <c r="L133" s="24" t="e">
        <f t="shared" si="58"/>
        <v>#REF!</v>
      </c>
      <c r="M133" s="117" t="e">
        <f t="shared" si="58"/>
        <v>#REF!</v>
      </c>
      <c r="N133" s="109" t="e">
        <f t="shared" si="58"/>
        <v>#REF!</v>
      </c>
      <c r="O133" s="362"/>
      <c r="P133" s="360"/>
      <c r="Q133" s="361"/>
    </row>
    <row r="134" spans="1:17" ht="15" customHeight="1" x14ac:dyDescent="0.25">
      <c r="A134" s="367"/>
      <c r="B134" s="84" t="s">
        <v>13</v>
      </c>
      <c r="C134" s="27" t="e">
        <f t="shared" ref="C134:N134" si="59">C$192</f>
        <v>#REF!</v>
      </c>
      <c r="D134" s="25" t="e">
        <f t="shared" si="59"/>
        <v>#REF!</v>
      </c>
      <c r="E134" s="104" t="e">
        <f t="shared" si="59"/>
        <v>#REF!</v>
      </c>
      <c r="F134" s="118" t="e">
        <f t="shared" si="59"/>
        <v>#REF!</v>
      </c>
      <c r="G134" s="25" t="e">
        <f t="shared" si="59"/>
        <v>#REF!</v>
      </c>
      <c r="H134" s="104" t="e">
        <f t="shared" si="59"/>
        <v>#REF!</v>
      </c>
      <c r="I134" s="118" t="e">
        <f t="shared" si="59"/>
        <v>#REF!</v>
      </c>
      <c r="J134" s="118" t="e">
        <f t="shared" si="59"/>
        <v>#REF!</v>
      </c>
      <c r="K134" s="104" t="e">
        <f t="shared" si="59"/>
        <v>#REF!</v>
      </c>
      <c r="L134" s="25" t="e">
        <f t="shared" si="59"/>
        <v>#REF!</v>
      </c>
      <c r="M134" s="118" t="e">
        <f t="shared" si="59"/>
        <v>#REF!</v>
      </c>
      <c r="N134" s="105" t="e">
        <f t="shared" si="59"/>
        <v>#REF!</v>
      </c>
      <c r="O134" s="362"/>
      <c r="P134" s="360"/>
      <c r="Q134" s="361"/>
    </row>
    <row r="135" spans="1:17" ht="15" customHeight="1" x14ac:dyDescent="0.25">
      <c r="A135" s="367"/>
      <c r="B135" s="85" t="s">
        <v>23</v>
      </c>
      <c r="C135" s="18">
        <f t="shared" ref="C135:N135" si="60">C125-C127</f>
        <v>0</v>
      </c>
      <c r="D135" s="19">
        <f t="shared" si="60"/>
        <v>0</v>
      </c>
      <c r="E135" s="95" t="e">
        <f t="shared" si="60"/>
        <v>#DIV/0!</v>
      </c>
      <c r="F135" s="101">
        <f t="shared" si="60"/>
        <v>0</v>
      </c>
      <c r="G135" s="19">
        <f t="shared" si="60"/>
        <v>0</v>
      </c>
      <c r="H135" s="95">
        <f t="shared" si="60"/>
        <v>0</v>
      </c>
      <c r="I135" s="101" t="e">
        <f t="shared" si="60"/>
        <v>#DIV/0!</v>
      </c>
      <c r="J135" s="101">
        <f t="shared" si="60"/>
        <v>0</v>
      </c>
      <c r="K135" s="95">
        <f t="shared" si="60"/>
        <v>0</v>
      </c>
      <c r="L135" s="19">
        <f t="shared" si="60"/>
        <v>0</v>
      </c>
      <c r="M135" s="19" t="e">
        <f t="shared" si="60"/>
        <v>#DIV/0!</v>
      </c>
      <c r="N135" s="110">
        <f t="shared" si="60"/>
        <v>0</v>
      </c>
      <c r="O135" s="362"/>
      <c r="P135" s="360"/>
      <c r="Q135" s="361"/>
    </row>
    <row r="136" spans="1:17" ht="15" customHeight="1" thickBot="1" x14ac:dyDescent="0.3">
      <c r="A136" s="368"/>
      <c r="B136" s="86" t="s">
        <v>24</v>
      </c>
      <c r="C136" s="20">
        <f t="shared" ref="C136:N136" si="61">C125-C126</f>
        <v>0</v>
      </c>
      <c r="D136" s="21">
        <f t="shared" si="61"/>
        <v>0</v>
      </c>
      <c r="E136" s="99" t="e">
        <f t="shared" si="61"/>
        <v>#DIV/0!</v>
      </c>
      <c r="F136" s="100">
        <f t="shared" si="61"/>
        <v>0</v>
      </c>
      <c r="G136" s="21">
        <f t="shared" si="61"/>
        <v>0</v>
      </c>
      <c r="H136" s="99">
        <f t="shared" si="61"/>
        <v>0</v>
      </c>
      <c r="I136" s="100" t="e">
        <f t="shared" si="61"/>
        <v>#DIV/0!</v>
      </c>
      <c r="J136" s="100">
        <f t="shared" si="61"/>
        <v>0</v>
      </c>
      <c r="K136" s="99">
        <f t="shared" si="61"/>
        <v>0</v>
      </c>
      <c r="L136" s="21">
        <f t="shared" si="61"/>
        <v>0</v>
      </c>
      <c r="M136" s="21" t="e">
        <f t="shared" si="61"/>
        <v>#DIV/0!</v>
      </c>
      <c r="N136" s="111">
        <f t="shared" si="61"/>
        <v>0</v>
      </c>
      <c r="O136" s="362"/>
      <c r="P136" s="360"/>
      <c r="Q136" s="361"/>
    </row>
    <row r="137" spans="1:17" ht="15" customHeight="1" x14ac:dyDescent="0.25">
      <c r="A137" s="369" t="s">
        <v>41</v>
      </c>
      <c r="B137" s="81" t="s">
        <v>4</v>
      </c>
      <c r="C137" s="90"/>
      <c r="D137" s="31"/>
      <c r="E137" s="106" t="e">
        <f>C137/D137</f>
        <v>#DIV/0!</v>
      </c>
      <c r="F137" s="106"/>
      <c r="G137" s="31"/>
      <c r="H137" s="128"/>
      <c r="I137" s="106" t="e">
        <f>G137/H137</f>
        <v>#DIV/0!</v>
      </c>
      <c r="J137" s="106"/>
      <c r="K137" s="128"/>
      <c r="L137" s="31"/>
      <c r="M137" s="141" t="e">
        <f>K137/L137</f>
        <v>#DIV/0!</v>
      </c>
      <c r="N137" s="107"/>
      <c r="O137" s="362"/>
      <c r="P137" s="360"/>
      <c r="Q137" s="361"/>
    </row>
    <row r="138" spans="1:17" ht="15" customHeight="1" x14ac:dyDescent="0.25">
      <c r="A138" s="370"/>
      <c r="B138" s="82" t="s">
        <v>5</v>
      </c>
      <c r="C138" s="18"/>
      <c r="D138" s="19"/>
      <c r="E138" s="102" t="e">
        <f t="shared" ref="E138:E143" si="62">C138/D138</f>
        <v>#DIV/0!</v>
      </c>
      <c r="F138" s="102"/>
      <c r="G138" s="19"/>
      <c r="H138" s="95"/>
      <c r="I138" s="102" t="e">
        <f t="shared" ref="I138:I143" si="63">G138/H138</f>
        <v>#DIV/0!</v>
      </c>
      <c r="J138" s="102"/>
      <c r="K138" s="95"/>
      <c r="L138" s="19"/>
      <c r="M138" s="112" t="e">
        <f t="shared" ref="M138:M143" si="64">K138/L138</f>
        <v>#DIV/0!</v>
      </c>
      <c r="N138" s="103"/>
      <c r="O138" s="362"/>
      <c r="P138" s="360"/>
      <c r="Q138" s="361"/>
    </row>
    <row r="139" spans="1:17" ht="15" customHeight="1" x14ac:dyDescent="0.25">
      <c r="A139" s="370"/>
      <c r="B139" s="82" t="s">
        <v>6</v>
      </c>
      <c r="C139" s="18"/>
      <c r="D139" s="19"/>
      <c r="E139" s="102" t="e">
        <f t="shared" si="62"/>
        <v>#DIV/0!</v>
      </c>
      <c r="F139" s="102"/>
      <c r="G139" s="19"/>
      <c r="H139" s="95"/>
      <c r="I139" s="102" t="e">
        <f t="shared" si="63"/>
        <v>#DIV/0!</v>
      </c>
      <c r="J139" s="102"/>
      <c r="K139" s="95"/>
      <c r="L139" s="19"/>
      <c r="M139" s="112" t="e">
        <f t="shared" si="64"/>
        <v>#DIV/0!</v>
      </c>
      <c r="N139" s="103"/>
      <c r="O139" s="362"/>
      <c r="P139" s="360"/>
      <c r="Q139" s="361"/>
    </row>
    <row r="140" spans="1:17" ht="15" customHeight="1" x14ac:dyDescent="0.25">
      <c r="A140" s="370"/>
      <c r="B140" s="82" t="s">
        <v>7</v>
      </c>
      <c r="C140" s="18"/>
      <c r="D140" s="19"/>
      <c r="E140" s="102" t="e">
        <f t="shared" si="62"/>
        <v>#DIV/0!</v>
      </c>
      <c r="F140" s="102"/>
      <c r="G140" s="19"/>
      <c r="H140" s="95"/>
      <c r="I140" s="102" t="e">
        <f t="shared" si="63"/>
        <v>#DIV/0!</v>
      </c>
      <c r="J140" s="102"/>
      <c r="K140" s="95"/>
      <c r="L140" s="19"/>
      <c r="M140" s="112" t="e">
        <f t="shared" si="64"/>
        <v>#DIV/0!</v>
      </c>
      <c r="N140" s="103"/>
      <c r="O140" s="362"/>
      <c r="P140" s="360"/>
      <c r="Q140" s="361"/>
    </row>
    <row r="141" spans="1:17" ht="15" customHeight="1" x14ac:dyDescent="0.25">
      <c r="A141" s="370"/>
      <c r="B141" s="82" t="s">
        <v>8</v>
      </c>
      <c r="C141" s="18"/>
      <c r="D141" s="19"/>
      <c r="E141" s="102" t="e">
        <f t="shared" si="62"/>
        <v>#DIV/0!</v>
      </c>
      <c r="F141" s="102"/>
      <c r="G141" s="19"/>
      <c r="H141" s="95"/>
      <c r="I141" s="102" t="e">
        <f t="shared" si="63"/>
        <v>#DIV/0!</v>
      </c>
      <c r="J141" s="102"/>
      <c r="K141" s="95"/>
      <c r="L141" s="19"/>
      <c r="M141" s="112" t="e">
        <f t="shared" si="64"/>
        <v>#DIV/0!</v>
      </c>
      <c r="N141" s="103"/>
      <c r="O141" s="362"/>
      <c r="P141" s="360"/>
      <c r="Q141" s="361"/>
    </row>
    <row r="142" spans="1:17" ht="15" customHeight="1" x14ac:dyDescent="0.25">
      <c r="A142" s="370"/>
      <c r="B142" s="82" t="s">
        <v>9</v>
      </c>
      <c r="C142" s="18"/>
      <c r="D142" s="19"/>
      <c r="E142" s="102" t="e">
        <f t="shared" si="62"/>
        <v>#DIV/0!</v>
      </c>
      <c r="F142" s="102"/>
      <c r="G142" s="19"/>
      <c r="H142" s="95"/>
      <c r="I142" s="102" t="e">
        <f t="shared" si="63"/>
        <v>#DIV/0!</v>
      </c>
      <c r="J142" s="102"/>
      <c r="K142" s="95"/>
      <c r="L142" s="19"/>
      <c r="M142" s="112" t="e">
        <f t="shared" si="64"/>
        <v>#DIV/0!</v>
      </c>
      <c r="N142" s="103"/>
      <c r="O142" s="362"/>
      <c r="P142" s="360"/>
      <c r="Q142" s="361"/>
    </row>
    <row r="143" spans="1:17" ht="15" customHeight="1" x14ac:dyDescent="0.25">
      <c r="A143" s="370"/>
      <c r="B143" s="82" t="s">
        <v>10</v>
      </c>
      <c r="C143" s="18"/>
      <c r="D143" s="19"/>
      <c r="E143" s="102" t="e">
        <f t="shared" si="62"/>
        <v>#DIV/0!</v>
      </c>
      <c r="F143" s="102"/>
      <c r="G143" s="19"/>
      <c r="H143" s="95"/>
      <c r="I143" s="102" t="e">
        <f t="shared" si="63"/>
        <v>#DIV/0!</v>
      </c>
      <c r="J143" s="102"/>
      <c r="K143" s="95"/>
      <c r="L143" s="19"/>
      <c r="M143" s="112" t="e">
        <f t="shared" si="64"/>
        <v>#DIV/0!</v>
      </c>
      <c r="N143" s="103"/>
      <c r="O143" s="362"/>
      <c r="P143" s="360"/>
      <c r="Q143" s="361"/>
    </row>
    <row r="144" spans="1:17" ht="15" customHeight="1" x14ac:dyDescent="0.25">
      <c r="A144" s="370"/>
      <c r="B144" s="82" t="s">
        <v>90</v>
      </c>
      <c r="C144" s="18"/>
      <c r="D144" s="19"/>
      <c r="E144" s="102"/>
      <c r="F144" s="102"/>
      <c r="G144" s="19"/>
      <c r="H144" s="95"/>
      <c r="I144" s="102"/>
      <c r="J144" s="102"/>
      <c r="K144" s="95"/>
      <c r="L144" s="19"/>
      <c r="M144" s="112"/>
      <c r="N144" s="103"/>
      <c r="O144" s="362"/>
      <c r="P144" s="360"/>
      <c r="Q144" s="361"/>
    </row>
    <row r="145" spans="1:17" ht="15" customHeight="1" x14ac:dyDescent="0.25">
      <c r="A145" s="370"/>
      <c r="B145" s="83" t="s">
        <v>32</v>
      </c>
      <c r="C145" s="26" t="e">
        <f t="shared" ref="C145:N145" si="65">C$181</f>
        <v>#REF!</v>
      </c>
      <c r="D145" s="24" t="e">
        <f t="shared" si="65"/>
        <v>#REF!</v>
      </c>
      <c r="E145" s="108" t="e">
        <f t="shared" si="65"/>
        <v>#REF!</v>
      </c>
      <c r="F145" s="117" t="e">
        <f t="shared" si="65"/>
        <v>#REF!</v>
      </c>
      <c r="G145" s="24" t="e">
        <f t="shared" si="65"/>
        <v>#REF!</v>
      </c>
      <c r="H145" s="108" t="e">
        <f t="shared" si="65"/>
        <v>#REF!</v>
      </c>
      <c r="I145" s="117" t="e">
        <f t="shared" si="65"/>
        <v>#REF!</v>
      </c>
      <c r="J145" s="117" t="e">
        <f t="shared" si="65"/>
        <v>#REF!</v>
      </c>
      <c r="K145" s="108" t="e">
        <f t="shared" si="65"/>
        <v>#REF!</v>
      </c>
      <c r="L145" s="24" t="e">
        <f t="shared" si="65"/>
        <v>#REF!</v>
      </c>
      <c r="M145" s="117" t="e">
        <f t="shared" si="65"/>
        <v>#REF!</v>
      </c>
      <c r="N145" s="109" t="e">
        <f t="shared" si="65"/>
        <v>#REF!</v>
      </c>
      <c r="O145" s="362"/>
      <c r="P145" s="360"/>
      <c r="Q145" s="361"/>
    </row>
    <row r="146" spans="1:17" ht="15" customHeight="1" x14ac:dyDescent="0.25">
      <c r="A146" s="370"/>
      <c r="B146" s="84" t="s">
        <v>13</v>
      </c>
      <c r="C146" s="27" t="e">
        <f t="shared" ref="C146:N146" si="66">C$192</f>
        <v>#REF!</v>
      </c>
      <c r="D146" s="25" t="e">
        <f t="shared" si="66"/>
        <v>#REF!</v>
      </c>
      <c r="E146" s="104" t="e">
        <f t="shared" si="66"/>
        <v>#REF!</v>
      </c>
      <c r="F146" s="118" t="e">
        <f t="shared" si="66"/>
        <v>#REF!</v>
      </c>
      <c r="G146" s="25" t="e">
        <f t="shared" si="66"/>
        <v>#REF!</v>
      </c>
      <c r="H146" s="104" t="e">
        <f t="shared" si="66"/>
        <v>#REF!</v>
      </c>
      <c r="I146" s="118" t="e">
        <f t="shared" si="66"/>
        <v>#REF!</v>
      </c>
      <c r="J146" s="118" t="e">
        <f t="shared" si="66"/>
        <v>#REF!</v>
      </c>
      <c r="K146" s="104" t="e">
        <f t="shared" si="66"/>
        <v>#REF!</v>
      </c>
      <c r="L146" s="25" t="e">
        <f t="shared" si="66"/>
        <v>#REF!</v>
      </c>
      <c r="M146" s="118" t="e">
        <f t="shared" si="66"/>
        <v>#REF!</v>
      </c>
      <c r="N146" s="105" t="e">
        <f t="shared" si="66"/>
        <v>#REF!</v>
      </c>
      <c r="O146" s="362"/>
      <c r="P146" s="360"/>
      <c r="Q146" s="361"/>
    </row>
    <row r="147" spans="1:17" ht="15" customHeight="1" x14ac:dyDescent="0.25">
      <c r="A147" s="370"/>
      <c r="B147" s="85" t="s">
        <v>23</v>
      </c>
      <c r="C147" s="18">
        <f t="shared" ref="C147:N147" si="67">C137-C139</f>
        <v>0</v>
      </c>
      <c r="D147" s="19">
        <f t="shared" si="67"/>
        <v>0</v>
      </c>
      <c r="E147" s="95" t="e">
        <f t="shared" si="67"/>
        <v>#DIV/0!</v>
      </c>
      <c r="F147" s="101">
        <f t="shared" si="67"/>
        <v>0</v>
      </c>
      <c r="G147" s="19">
        <f t="shared" si="67"/>
        <v>0</v>
      </c>
      <c r="H147" s="95">
        <f t="shared" si="67"/>
        <v>0</v>
      </c>
      <c r="I147" s="101" t="e">
        <f t="shared" si="67"/>
        <v>#DIV/0!</v>
      </c>
      <c r="J147" s="101">
        <f t="shared" si="67"/>
        <v>0</v>
      </c>
      <c r="K147" s="95">
        <f t="shared" si="67"/>
        <v>0</v>
      </c>
      <c r="L147" s="19">
        <f t="shared" si="67"/>
        <v>0</v>
      </c>
      <c r="M147" s="19" t="e">
        <f t="shared" si="67"/>
        <v>#DIV/0!</v>
      </c>
      <c r="N147" s="110">
        <f t="shared" si="67"/>
        <v>0</v>
      </c>
      <c r="O147" s="362"/>
      <c r="P147" s="360"/>
      <c r="Q147" s="361"/>
    </row>
    <row r="148" spans="1:17" ht="15" customHeight="1" thickBot="1" x14ac:dyDescent="0.3">
      <c r="A148" s="371"/>
      <c r="B148" s="86" t="s">
        <v>24</v>
      </c>
      <c r="C148" s="20">
        <f t="shared" ref="C148:N148" si="68">C137-C138</f>
        <v>0</v>
      </c>
      <c r="D148" s="21">
        <f t="shared" si="68"/>
        <v>0</v>
      </c>
      <c r="E148" s="99" t="e">
        <f t="shared" si="68"/>
        <v>#DIV/0!</v>
      </c>
      <c r="F148" s="100">
        <f t="shared" si="68"/>
        <v>0</v>
      </c>
      <c r="G148" s="21">
        <f t="shared" si="68"/>
        <v>0</v>
      </c>
      <c r="H148" s="99">
        <f t="shared" si="68"/>
        <v>0</v>
      </c>
      <c r="I148" s="100" t="e">
        <f t="shared" si="68"/>
        <v>#DIV/0!</v>
      </c>
      <c r="J148" s="100">
        <f t="shared" si="68"/>
        <v>0</v>
      </c>
      <c r="K148" s="99">
        <f t="shared" si="68"/>
        <v>0</v>
      </c>
      <c r="L148" s="21">
        <f t="shared" si="68"/>
        <v>0</v>
      </c>
      <c r="M148" s="21" t="e">
        <f t="shared" si="68"/>
        <v>#DIV/0!</v>
      </c>
      <c r="N148" s="111">
        <f t="shared" si="68"/>
        <v>0</v>
      </c>
      <c r="O148" s="362"/>
      <c r="P148" s="360"/>
      <c r="Q148" s="361"/>
    </row>
    <row r="149" spans="1:17" ht="15" customHeight="1" x14ac:dyDescent="0.25">
      <c r="A149" s="366" t="s">
        <v>42</v>
      </c>
      <c r="B149" s="81" t="s">
        <v>4</v>
      </c>
      <c r="C149" s="90"/>
      <c r="D149" s="31"/>
      <c r="E149" s="106" t="e">
        <f>C149/D149</f>
        <v>#DIV/0!</v>
      </c>
      <c r="F149" s="106"/>
      <c r="G149" s="31"/>
      <c r="H149" s="128"/>
      <c r="I149" s="106" t="e">
        <f>G149/H149</f>
        <v>#DIV/0!</v>
      </c>
      <c r="J149" s="106"/>
      <c r="K149" s="128"/>
      <c r="L149" s="31"/>
      <c r="M149" s="141" t="e">
        <f>K149/L149</f>
        <v>#DIV/0!</v>
      </c>
      <c r="N149" s="107"/>
      <c r="O149" s="362"/>
      <c r="P149" s="360"/>
      <c r="Q149" s="361"/>
    </row>
    <row r="150" spans="1:17" ht="15" customHeight="1" x14ac:dyDescent="0.25">
      <c r="A150" s="367"/>
      <c r="B150" s="82" t="s">
        <v>5</v>
      </c>
      <c r="C150" s="18"/>
      <c r="D150" s="19"/>
      <c r="E150" s="102" t="e">
        <f t="shared" ref="E150:E155" si="69">C150/D150</f>
        <v>#DIV/0!</v>
      </c>
      <c r="F150" s="102"/>
      <c r="G150" s="19"/>
      <c r="H150" s="95"/>
      <c r="I150" s="102" t="e">
        <f t="shared" ref="I150:I155" si="70">G150/H150</f>
        <v>#DIV/0!</v>
      </c>
      <c r="J150" s="102"/>
      <c r="K150" s="95"/>
      <c r="L150" s="19"/>
      <c r="M150" s="112" t="e">
        <f t="shared" ref="M150:M155" si="71">K150/L150</f>
        <v>#DIV/0!</v>
      </c>
      <c r="N150" s="103"/>
      <c r="O150" s="362"/>
      <c r="P150" s="360"/>
      <c r="Q150" s="361"/>
    </row>
    <row r="151" spans="1:17" ht="15" customHeight="1" x14ac:dyDescent="0.25">
      <c r="A151" s="367"/>
      <c r="B151" s="82" t="s">
        <v>6</v>
      </c>
      <c r="C151" s="18"/>
      <c r="D151" s="19"/>
      <c r="E151" s="102" t="e">
        <f t="shared" si="69"/>
        <v>#DIV/0!</v>
      </c>
      <c r="F151" s="102"/>
      <c r="G151" s="19"/>
      <c r="H151" s="95"/>
      <c r="I151" s="102" t="e">
        <f t="shared" si="70"/>
        <v>#DIV/0!</v>
      </c>
      <c r="J151" s="102"/>
      <c r="K151" s="95"/>
      <c r="L151" s="19"/>
      <c r="M151" s="112" t="e">
        <f t="shared" si="71"/>
        <v>#DIV/0!</v>
      </c>
      <c r="N151" s="103"/>
      <c r="O151" s="362"/>
      <c r="P151" s="360"/>
      <c r="Q151" s="361"/>
    </row>
    <row r="152" spans="1:17" ht="15" customHeight="1" x14ac:dyDescent="0.25">
      <c r="A152" s="367"/>
      <c r="B152" s="82" t="s">
        <v>7</v>
      </c>
      <c r="C152" s="18"/>
      <c r="D152" s="19"/>
      <c r="E152" s="102" t="e">
        <f t="shared" si="69"/>
        <v>#DIV/0!</v>
      </c>
      <c r="F152" s="102"/>
      <c r="G152" s="19"/>
      <c r="H152" s="95"/>
      <c r="I152" s="102" t="e">
        <f t="shared" si="70"/>
        <v>#DIV/0!</v>
      </c>
      <c r="J152" s="102"/>
      <c r="K152" s="95"/>
      <c r="L152" s="19"/>
      <c r="M152" s="112" t="e">
        <f t="shared" si="71"/>
        <v>#DIV/0!</v>
      </c>
      <c r="N152" s="103"/>
      <c r="O152" s="362"/>
      <c r="P152" s="360"/>
      <c r="Q152" s="361"/>
    </row>
    <row r="153" spans="1:17" ht="15" customHeight="1" x14ac:dyDescent="0.25">
      <c r="A153" s="367"/>
      <c r="B153" s="82" t="s">
        <v>8</v>
      </c>
      <c r="C153" s="18"/>
      <c r="D153" s="19"/>
      <c r="E153" s="102" t="e">
        <f t="shared" si="69"/>
        <v>#DIV/0!</v>
      </c>
      <c r="F153" s="102"/>
      <c r="G153" s="19"/>
      <c r="H153" s="95"/>
      <c r="I153" s="102" t="e">
        <f t="shared" si="70"/>
        <v>#DIV/0!</v>
      </c>
      <c r="J153" s="102"/>
      <c r="K153" s="95"/>
      <c r="L153" s="19"/>
      <c r="M153" s="112" t="e">
        <f t="shared" si="71"/>
        <v>#DIV/0!</v>
      </c>
      <c r="N153" s="103"/>
      <c r="O153" s="362"/>
      <c r="P153" s="360"/>
      <c r="Q153" s="361"/>
    </row>
    <row r="154" spans="1:17" ht="15" customHeight="1" x14ac:dyDescent="0.25">
      <c r="A154" s="367"/>
      <c r="B154" s="82" t="s">
        <v>9</v>
      </c>
      <c r="C154" s="18"/>
      <c r="D154" s="19"/>
      <c r="E154" s="102" t="e">
        <f t="shared" si="69"/>
        <v>#DIV/0!</v>
      </c>
      <c r="F154" s="102"/>
      <c r="G154" s="19"/>
      <c r="H154" s="95"/>
      <c r="I154" s="102" t="e">
        <f t="shared" si="70"/>
        <v>#DIV/0!</v>
      </c>
      <c r="J154" s="102"/>
      <c r="K154" s="95"/>
      <c r="L154" s="19"/>
      <c r="M154" s="112" t="e">
        <f t="shared" si="71"/>
        <v>#DIV/0!</v>
      </c>
      <c r="N154" s="103"/>
      <c r="O154" s="362"/>
      <c r="P154" s="360"/>
      <c r="Q154" s="361"/>
    </row>
    <row r="155" spans="1:17" ht="15" customHeight="1" x14ac:dyDescent="0.25">
      <c r="A155" s="367"/>
      <c r="B155" s="82" t="s">
        <v>10</v>
      </c>
      <c r="C155" s="18"/>
      <c r="D155" s="19"/>
      <c r="E155" s="102" t="e">
        <f t="shared" si="69"/>
        <v>#DIV/0!</v>
      </c>
      <c r="F155" s="102"/>
      <c r="G155" s="19"/>
      <c r="H155" s="95"/>
      <c r="I155" s="102" t="e">
        <f t="shared" si="70"/>
        <v>#DIV/0!</v>
      </c>
      <c r="J155" s="102"/>
      <c r="K155" s="95"/>
      <c r="L155" s="19"/>
      <c r="M155" s="112" t="e">
        <f t="shared" si="71"/>
        <v>#DIV/0!</v>
      </c>
      <c r="N155" s="103"/>
      <c r="O155" s="362"/>
      <c r="P155" s="360"/>
      <c r="Q155" s="361"/>
    </row>
    <row r="156" spans="1:17" ht="15" customHeight="1" x14ac:dyDescent="0.25">
      <c r="A156" s="367"/>
      <c r="B156" s="82" t="s">
        <v>90</v>
      </c>
      <c r="C156" s="18"/>
      <c r="D156" s="19"/>
      <c r="E156" s="102"/>
      <c r="F156" s="102"/>
      <c r="G156" s="19"/>
      <c r="H156" s="95"/>
      <c r="I156" s="102"/>
      <c r="J156" s="102"/>
      <c r="K156" s="95"/>
      <c r="L156" s="19"/>
      <c r="M156" s="112"/>
      <c r="N156" s="103"/>
      <c r="O156" s="362"/>
      <c r="P156" s="360"/>
      <c r="Q156" s="361"/>
    </row>
    <row r="157" spans="1:17" ht="15" customHeight="1" x14ac:dyDescent="0.25">
      <c r="A157" s="367"/>
      <c r="B157" s="83" t="s">
        <v>32</v>
      </c>
      <c r="C157" s="26" t="e">
        <f t="shared" ref="C157:N157" si="72">C$181</f>
        <v>#REF!</v>
      </c>
      <c r="D157" s="24" t="e">
        <f t="shared" si="72"/>
        <v>#REF!</v>
      </c>
      <c r="E157" s="108" t="e">
        <f t="shared" si="72"/>
        <v>#REF!</v>
      </c>
      <c r="F157" s="117" t="e">
        <f t="shared" si="72"/>
        <v>#REF!</v>
      </c>
      <c r="G157" s="24" t="e">
        <f t="shared" si="72"/>
        <v>#REF!</v>
      </c>
      <c r="H157" s="108" t="e">
        <f t="shared" si="72"/>
        <v>#REF!</v>
      </c>
      <c r="I157" s="117" t="e">
        <f t="shared" si="72"/>
        <v>#REF!</v>
      </c>
      <c r="J157" s="117" t="e">
        <f t="shared" si="72"/>
        <v>#REF!</v>
      </c>
      <c r="K157" s="108" t="e">
        <f t="shared" si="72"/>
        <v>#REF!</v>
      </c>
      <c r="L157" s="24" t="e">
        <f t="shared" si="72"/>
        <v>#REF!</v>
      </c>
      <c r="M157" s="117" t="e">
        <f t="shared" si="72"/>
        <v>#REF!</v>
      </c>
      <c r="N157" s="109" t="e">
        <f t="shared" si="72"/>
        <v>#REF!</v>
      </c>
      <c r="O157" s="362"/>
      <c r="P157" s="360"/>
      <c r="Q157" s="361"/>
    </row>
    <row r="158" spans="1:17" ht="15" customHeight="1" x14ac:dyDescent="0.25">
      <c r="A158" s="367"/>
      <c r="B158" s="84" t="s">
        <v>13</v>
      </c>
      <c r="C158" s="27" t="e">
        <f t="shared" ref="C158:N158" si="73">C$192</f>
        <v>#REF!</v>
      </c>
      <c r="D158" s="25" t="e">
        <f t="shared" si="73"/>
        <v>#REF!</v>
      </c>
      <c r="E158" s="104" t="e">
        <f t="shared" si="73"/>
        <v>#REF!</v>
      </c>
      <c r="F158" s="118" t="e">
        <f t="shared" si="73"/>
        <v>#REF!</v>
      </c>
      <c r="G158" s="25" t="e">
        <f t="shared" si="73"/>
        <v>#REF!</v>
      </c>
      <c r="H158" s="104" t="e">
        <f t="shared" si="73"/>
        <v>#REF!</v>
      </c>
      <c r="I158" s="118" t="e">
        <f t="shared" si="73"/>
        <v>#REF!</v>
      </c>
      <c r="J158" s="118" t="e">
        <f t="shared" si="73"/>
        <v>#REF!</v>
      </c>
      <c r="K158" s="104" t="e">
        <f t="shared" si="73"/>
        <v>#REF!</v>
      </c>
      <c r="L158" s="25" t="e">
        <f t="shared" si="73"/>
        <v>#REF!</v>
      </c>
      <c r="M158" s="118" t="e">
        <f t="shared" si="73"/>
        <v>#REF!</v>
      </c>
      <c r="N158" s="105" t="e">
        <f t="shared" si="73"/>
        <v>#REF!</v>
      </c>
      <c r="O158" s="362"/>
      <c r="P158" s="360"/>
      <c r="Q158" s="361"/>
    </row>
    <row r="159" spans="1:17" ht="15" customHeight="1" x14ac:dyDescent="0.25">
      <c r="A159" s="367"/>
      <c r="B159" s="85" t="s">
        <v>23</v>
      </c>
      <c r="C159" s="18">
        <f t="shared" ref="C159:N159" si="74">C149-C151</f>
        <v>0</v>
      </c>
      <c r="D159" s="19">
        <f t="shared" si="74"/>
        <v>0</v>
      </c>
      <c r="E159" s="95" t="e">
        <f t="shared" si="74"/>
        <v>#DIV/0!</v>
      </c>
      <c r="F159" s="101">
        <f t="shared" si="74"/>
        <v>0</v>
      </c>
      <c r="G159" s="19">
        <f t="shared" si="74"/>
        <v>0</v>
      </c>
      <c r="H159" s="95">
        <f t="shared" si="74"/>
        <v>0</v>
      </c>
      <c r="I159" s="101" t="e">
        <f t="shared" si="74"/>
        <v>#DIV/0!</v>
      </c>
      <c r="J159" s="101">
        <f t="shared" si="74"/>
        <v>0</v>
      </c>
      <c r="K159" s="95">
        <f t="shared" si="74"/>
        <v>0</v>
      </c>
      <c r="L159" s="19">
        <f t="shared" si="74"/>
        <v>0</v>
      </c>
      <c r="M159" s="19" t="e">
        <f t="shared" si="74"/>
        <v>#DIV/0!</v>
      </c>
      <c r="N159" s="110">
        <f t="shared" si="74"/>
        <v>0</v>
      </c>
      <c r="O159" s="362"/>
      <c r="P159" s="360"/>
      <c r="Q159" s="361"/>
    </row>
    <row r="160" spans="1:17" ht="15" customHeight="1" thickBot="1" x14ac:dyDescent="0.3">
      <c r="A160" s="368"/>
      <c r="B160" s="86" t="s">
        <v>24</v>
      </c>
      <c r="C160" s="20">
        <f t="shared" ref="C160:N160" si="75">C149-C150</f>
        <v>0</v>
      </c>
      <c r="D160" s="21">
        <f t="shared" si="75"/>
        <v>0</v>
      </c>
      <c r="E160" s="99" t="e">
        <f t="shared" si="75"/>
        <v>#DIV/0!</v>
      </c>
      <c r="F160" s="100">
        <f t="shared" si="75"/>
        <v>0</v>
      </c>
      <c r="G160" s="21">
        <f t="shared" si="75"/>
        <v>0</v>
      </c>
      <c r="H160" s="99">
        <f t="shared" si="75"/>
        <v>0</v>
      </c>
      <c r="I160" s="100" t="e">
        <f t="shared" si="75"/>
        <v>#DIV/0!</v>
      </c>
      <c r="J160" s="100">
        <f t="shared" si="75"/>
        <v>0</v>
      </c>
      <c r="K160" s="99">
        <f t="shared" si="75"/>
        <v>0</v>
      </c>
      <c r="L160" s="21">
        <f t="shared" si="75"/>
        <v>0</v>
      </c>
      <c r="M160" s="21" t="e">
        <f t="shared" si="75"/>
        <v>#DIV/0!</v>
      </c>
      <c r="N160" s="111">
        <f t="shared" si="75"/>
        <v>0</v>
      </c>
      <c r="O160" s="362"/>
      <c r="P160" s="360"/>
      <c r="Q160" s="361"/>
    </row>
    <row r="161" spans="1:17" ht="15" customHeight="1" x14ac:dyDescent="0.25">
      <c r="A161" s="369" t="s">
        <v>43</v>
      </c>
      <c r="B161" s="81" t="s">
        <v>4</v>
      </c>
      <c r="C161" s="90"/>
      <c r="D161" s="31"/>
      <c r="E161" s="106" t="e">
        <f>C161/D161</f>
        <v>#DIV/0!</v>
      </c>
      <c r="F161" s="106"/>
      <c r="G161" s="31"/>
      <c r="H161" s="128"/>
      <c r="I161" s="106" t="e">
        <f>G161/H161</f>
        <v>#DIV/0!</v>
      </c>
      <c r="J161" s="106"/>
      <c r="K161" s="128"/>
      <c r="L161" s="31"/>
      <c r="M161" s="141" t="e">
        <f>K161/L161</f>
        <v>#DIV/0!</v>
      </c>
      <c r="N161" s="107"/>
      <c r="O161" s="362"/>
      <c r="P161" s="360"/>
      <c r="Q161" s="361"/>
    </row>
    <row r="162" spans="1:17" ht="15" customHeight="1" x14ac:dyDescent="0.25">
      <c r="A162" s="370"/>
      <c r="B162" s="82" t="s">
        <v>5</v>
      </c>
      <c r="C162" s="18"/>
      <c r="D162" s="19"/>
      <c r="E162" s="102" t="e">
        <f t="shared" ref="E162:E167" si="76">C162/D162</f>
        <v>#DIV/0!</v>
      </c>
      <c r="F162" s="102"/>
      <c r="G162" s="19"/>
      <c r="H162" s="95"/>
      <c r="I162" s="102" t="e">
        <f t="shared" ref="I162:I167" si="77">G162/H162</f>
        <v>#DIV/0!</v>
      </c>
      <c r="J162" s="102"/>
      <c r="K162" s="95"/>
      <c r="L162" s="19"/>
      <c r="M162" s="112" t="e">
        <f t="shared" ref="M162:M167" si="78">K162/L162</f>
        <v>#DIV/0!</v>
      </c>
      <c r="N162" s="103"/>
      <c r="O162" s="362"/>
      <c r="P162" s="360"/>
      <c r="Q162" s="361"/>
    </row>
    <row r="163" spans="1:17" ht="15" customHeight="1" x14ac:dyDescent="0.25">
      <c r="A163" s="370"/>
      <c r="B163" s="82" t="s">
        <v>6</v>
      </c>
      <c r="C163" s="18"/>
      <c r="D163" s="19"/>
      <c r="E163" s="102" t="e">
        <f t="shared" si="76"/>
        <v>#DIV/0!</v>
      </c>
      <c r="F163" s="102"/>
      <c r="G163" s="19"/>
      <c r="H163" s="95"/>
      <c r="I163" s="102" t="e">
        <f t="shared" si="77"/>
        <v>#DIV/0!</v>
      </c>
      <c r="J163" s="102"/>
      <c r="K163" s="95"/>
      <c r="L163" s="19"/>
      <c r="M163" s="112" t="e">
        <f t="shared" si="78"/>
        <v>#DIV/0!</v>
      </c>
      <c r="N163" s="103"/>
      <c r="O163" s="362"/>
      <c r="P163" s="360"/>
      <c r="Q163" s="361"/>
    </row>
    <row r="164" spans="1:17" ht="15" customHeight="1" x14ac:dyDescent="0.25">
      <c r="A164" s="370"/>
      <c r="B164" s="82" t="s">
        <v>7</v>
      </c>
      <c r="C164" s="18"/>
      <c r="D164" s="19"/>
      <c r="E164" s="102" t="e">
        <f t="shared" si="76"/>
        <v>#DIV/0!</v>
      </c>
      <c r="F164" s="102"/>
      <c r="G164" s="19"/>
      <c r="H164" s="95"/>
      <c r="I164" s="102" t="e">
        <f t="shared" si="77"/>
        <v>#DIV/0!</v>
      </c>
      <c r="J164" s="102"/>
      <c r="K164" s="95"/>
      <c r="L164" s="19"/>
      <c r="M164" s="112" t="e">
        <f t="shared" si="78"/>
        <v>#DIV/0!</v>
      </c>
      <c r="N164" s="103"/>
      <c r="O164" s="362"/>
      <c r="P164" s="360"/>
      <c r="Q164" s="361"/>
    </row>
    <row r="165" spans="1:17" ht="15" customHeight="1" x14ac:dyDescent="0.25">
      <c r="A165" s="370"/>
      <c r="B165" s="82" t="s">
        <v>8</v>
      </c>
      <c r="C165" s="18"/>
      <c r="D165" s="19"/>
      <c r="E165" s="102" t="e">
        <f t="shared" si="76"/>
        <v>#DIV/0!</v>
      </c>
      <c r="F165" s="102"/>
      <c r="G165" s="19"/>
      <c r="H165" s="95"/>
      <c r="I165" s="102" t="e">
        <f t="shared" si="77"/>
        <v>#DIV/0!</v>
      </c>
      <c r="J165" s="102"/>
      <c r="K165" s="95"/>
      <c r="L165" s="19"/>
      <c r="M165" s="112" t="e">
        <f t="shared" si="78"/>
        <v>#DIV/0!</v>
      </c>
      <c r="N165" s="103"/>
      <c r="O165" s="362"/>
      <c r="P165" s="360"/>
      <c r="Q165" s="361"/>
    </row>
    <row r="166" spans="1:17" ht="15" customHeight="1" x14ac:dyDescent="0.25">
      <c r="A166" s="370"/>
      <c r="B166" s="82" t="s">
        <v>9</v>
      </c>
      <c r="C166" s="18"/>
      <c r="D166" s="19"/>
      <c r="E166" s="102" t="e">
        <f t="shared" si="76"/>
        <v>#DIV/0!</v>
      </c>
      <c r="F166" s="102"/>
      <c r="G166" s="19"/>
      <c r="H166" s="95"/>
      <c r="I166" s="102" t="e">
        <f t="shared" si="77"/>
        <v>#DIV/0!</v>
      </c>
      <c r="J166" s="102"/>
      <c r="K166" s="95"/>
      <c r="L166" s="19"/>
      <c r="M166" s="112" t="e">
        <f t="shared" si="78"/>
        <v>#DIV/0!</v>
      </c>
      <c r="N166" s="103"/>
      <c r="O166" s="362"/>
      <c r="P166" s="360"/>
      <c r="Q166" s="361"/>
    </row>
    <row r="167" spans="1:17" ht="15" customHeight="1" x14ac:dyDescent="0.25">
      <c r="A167" s="370"/>
      <c r="B167" s="82" t="s">
        <v>10</v>
      </c>
      <c r="C167" s="18"/>
      <c r="D167" s="19"/>
      <c r="E167" s="102" t="e">
        <f t="shared" si="76"/>
        <v>#DIV/0!</v>
      </c>
      <c r="F167" s="102"/>
      <c r="G167" s="19"/>
      <c r="H167" s="95"/>
      <c r="I167" s="102" t="e">
        <f t="shared" si="77"/>
        <v>#DIV/0!</v>
      </c>
      <c r="J167" s="102"/>
      <c r="K167" s="95"/>
      <c r="L167" s="19"/>
      <c r="M167" s="112" t="e">
        <f t="shared" si="78"/>
        <v>#DIV/0!</v>
      </c>
      <c r="N167" s="103"/>
      <c r="O167" s="362"/>
      <c r="P167" s="360"/>
      <c r="Q167" s="361"/>
    </row>
    <row r="168" spans="1:17" ht="15" customHeight="1" x14ac:dyDescent="0.25">
      <c r="A168" s="370"/>
      <c r="B168" s="82" t="s">
        <v>90</v>
      </c>
      <c r="C168" s="18"/>
      <c r="D168" s="19"/>
      <c r="E168" s="102"/>
      <c r="F168" s="102"/>
      <c r="G168" s="19"/>
      <c r="H168" s="95"/>
      <c r="I168" s="102"/>
      <c r="J168" s="102"/>
      <c r="K168" s="95"/>
      <c r="L168" s="19"/>
      <c r="M168" s="112"/>
      <c r="N168" s="103"/>
      <c r="O168" s="362"/>
      <c r="P168" s="360"/>
      <c r="Q168" s="361"/>
    </row>
    <row r="169" spans="1:17" ht="15" customHeight="1" x14ac:dyDescent="0.25">
      <c r="A169" s="370"/>
      <c r="B169" s="83" t="s">
        <v>32</v>
      </c>
      <c r="C169" s="26" t="e">
        <f t="shared" ref="C169:N169" si="79">C$181</f>
        <v>#REF!</v>
      </c>
      <c r="D169" s="24" t="e">
        <f t="shared" si="79"/>
        <v>#REF!</v>
      </c>
      <c r="E169" s="108" t="e">
        <f t="shared" si="79"/>
        <v>#REF!</v>
      </c>
      <c r="F169" s="117" t="e">
        <f t="shared" si="79"/>
        <v>#REF!</v>
      </c>
      <c r="G169" s="24" t="e">
        <f t="shared" si="79"/>
        <v>#REF!</v>
      </c>
      <c r="H169" s="108" t="e">
        <f t="shared" si="79"/>
        <v>#REF!</v>
      </c>
      <c r="I169" s="117" t="e">
        <f t="shared" si="79"/>
        <v>#REF!</v>
      </c>
      <c r="J169" s="117" t="e">
        <f t="shared" si="79"/>
        <v>#REF!</v>
      </c>
      <c r="K169" s="108" t="e">
        <f t="shared" si="79"/>
        <v>#REF!</v>
      </c>
      <c r="L169" s="24" t="e">
        <f t="shared" si="79"/>
        <v>#REF!</v>
      </c>
      <c r="M169" s="117" t="e">
        <f t="shared" si="79"/>
        <v>#REF!</v>
      </c>
      <c r="N169" s="109" t="e">
        <f t="shared" si="79"/>
        <v>#REF!</v>
      </c>
      <c r="O169" s="362"/>
      <c r="P169" s="360"/>
      <c r="Q169" s="361"/>
    </row>
    <row r="170" spans="1:17" ht="15" customHeight="1" x14ac:dyDescent="0.25">
      <c r="A170" s="370"/>
      <c r="B170" s="84" t="s">
        <v>13</v>
      </c>
      <c r="C170" s="27" t="e">
        <f t="shared" ref="C170:N170" si="80">C$192</f>
        <v>#REF!</v>
      </c>
      <c r="D170" s="25" t="e">
        <f t="shared" si="80"/>
        <v>#REF!</v>
      </c>
      <c r="E170" s="104" t="e">
        <f t="shared" si="80"/>
        <v>#REF!</v>
      </c>
      <c r="F170" s="118" t="e">
        <f t="shared" si="80"/>
        <v>#REF!</v>
      </c>
      <c r="G170" s="25" t="e">
        <f t="shared" si="80"/>
        <v>#REF!</v>
      </c>
      <c r="H170" s="104" t="e">
        <f t="shared" si="80"/>
        <v>#REF!</v>
      </c>
      <c r="I170" s="118" t="e">
        <f t="shared" si="80"/>
        <v>#REF!</v>
      </c>
      <c r="J170" s="118" t="e">
        <f t="shared" si="80"/>
        <v>#REF!</v>
      </c>
      <c r="K170" s="104" t="e">
        <f t="shared" si="80"/>
        <v>#REF!</v>
      </c>
      <c r="L170" s="25" t="e">
        <f t="shared" si="80"/>
        <v>#REF!</v>
      </c>
      <c r="M170" s="118" t="e">
        <f t="shared" si="80"/>
        <v>#REF!</v>
      </c>
      <c r="N170" s="105" t="e">
        <f t="shared" si="80"/>
        <v>#REF!</v>
      </c>
      <c r="O170" s="362"/>
      <c r="P170" s="360"/>
      <c r="Q170" s="361"/>
    </row>
    <row r="171" spans="1:17" ht="15" customHeight="1" x14ac:dyDescent="0.25">
      <c r="A171" s="370"/>
      <c r="B171" s="85" t="s">
        <v>23</v>
      </c>
      <c r="C171" s="18">
        <f t="shared" ref="C171:N171" si="81">C161-C163</f>
        <v>0</v>
      </c>
      <c r="D171" s="19">
        <f t="shared" si="81"/>
        <v>0</v>
      </c>
      <c r="E171" s="95" t="e">
        <f t="shared" si="81"/>
        <v>#DIV/0!</v>
      </c>
      <c r="F171" s="101">
        <f t="shared" si="81"/>
        <v>0</v>
      </c>
      <c r="G171" s="19">
        <f t="shared" si="81"/>
        <v>0</v>
      </c>
      <c r="H171" s="95">
        <f t="shared" si="81"/>
        <v>0</v>
      </c>
      <c r="I171" s="101" t="e">
        <f t="shared" si="81"/>
        <v>#DIV/0!</v>
      </c>
      <c r="J171" s="101">
        <f t="shared" si="81"/>
        <v>0</v>
      </c>
      <c r="K171" s="95">
        <f t="shared" si="81"/>
        <v>0</v>
      </c>
      <c r="L171" s="19">
        <f t="shared" si="81"/>
        <v>0</v>
      </c>
      <c r="M171" s="19" t="e">
        <f t="shared" si="81"/>
        <v>#DIV/0!</v>
      </c>
      <c r="N171" s="110">
        <f t="shared" si="81"/>
        <v>0</v>
      </c>
      <c r="O171" s="362"/>
      <c r="P171" s="360"/>
      <c r="Q171" s="361"/>
    </row>
    <row r="172" spans="1:17" ht="15" customHeight="1" thickBot="1" x14ac:dyDescent="0.3">
      <c r="A172" s="371"/>
      <c r="B172" s="86" t="s">
        <v>24</v>
      </c>
      <c r="C172" s="20">
        <f t="shared" ref="C172:N172" si="82">C161-C162</f>
        <v>0</v>
      </c>
      <c r="D172" s="21">
        <f t="shared" si="82"/>
        <v>0</v>
      </c>
      <c r="E172" s="99" t="e">
        <f t="shared" si="82"/>
        <v>#DIV/0!</v>
      </c>
      <c r="F172" s="100">
        <f t="shared" si="82"/>
        <v>0</v>
      </c>
      <c r="G172" s="21">
        <f t="shared" si="82"/>
        <v>0</v>
      </c>
      <c r="H172" s="99">
        <f t="shared" si="82"/>
        <v>0</v>
      </c>
      <c r="I172" s="100" t="e">
        <f t="shared" si="82"/>
        <v>#DIV/0!</v>
      </c>
      <c r="J172" s="100">
        <f t="shared" si="82"/>
        <v>0</v>
      </c>
      <c r="K172" s="99">
        <f t="shared" si="82"/>
        <v>0</v>
      </c>
      <c r="L172" s="21">
        <f t="shared" si="82"/>
        <v>0</v>
      </c>
      <c r="M172" s="21" t="e">
        <f t="shared" si="82"/>
        <v>#DIV/0!</v>
      </c>
      <c r="N172" s="111">
        <f t="shared" si="82"/>
        <v>0</v>
      </c>
      <c r="O172" s="362"/>
      <c r="P172" s="360"/>
      <c r="Q172" s="361"/>
    </row>
    <row r="173" spans="1:17" ht="15" customHeight="1" x14ac:dyDescent="0.25">
      <c r="A173" s="366" t="s">
        <v>44</v>
      </c>
      <c r="B173" s="81" t="s">
        <v>4</v>
      </c>
      <c r="C173" s="139" t="e">
        <f>#REF!</f>
        <v>#REF!</v>
      </c>
      <c r="D173" s="140" t="e">
        <f>#REF!</f>
        <v>#REF!</v>
      </c>
      <c r="E173" s="106" t="e">
        <f>#REF!</f>
        <v>#REF!</v>
      </c>
      <c r="F173" s="141" t="e">
        <f>#REF!</f>
        <v>#REF!</v>
      </c>
      <c r="G173" s="140" t="e">
        <f>#REF!</f>
        <v>#REF!</v>
      </c>
      <c r="H173" s="128" t="e">
        <f>#REF!</f>
        <v>#REF!</v>
      </c>
      <c r="I173" s="141" t="e">
        <f>#REF!</f>
        <v>#REF!</v>
      </c>
      <c r="J173" s="141" t="e">
        <f>#REF!</f>
        <v>#REF!</v>
      </c>
      <c r="K173" s="128" t="e">
        <f>#REF!</f>
        <v>#REF!</v>
      </c>
      <c r="L173" s="31" t="e">
        <f>#REF!</f>
        <v>#REF!</v>
      </c>
      <c r="M173" s="141" t="e">
        <f>#REF!</f>
        <v>#REF!</v>
      </c>
      <c r="N173" s="107" t="e">
        <f>#REF!</f>
        <v>#REF!</v>
      </c>
      <c r="O173" s="362"/>
      <c r="P173" s="360"/>
      <c r="Q173" s="361"/>
    </row>
    <row r="174" spans="1:17" ht="15" customHeight="1" x14ac:dyDescent="0.25">
      <c r="A174" s="367"/>
      <c r="B174" s="82" t="s">
        <v>5</v>
      </c>
      <c r="C174" s="137" t="e">
        <f>#REF!</f>
        <v>#REF!</v>
      </c>
      <c r="D174" s="138" t="e">
        <f>#REF!</f>
        <v>#REF!</v>
      </c>
      <c r="E174" s="102" t="e">
        <f>#REF!</f>
        <v>#REF!</v>
      </c>
      <c r="F174" s="112" t="e">
        <f>#REF!</f>
        <v>#REF!</v>
      </c>
      <c r="G174" s="138" t="e">
        <f>#REF!</f>
        <v>#REF!</v>
      </c>
      <c r="H174" s="95" t="e">
        <f>#REF!</f>
        <v>#REF!</v>
      </c>
      <c r="I174" s="112" t="e">
        <f>#REF!</f>
        <v>#REF!</v>
      </c>
      <c r="J174" s="112" t="e">
        <f>#REF!</f>
        <v>#REF!</v>
      </c>
      <c r="K174" s="95" t="e">
        <f>#REF!</f>
        <v>#REF!</v>
      </c>
      <c r="L174" s="19" t="e">
        <f>#REF!</f>
        <v>#REF!</v>
      </c>
      <c r="M174" s="112" t="e">
        <f>#REF!</f>
        <v>#REF!</v>
      </c>
      <c r="N174" s="103" t="e">
        <f>#REF!</f>
        <v>#REF!</v>
      </c>
      <c r="O174" s="362"/>
      <c r="P174" s="360"/>
      <c r="Q174" s="361"/>
    </row>
    <row r="175" spans="1:17" ht="15" customHeight="1" x14ac:dyDescent="0.25">
      <c r="A175" s="367"/>
      <c r="B175" s="82" t="s">
        <v>6</v>
      </c>
      <c r="C175" s="137" t="e">
        <f>#REF!</f>
        <v>#REF!</v>
      </c>
      <c r="D175" s="138" t="e">
        <f>#REF!</f>
        <v>#REF!</v>
      </c>
      <c r="E175" s="102" t="e">
        <f>#REF!</f>
        <v>#REF!</v>
      </c>
      <c r="F175" s="112" t="e">
        <f>#REF!</f>
        <v>#REF!</v>
      </c>
      <c r="G175" s="138" t="e">
        <f>#REF!</f>
        <v>#REF!</v>
      </c>
      <c r="H175" s="95" t="e">
        <f>#REF!</f>
        <v>#REF!</v>
      </c>
      <c r="I175" s="112" t="e">
        <f>#REF!</f>
        <v>#REF!</v>
      </c>
      <c r="J175" s="112" t="e">
        <f>#REF!</f>
        <v>#REF!</v>
      </c>
      <c r="K175" s="95" t="e">
        <f>#REF!</f>
        <v>#REF!</v>
      </c>
      <c r="L175" s="19" t="e">
        <f>#REF!</f>
        <v>#REF!</v>
      </c>
      <c r="M175" s="112" t="e">
        <f>#REF!</f>
        <v>#REF!</v>
      </c>
      <c r="N175" s="103" t="e">
        <f>#REF!</f>
        <v>#REF!</v>
      </c>
      <c r="O175" s="362"/>
      <c r="P175" s="360"/>
      <c r="Q175" s="361"/>
    </row>
    <row r="176" spans="1:17" ht="15" customHeight="1" x14ac:dyDescent="0.25">
      <c r="A176" s="367"/>
      <c r="B176" s="82" t="s">
        <v>7</v>
      </c>
      <c r="C176" s="137" t="e">
        <f>#REF!</f>
        <v>#REF!</v>
      </c>
      <c r="D176" s="138" t="e">
        <f>#REF!</f>
        <v>#REF!</v>
      </c>
      <c r="E176" s="102" t="e">
        <f>#REF!</f>
        <v>#REF!</v>
      </c>
      <c r="F176" s="112" t="e">
        <f>#REF!</f>
        <v>#REF!</v>
      </c>
      <c r="G176" s="138" t="e">
        <f>#REF!</f>
        <v>#REF!</v>
      </c>
      <c r="H176" s="95" t="e">
        <f>#REF!</f>
        <v>#REF!</v>
      </c>
      <c r="I176" s="112" t="e">
        <f>#REF!</f>
        <v>#REF!</v>
      </c>
      <c r="J176" s="112" t="e">
        <f>#REF!</f>
        <v>#REF!</v>
      </c>
      <c r="K176" s="95" t="e">
        <f>#REF!</f>
        <v>#REF!</v>
      </c>
      <c r="L176" s="19" t="e">
        <f>#REF!</f>
        <v>#REF!</v>
      </c>
      <c r="M176" s="112" t="e">
        <f>#REF!</f>
        <v>#REF!</v>
      </c>
      <c r="N176" s="103" t="e">
        <f>#REF!</f>
        <v>#REF!</v>
      </c>
      <c r="O176" s="362"/>
      <c r="P176" s="360"/>
      <c r="Q176" s="361"/>
    </row>
    <row r="177" spans="1:17" ht="15" customHeight="1" x14ac:dyDescent="0.25">
      <c r="A177" s="367"/>
      <c r="B177" s="82" t="s">
        <v>8</v>
      </c>
      <c r="C177" s="137" t="e">
        <f>#REF!</f>
        <v>#REF!</v>
      </c>
      <c r="D177" s="138" t="e">
        <f>#REF!</f>
        <v>#REF!</v>
      </c>
      <c r="E177" s="102" t="e">
        <f>#REF!</f>
        <v>#REF!</v>
      </c>
      <c r="F177" s="112" t="e">
        <f>#REF!</f>
        <v>#REF!</v>
      </c>
      <c r="G177" s="138" t="e">
        <f>#REF!</f>
        <v>#REF!</v>
      </c>
      <c r="H177" s="95" t="e">
        <f>#REF!</f>
        <v>#REF!</v>
      </c>
      <c r="I177" s="112" t="e">
        <f>#REF!</f>
        <v>#REF!</v>
      </c>
      <c r="J177" s="112" t="e">
        <f>#REF!</f>
        <v>#REF!</v>
      </c>
      <c r="K177" s="95" t="e">
        <f>#REF!</f>
        <v>#REF!</v>
      </c>
      <c r="L177" s="19" t="e">
        <f>#REF!</f>
        <v>#REF!</v>
      </c>
      <c r="M177" s="112" t="e">
        <f>#REF!</f>
        <v>#REF!</v>
      </c>
      <c r="N177" s="103" t="e">
        <f>#REF!</f>
        <v>#REF!</v>
      </c>
      <c r="O177" s="362"/>
      <c r="P177" s="360"/>
      <c r="Q177" s="361"/>
    </row>
    <row r="178" spans="1:17" ht="15" customHeight="1" x14ac:dyDescent="0.25">
      <c r="A178" s="367"/>
      <c r="B178" s="82" t="s">
        <v>9</v>
      </c>
      <c r="C178" s="137" t="e">
        <f>#REF!</f>
        <v>#REF!</v>
      </c>
      <c r="D178" s="138" t="e">
        <f>#REF!</f>
        <v>#REF!</v>
      </c>
      <c r="E178" s="102" t="e">
        <f>#REF!</f>
        <v>#REF!</v>
      </c>
      <c r="F178" s="112" t="e">
        <f>#REF!</f>
        <v>#REF!</v>
      </c>
      <c r="G178" s="138" t="e">
        <f>#REF!</f>
        <v>#REF!</v>
      </c>
      <c r="H178" s="95" t="e">
        <f>#REF!</f>
        <v>#REF!</v>
      </c>
      <c r="I178" s="112" t="e">
        <f>#REF!</f>
        <v>#REF!</v>
      </c>
      <c r="J178" s="112" t="e">
        <f>#REF!</f>
        <v>#REF!</v>
      </c>
      <c r="K178" s="95" t="e">
        <f>#REF!</f>
        <v>#REF!</v>
      </c>
      <c r="L178" s="19" t="e">
        <f>#REF!</f>
        <v>#REF!</v>
      </c>
      <c r="M178" s="112" t="e">
        <f>#REF!</f>
        <v>#REF!</v>
      </c>
      <c r="N178" s="103" t="e">
        <f>#REF!</f>
        <v>#REF!</v>
      </c>
      <c r="O178" s="362"/>
      <c r="P178" s="360"/>
      <c r="Q178" s="361"/>
    </row>
    <row r="179" spans="1:17" ht="15" customHeight="1" x14ac:dyDescent="0.25">
      <c r="A179" s="367"/>
      <c r="B179" s="82" t="s">
        <v>10</v>
      </c>
      <c r="C179" s="137" t="e">
        <f>#REF!</f>
        <v>#REF!</v>
      </c>
      <c r="D179" s="138" t="e">
        <f>#REF!</f>
        <v>#REF!</v>
      </c>
      <c r="E179" s="102" t="e">
        <f>#REF!</f>
        <v>#REF!</v>
      </c>
      <c r="F179" s="112" t="e">
        <f>#REF!</f>
        <v>#REF!</v>
      </c>
      <c r="G179" s="138" t="e">
        <f>#REF!</f>
        <v>#REF!</v>
      </c>
      <c r="H179" s="95" t="e">
        <f>#REF!</f>
        <v>#REF!</v>
      </c>
      <c r="I179" s="112" t="e">
        <f>#REF!</f>
        <v>#REF!</v>
      </c>
      <c r="J179" s="112" t="e">
        <f>#REF!</f>
        <v>#REF!</v>
      </c>
      <c r="K179" s="95" t="e">
        <f>#REF!</f>
        <v>#REF!</v>
      </c>
      <c r="L179" s="19" t="e">
        <f>#REF!</f>
        <v>#REF!</v>
      </c>
      <c r="M179" s="112" t="e">
        <f>#REF!</f>
        <v>#REF!</v>
      </c>
      <c r="N179" s="103" t="e">
        <f>#REF!</f>
        <v>#REF!</v>
      </c>
      <c r="O179" s="362"/>
      <c r="P179" s="360"/>
      <c r="Q179" s="361"/>
    </row>
    <row r="180" spans="1:17" ht="15" customHeight="1" x14ac:dyDescent="0.25">
      <c r="A180" s="367"/>
      <c r="B180" s="82" t="s">
        <v>90</v>
      </c>
      <c r="C180" s="137" t="e">
        <f>#REF!</f>
        <v>#REF!</v>
      </c>
      <c r="D180" s="138" t="e">
        <f>#REF!</f>
        <v>#REF!</v>
      </c>
      <c r="E180" s="102" t="e">
        <f>#REF!</f>
        <v>#REF!</v>
      </c>
      <c r="F180" s="112" t="e">
        <f>#REF!</f>
        <v>#REF!</v>
      </c>
      <c r="G180" s="138" t="e">
        <f>#REF!</f>
        <v>#REF!</v>
      </c>
      <c r="H180" s="95" t="e">
        <f>#REF!</f>
        <v>#REF!</v>
      </c>
      <c r="I180" s="112" t="e">
        <f>#REF!</f>
        <v>#REF!</v>
      </c>
      <c r="J180" s="112" t="e">
        <f>#REF!</f>
        <v>#REF!</v>
      </c>
      <c r="K180" s="95" t="e">
        <f>#REF!</f>
        <v>#REF!</v>
      </c>
      <c r="L180" s="19" t="e">
        <f>#REF!</f>
        <v>#REF!</v>
      </c>
      <c r="M180" s="112" t="e">
        <f>#REF!</f>
        <v>#REF!</v>
      </c>
      <c r="N180" s="103" t="e">
        <f>#REF!</f>
        <v>#REF!</v>
      </c>
      <c r="O180" s="362"/>
      <c r="P180" s="360"/>
      <c r="Q180" s="361"/>
    </row>
    <row r="181" spans="1:17" ht="15" customHeight="1" x14ac:dyDescent="0.25">
      <c r="A181" s="367"/>
      <c r="B181" s="83" t="s">
        <v>32</v>
      </c>
      <c r="C181" s="134" t="e">
        <f>#REF!</f>
        <v>#REF!</v>
      </c>
      <c r="D181" s="124" t="e">
        <f>#REF!</f>
        <v>#REF!</v>
      </c>
      <c r="E181" s="108" t="e">
        <f>#REF!</f>
        <v>#REF!</v>
      </c>
      <c r="F181" s="117" t="e">
        <f>#REF!</f>
        <v>#REF!</v>
      </c>
      <c r="G181" s="124" t="e">
        <f>#REF!</f>
        <v>#REF!</v>
      </c>
      <c r="H181" s="108" t="e">
        <f>#REF!</f>
        <v>#REF!</v>
      </c>
      <c r="I181" s="117" t="e">
        <f>#REF!</f>
        <v>#REF!</v>
      </c>
      <c r="J181" s="117" t="e">
        <f>#REF!</f>
        <v>#REF!</v>
      </c>
      <c r="K181" s="108" t="e">
        <f>#REF!</f>
        <v>#REF!</v>
      </c>
      <c r="L181" s="24" t="e">
        <f>#REF!</f>
        <v>#REF!</v>
      </c>
      <c r="M181" s="117" t="e">
        <f>#REF!</f>
        <v>#REF!</v>
      </c>
      <c r="N181" s="109" t="e">
        <f>#REF!</f>
        <v>#REF!</v>
      </c>
      <c r="O181" s="362"/>
      <c r="P181" s="360"/>
      <c r="Q181" s="361"/>
    </row>
    <row r="182" spans="1:17" ht="15" customHeight="1" x14ac:dyDescent="0.25">
      <c r="A182" s="367"/>
      <c r="B182" s="84" t="s">
        <v>13</v>
      </c>
      <c r="C182" s="27" t="e">
        <f t="shared" ref="C182:N182" si="83">C$192</f>
        <v>#REF!</v>
      </c>
      <c r="D182" s="25" t="e">
        <f t="shared" si="83"/>
        <v>#REF!</v>
      </c>
      <c r="E182" s="104" t="e">
        <f t="shared" si="83"/>
        <v>#REF!</v>
      </c>
      <c r="F182" s="118" t="e">
        <f t="shared" si="83"/>
        <v>#REF!</v>
      </c>
      <c r="G182" s="25" t="e">
        <f t="shared" si="83"/>
        <v>#REF!</v>
      </c>
      <c r="H182" s="104" t="e">
        <f t="shared" si="83"/>
        <v>#REF!</v>
      </c>
      <c r="I182" s="118" t="e">
        <f t="shared" si="83"/>
        <v>#REF!</v>
      </c>
      <c r="J182" s="118" t="e">
        <f t="shared" si="83"/>
        <v>#REF!</v>
      </c>
      <c r="K182" s="104" t="e">
        <f t="shared" si="83"/>
        <v>#REF!</v>
      </c>
      <c r="L182" s="25" t="e">
        <f t="shared" si="83"/>
        <v>#REF!</v>
      </c>
      <c r="M182" s="118" t="e">
        <f t="shared" si="83"/>
        <v>#REF!</v>
      </c>
      <c r="N182" s="105" t="e">
        <f t="shared" si="83"/>
        <v>#REF!</v>
      </c>
      <c r="O182" s="362"/>
      <c r="P182" s="360"/>
      <c r="Q182" s="361"/>
    </row>
    <row r="183" spans="1:17" ht="15" customHeight="1" x14ac:dyDescent="0.25">
      <c r="A183" s="367"/>
      <c r="B183" s="85" t="s">
        <v>23</v>
      </c>
      <c r="C183" s="18" t="e">
        <f t="shared" ref="C183:H183" si="84">C173-C175</f>
        <v>#REF!</v>
      </c>
      <c r="D183" s="19" t="e">
        <f t="shared" si="84"/>
        <v>#REF!</v>
      </c>
      <c r="E183" s="95" t="e">
        <f t="shared" si="84"/>
        <v>#REF!</v>
      </c>
      <c r="F183" s="19" t="e">
        <f t="shared" si="84"/>
        <v>#REF!</v>
      </c>
      <c r="G183" s="19" t="e">
        <f t="shared" si="84"/>
        <v>#REF!</v>
      </c>
      <c r="H183" s="95" t="e">
        <f t="shared" si="84"/>
        <v>#REF!</v>
      </c>
      <c r="I183" s="19" t="e">
        <f t="shared" ref="I183:N183" si="85">I173-I175</f>
        <v>#REF!</v>
      </c>
      <c r="J183" s="19" t="e">
        <f t="shared" si="85"/>
        <v>#REF!</v>
      </c>
      <c r="K183" s="95" t="e">
        <f t="shared" si="85"/>
        <v>#REF!</v>
      </c>
      <c r="L183" s="19" t="e">
        <f t="shared" si="85"/>
        <v>#REF!</v>
      </c>
      <c r="M183" s="19" t="e">
        <f t="shared" si="85"/>
        <v>#REF!</v>
      </c>
      <c r="N183" s="110" t="e">
        <f t="shared" si="85"/>
        <v>#REF!</v>
      </c>
      <c r="O183" s="362"/>
      <c r="P183" s="360"/>
      <c r="Q183" s="361"/>
    </row>
    <row r="184" spans="1:17" ht="15" customHeight="1" thickBot="1" x14ac:dyDescent="0.3">
      <c r="A184" s="368"/>
      <c r="B184" s="86" t="s">
        <v>24</v>
      </c>
      <c r="C184" s="20" t="e">
        <f>C173-C174</f>
        <v>#REF!</v>
      </c>
      <c r="D184" s="21" t="e">
        <f>D173-D174</f>
        <v>#REF!</v>
      </c>
      <c r="E184" s="99" t="e">
        <f>E173-E174</f>
        <v>#REF!</v>
      </c>
      <c r="F184" s="21" t="e">
        <f>F174-F176</f>
        <v>#REF!</v>
      </c>
      <c r="G184" s="21" t="e">
        <f t="shared" ref="G184:N184" si="86">G173-G174</f>
        <v>#REF!</v>
      </c>
      <c r="H184" s="99" t="e">
        <f t="shared" si="86"/>
        <v>#REF!</v>
      </c>
      <c r="I184" s="21" t="e">
        <f t="shared" si="86"/>
        <v>#REF!</v>
      </c>
      <c r="J184" s="21" t="e">
        <f t="shared" si="86"/>
        <v>#REF!</v>
      </c>
      <c r="K184" s="99" t="e">
        <f t="shared" si="86"/>
        <v>#REF!</v>
      </c>
      <c r="L184" s="21" t="e">
        <f t="shared" si="86"/>
        <v>#REF!</v>
      </c>
      <c r="M184" s="21" t="e">
        <f t="shared" si="86"/>
        <v>#REF!</v>
      </c>
      <c r="N184" s="111" t="e">
        <f t="shared" si="86"/>
        <v>#REF!</v>
      </c>
      <c r="O184" s="362"/>
      <c r="P184" s="360"/>
      <c r="Q184" s="361"/>
    </row>
    <row r="185" spans="1:17" ht="15" customHeight="1" x14ac:dyDescent="0.25">
      <c r="A185" s="369" t="s">
        <v>76</v>
      </c>
      <c r="B185" s="81" t="s">
        <v>4</v>
      </c>
      <c r="C185" s="139" t="e">
        <f>#REF!</f>
        <v>#REF!</v>
      </c>
      <c r="D185" s="140" t="e">
        <f>#REF!</f>
        <v>#REF!</v>
      </c>
      <c r="E185" s="106" t="e">
        <f>#REF!</f>
        <v>#REF!</v>
      </c>
      <c r="F185" s="141" t="e">
        <f>#REF!</f>
        <v>#REF!</v>
      </c>
      <c r="G185" s="140" t="e">
        <f>#REF!</f>
        <v>#REF!</v>
      </c>
      <c r="H185" s="128" t="e">
        <f>#REF!</f>
        <v>#REF!</v>
      </c>
      <c r="I185" s="141" t="e">
        <f>#REF!</f>
        <v>#REF!</v>
      </c>
      <c r="J185" s="141" t="e">
        <f>#REF!</f>
        <v>#REF!</v>
      </c>
      <c r="K185" s="128" t="e">
        <f>#REF!</f>
        <v>#REF!</v>
      </c>
      <c r="L185" s="31" t="e">
        <f>#REF!</f>
        <v>#REF!</v>
      </c>
      <c r="M185" s="141" t="e">
        <f>#REF!</f>
        <v>#REF!</v>
      </c>
      <c r="N185" s="107" t="e">
        <f>#REF!</f>
        <v>#REF!</v>
      </c>
      <c r="O185" s="362"/>
      <c r="P185" s="360"/>
      <c r="Q185" s="361"/>
    </row>
    <row r="186" spans="1:17" ht="15" customHeight="1" x14ac:dyDescent="0.25">
      <c r="A186" s="370"/>
      <c r="B186" s="82" t="s">
        <v>5</v>
      </c>
      <c r="C186" s="137" t="e">
        <f>#REF!</f>
        <v>#REF!</v>
      </c>
      <c r="D186" s="138" t="e">
        <f>#REF!</f>
        <v>#REF!</v>
      </c>
      <c r="E186" s="102" t="e">
        <f>#REF!</f>
        <v>#REF!</v>
      </c>
      <c r="F186" s="112" t="e">
        <f>#REF!</f>
        <v>#REF!</v>
      </c>
      <c r="G186" s="138" t="e">
        <f>#REF!</f>
        <v>#REF!</v>
      </c>
      <c r="H186" s="95" t="e">
        <f>#REF!</f>
        <v>#REF!</v>
      </c>
      <c r="I186" s="112" t="e">
        <f>#REF!</f>
        <v>#REF!</v>
      </c>
      <c r="J186" s="112" t="e">
        <f>#REF!</f>
        <v>#REF!</v>
      </c>
      <c r="K186" s="95" t="e">
        <f>#REF!</f>
        <v>#REF!</v>
      </c>
      <c r="L186" s="19" t="e">
        <f>#REF!</f>
        <v>#REF!</v>
      </c>
      <c r="M186" s="112" t="e">
        <f>#REF!</f>
        <v>#REF!</v>
      </c>
      <c r="N186" s="103" t="e">
        <f>#REF!</f>
        <v>#REF!</v>
      </c>
      <c r="O186" s="362"/>
      <c r="P186" s="360"/>
      <c r="Q186" s="361"/>
    </row>
    <row r="187" spans="1:17" ht="15" customHeight="1" x14ac:dyDescent="0.25">
      <c r="A187" s="370"/>
      <c r="B187" s="82" t="s">
        <v>6</v>
      </c>
      <c r="C187" s="137" t="e">
        <f>#REF!</f>
        <v>#REF!</v>
      </c>
      <c r="D187" s="138" t="e">
        <f>#REF!</f>
        <v>#REF!</v>
      </c>
      <c r="E187" s="102" t="e">
        <f>#REF!</f>
        <v>#REF!</v>
      </c>
      <c r="F187" s="112" t="e">
        <f>#REF!</f>
        <v>#REF!</v>
      </c>
      <c r="G187" s="138" t="e">
        <f>#REF!</f>
        <v>#REF!</v>
      </c>
      <c r="H187" s="95" t="e">
        <f>#REF!</f>
        <v>#REF!</v>
      </c>
      <c r="I187" s="112" t="e">
        <f>#REF!</f>
        <v>#REF!</v>
      </c>
      <c r="J187" s="112" t="e">
        <f>#REF!</f>
        <v>#REF!</v>
      </c>
      <c r="K187" s="95" t="e">
        <f>#REF!</f>
        <v>#REF!</v>
      </c>
      <c r="L187" s="19" t="e">
        <f>#REF!</f>
        <v>#REF!</v>
      </c>
      <c r="M187" s="112" t="e">
        <f>#REF!</f>
        <v>#REF!</v>
      </c>
      <c r="N187" s="103" t="e">
        <f>#REF!</f>
        <v>#REF!</v>
      </c>
      <c r="O187" s="362"/>
      <c r="P187" s="360"/>
      <c r="Q187" s="361"/>
    </row>
    <row r="188" spans="1:17" ht="15" customHeight="1" x14ac:dyDescent="0.25">
      <c r="A188" s="370"/>
      <c r="B188" s="82" t="s">
        <v>7</v>
      </c>
      <c r="C188" s="137" t="e">
        <f>#REF!</f>
        <v>#REF!</v>
      </c>
      <c r="D188" s="138" t="e">
        <f>#REF!</f>
        <v>#REF!</v>
      </c>
      <c r="E188" s="102" t="e">
        <f>#REF!</f>
        <v>#REF!</v>
      </c>
      <c r="F188" s="112" t="e">
        <f>#REF!</f>
        <v>#REF!</v>
      </c>
      <c r="G188" s="138" t="e">
        <f>#REF!</f>
        <v>#REF!</v>
      </c>
      <c r="H188" s="95" t="e">
        <f>#REF!</f>
        <v>#REF!</v>
      </c>
      <c r="I188" s="112" t="e">
        <f>#REF!</f>
        <v>#REF!</v>
      </c>
      <c r="J188" s="112" t="e">
        <f>#REF!</f>
        <v>#REF!</v>
      </c>
      <c r="K188" s="95" t="e">
        <f>#REF!</f>
        <v>#REF!</v>
      </c>
      <c r="L188" s="19" t="e">
        <f>#REF!</f>
        <v>#REF!</v>
      </c>
      <c r="M188" s="112" t="e">
        <f>#REF!</f>
        <v>#REF!</v>
      </c>
      <c r="N188" s="103" t="e">
        <f>#REF!</f>
        <v>#REF!</v>
      </c>
      <c r="O188" s="362"/>
      <c r="P188" s="360"/>
      <c r="Q188" s="361"/>
    </row>
    <row r="189" spans="1:17" ht="15" customHeight="1" x14ac:dyDescent="0.25">
      <c r="A189" s="370"/>
      <c r="B189" s="82" t="s">
        <v>8</v>
      </c>
      <c r="C189" s="137" t="e">
        <f>#REF!</f>
        <v>#REF!</v>
      </c>
      <c r="D189" s="138" t="e">
        <f>#REF!</f>
        <v>#REF!</v>
      </c>
      <c r="E189" s="102" t="e">
        <f>#REF!</f>
        <v>#REF!</v>
      </c>
      <c r="F189" s="112" t="e">
        <f>#REF!</f>
        <v>#REF!</v>
      </c>
      <c r="G189" s="138" t="e">
        <f>#REF!</f>
        <v>#REF!</v>
      </c>
      <c r="H189" s="95" t="e">
        <f>#REF!</f>
        <v>#REF!</v>
      </c>
      <c r="I189" s="112" t="e">
        <f>#REF!</f>
        <v>#REF!</v>
      </c>
      <c r="J189" s="112" t="e">
        <f>#REF!</f>
        <v>#REF!</v>
      </c>
      <c r="K189" s="95" t="e">
        <f>#REF!</f>
        <v>#REF!</v>
      </c>
      <c r="L189" s="19" t="e">
        <f>#REF!</f>
        <v>#REF!</v>
      </c>
      <c r="M189" s="112" t="e">
        <f>#REF!</f>
        <v>#REF!</v>
      </c>
      <c r="N189" s="103" t="e">
        <f>#REF!</f>
        <v>#REF!</v>
      </c>
      <c r="O189" s="362"/>
      <c r="P189" s="360"/>
      <c r="Q189" s="361"/>
    </row>
    <row r="190" spans="1:17" ht="15" customHeight="1" x14ac:dyDescent="0.25">
      <c r="A190" s="370"/>
      <c r="B190" s="82" t="s">
        <v>9</v>
      </c>
      <c r="C190" s="137" t="e">
        <f>#REF!</f>
        <v>#REF!</v>
      </c>
      <c r="D190" s="138" t="e">
        <f>#REF!</f>
        <v>#REF!</v>
      </c>
      <c r="E190" s="102" t="e">
        <f>#REF!</f>
        <v>#REF!</v>
      </c>
      <c r="F190" s="112" t="e">
        <f>#REF!</f>
        <v>#REF!</v>
      </c>
      <c r="G190" s="138" t="e">
        <f>#REF!</f>
        <v>#REF!</v>
      </c>
      <c r="H190" s="95" t="e">
        <f>#REF!</f>
        <v>#REF!</v>
      </c>
      <c r="I190" s="112" t="e">
        <f>#REF!</f>
        <v>#REF!</v>
      </c>
      <c r="J190" s="112" t="e">
        <f>#REF!</f>
        <v>#REF!</v>
      </c>
      <c r="K190" s="95" t="e">
        <f>#REF!</f>
        <v>#REF!</v>
      </c>
      <c r="L190" s="19" t="e">
        <f>#REF!</f>
        <v>#REF!</v>
      </c>
      <c r="M190" s="112" t="e">
        <f>#REF!</f>
        <v>#REF!</v>
      </c>
      <c r="N190" s="103" t="e">
        <f>#REF!</f>
        <v>#REF!</v>
      </c>
      <c r="O190" s="362"/>
      <c r="P190" s="360"/>
      <c r="Q190" s="361"/>
    </row>
    <row r="191" spans="1:17" ht="15" customHeight="1" x14ac:dyDescent="0.25">
      <c r="A191" s="370"/>
      <c r="B191" s="82" t="s">
        <v>10</v>
      </c>
      <c r="C191" s="137" t="e">
        <f>#REF!</f>
        <v>#REF!</v>
      </c>
      <c r="D191" s="138" t="e">
        <f>#REF!</f>
        <v>#REF!</v>
      </c>
      <c r="E191" s="102" t="e">
        <f>#REF!</f>
        <v>#REF!</v>
      </c>
      <c r="F191" s="112" t="e">
        <f>#REF!</f>
        <v>#REF!</v>
      </c>
      <c r="G191" s="138" t="e">
        <f>#REF!</f>
        <v>#REF!</v>
      </c>
      <c r="H191" s="95" t="e">
        <f>#REF!</f>
        <v>#REF!</v>
      </c>
      <c r="I191" s="112" t="e">
        <f>#REF!</f>
        <v>#REF!</v>
      </c>
      <c r="J191" s="112" t="e">
        <f>#REF!</f>
        <v>#REF!</v>
      </c>
      <c r="K191" s="95" t="e">
        <f>#REF!</f>
        <v>#REF!</v>
      </c>
      <c r="L191" s="19" t="e">
        <f>#REF!</f>
        <v>#REF!</v>
      </c>
      <c r="M191" s="112" t="e">
        <f>#REF!</f>
        <v>#REF!</v>
      </c>
      <c r="N191" s="103" t="e">
        <f>#REF!</f>
        <v>#REF!</v>
      </c>
      <c r="O191" s="362"/>
      <c r="P191" s="360"/>
      <c r="Q191" s="361"/>
    </row>
    <row r="192" spans="1:17" ht="15" customHeight="1" x14ac:dyDescent="0.25">
      <c r="A192" s="370"/>
      <c r="B192" s="84" t="s">
        <v>13</v>
      </c>
      <c r="C192" s="135" t="e">
        <f>#REF!</f>
        <v>#REF!</v>
      </c>
      <c r="D192" s="125" t="e">
        <f>#REF!</f>
        <v>#REF!</v>
      </c>
      <c r="E192" s="104" t="e">
        <f>#REF!</f>
        <v>#REF!</v>
      </c>
      <c r="F192" s="118" t="e">
        <f>#REF!</f>
        <v>#REF!</v>
      </c>
      <c r="G192" s="125" t="e">
        <f>#REF!</f>
        <v>#REF!</v>
      </c>
      <c r="H192" s="104" t="e">
        <f>#REF!</f>
        <v>#REF!</v>
      </c>
      <c r="I192" s="118" t="e">
        <f>#REF!</f>
        <v>#REF!</v>
      </c>
      <c r="J192" s="118" t="e">
        <f>#REF!</f>
        <v>#REF!</v>
      </c>
      <c r="K192" s="104" t="e">
        <f>#REF!</f>
        <v>#REF!</v>
      </c>
      <c r="L192" s="25" t="e">
        <f>#REF!</f>
        <v>#REF!</v>
      </c>
      <c r="M192" s="118" t="e">
        <f>#REF!</f>
        <v>#REF!</v>
      </c>
      <c r="N192" s="105" t="e">
        <f>#REF!</f>
        <v>#REF!</v>
      </c>
      <c r="O192" s="362"/>
      <c r="P192" s="360"/>
      <c r="Q192" s="361"/>
    </row>
    <row r="193" spans="1:17" ht="15" customHeight="1" x14ac:dyDescent="0.25">
      <c r="A193" s="370"/>
      <c r="B193" s="85" t="s">
        <v>23</v>
      </c>
      <c r="C193" s="18" t="e">
        <f t="shared" ref="C193:N193" si="87">C185-C187</f>
        <v>#REF!</v>
      </c>
      <c r="D193" s="19" t="e">
        <f t="shared" si="87"/>
        <v>#REF!</v>
      </c>
      <c r="E193" s="95" t="e">
        <f t="shared" si="87"/>
        <v>#REF!</v>
      </c>
      <c r="F193" s="19" t="e">
        <f t="shared" si="87"/>
        <v>#REF!</v>
      </c>
      <c r="G193" s="19" t="e">
        <f t="shared" si="87"/>
        <v>#REF!</v>
      </c>
      <c r="H193" s="95" t="e">
        <f t="shared" si="87"/>
        <v>#REF!</v>
      </c>
      <c r="I193" s="19" t="e">
        <f t="shared" si="87"/>
        <v>#REF!</v>
      </c>
      <c r="J193" s="19" t="e">
        <f t="shared" si="87"/>
        <v>#REF!</v>
      </c>
      <c r="K193" s="95" t="e">
        <f t="shared" si="87"/>
        <v>#REF!</v>
      </c>
      <c r="L193" s="19" t="e">
        <f t="shared" si="87"/>
        <v>#REF!</v>
      </c>
      <c r="M193" s="19" t="e">
        <f t="shared" si="87"/>
        <v>#REF!</v>
      </c>
      <c r="N193" s="110" t="e">
        <f t="shared" si="87"/>
        <v>#REF!</v>
      </c>
      <c r="O193" s="362"/>
      <c r="P193" s="360"/>
      <c r="Q193" s="361"/>
    </row>
    <row r="194" spans="1:17" ht="15" customHeight="1" thickBot="1" x14ac:dyDescent="0.3">
      <c r="A194" s="372"/>
      <c r="B194" s="86" t="s">
        <v>24</v>
      </c>
      <c r="C194" s="20" t="e">
        <f t="shared" ref="C194:N194" si="88">C185-C186</f>
        <v>#REF!</v>
      </c>
      <c r="D194" s="21" t="e">
        <f t="shared" si="88"/>
        <v>#REF!</v>
      </c>
      <c r="E194" s="99" t="e">
        <f t="shared" si="88"/>
        <v>#REF!</v>
      </c>
      <c r="F194" s="21" t="e">
        <f t="shared" si="88"/>
        <v>#REF!</v>
      </c>
      <c r="G194" s="21" t="e">
        <f t="shared" si="88"/>
        <v>#REF!</v>
      </c>
      <c r="H194" s="99" t="e">
        <f t="shared" si="88"/>
        <v>#REF!</v>
      </c>
      <c r="I194" s="21" t="e">
        <f t="shared" si="88"/>
        <v>#REF!</v>
      </c>
      <c r="J194" s="21" t="e">
        <f t="shared" si="88"/>
        <v>#REF!</v>
      </c>
      <c r="K194" s="99" t="e">
        <f t="shared" si="88"/>
        <v>#REF!</v>
      </c>
      <c r="L194" s="21" t="e">
        <f t="shared" si="88"/>
        <v>#REF!</v>
      </c>
      <c r="M194" s="21" t="e">
        <f t="shared" si="88"/>
        <v>#REF!</v>
      </c>
      <c r="N194" s="111" t="e">
        <f t="shared" si="88"/>
        <v>#REF!</v>
      </c>
      <c r="O194" s="363"/>
      <c r="P194" s="364"/>
      <c r="Q194" s="365"/>
    </row>
    <row r="195" spans="1:17" x14ac:dyDescent="0.25">
      <c r="A195" s="373" t="s">
        <v>75</v>
      </c>
      <c r="B195" s="374"/>
      <c r="C195" s="374"/>
      <c r="D195" s="374"/>
      <c r="E195" s="374"/>
      <c r="F195" s="374"/>
      <c r="G195" s="374"/>
      <c r="H195" s="374"/>
      <c r="I195" s="374"/>
      <c r="J195" s="374"/>
      <c r="K195" s="374"/>
      <c r="L195" s="374"/>
      <c r="M195" s="374"/>
      <c r="N195" s="375"/>
      <c r="O195" s="142"/>
    </row>
    <row r="196" spans="1:17" ht="39.75" customHeight="1" x14ac:dyDescent="0.25">
      <c r="A196" s="352" t="s">
        <v>65</v>
      </c>
      <c r="B196" s="353"/>
      <c r="C196" s="353"/>
      <c r="D196" s="353"/>
      <c r="E196" s="353"/>
      <c r="F196" s="353"/>
      <c r="G196" s="353"/>
      <c r="H196" s="353"/>
      <c r="I196" s="353"/>
      <c r="J196" s="353"/>
      <c r="K196" s="353"/>
      <c r="L196" s="353"/>
      <c r="M196" s="353"/>
      <c r="N196" s="354"/>
    </row>
    <row r="197" spans="1:17" x14ac:dyDescent="0.25">
      <c r="A197" s="388" t="s">
        <v>64</v>
      </c>
      <c r="B197" s="389"/>
      <c r="C197" s="389"/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90"/>
    </row>
  </sheetData>
  <mergeCells count="28">
    <mergeCell ref="A197:N197"/>
    <mergeCell ref="C3:E3"/>
    <mergeCell ref="F3:H3"/>
    <mergeCell ref="I3:K3"/>
    <mergeCell ref="L3:N3"/>
    <mergeCell ref="A89:A100"/>
    <mergeCell ref="A101:A112"/>
    <mergeCell ref="A113:A124"/>
    <mergeCell ref="A125:A136"/>
    <mergeCell ref="A137:A148"/>
    <mergeCell ref="A149:A160"/>
    <mergeCell ref="A5:A16"/>
    <mergeCell ref="A17:A28"/>
    <mergeCell ref="A29:A40"/>
    <mergeCell ref="A41:A52"/>
    <mergeCell ref="A53:A64"/>
    <mergeCell ref="A196:N196"/>
    <mergeCell ref="O3:Q3"/>
    <mergeCell ref="O4:Q194"/>
    <mergeCell ref="A65:A76"/>
    <mergeCell ref="A161:A172"/>
    <mergeCell ref="A173:A184"/>
    <mergeCell ref="A185:A194"/>
    <mergeCell ref="A195:N195"/>
    <mergeCell ref="A77:A88"/>
    <mergeCell ref="A1:A4"/>
    <mergeCell ref="B1:B3"/>
    <mergeCell ref="C1:Q2"/>
  </mergeCells>
  <conditionalFormatting sqref="B5:B12">
    <cfRule type="expression" dxfId="908" priority="368">
      <formula>MOD(ROW(),2)=0</formula>
    </cfRule>
  </conditionalFormatting>
  <conditionalFormatting sqref="B4">
    <cfRule type="expression" dxfId="907" priority="367">
      <formula>MOD(ROW(),2)=0</formula>
    </cfRule>
  </conditionalFormatting>
  <conditionalFormatting sqref="C4:E4 E5:E12">
    <cfRule type="expression" dxfId="906" priority="366">
      <formula>MOD(ROW(),2)=0</formula>
    </cfRule>
  </conditionalFormatting>
  <conditionalFormatting sqref="K5:L7 C5:D12 G5:H7 G10:H12 H8:H9 K10:L11 K8:K9 K12">
    <cfRule type="expression" dxfId="905" priority="365">
      <formula>MOD(ROW(),2)=0</formula>
    </cfRule>
  </conditionalFormatting>
  <conditionalFormatting sqref="C15:F16">
    <cfRule type="expression" dxfId="904" priority="364">
      <formula>MOD(ROW(),2)=0</formula>
    </cfRule>
  </conditionalFormatting>
  <conditionalFormatting sqref="G15:H16">
    <cfRule type="expression" dxfId="903" priority="363">
      <formula>MOD(ROW(),2)=0</formula>
    </cfRule>
  </conditionalFormatting>
  <conditionalFormatting sqref="K15:L16">
    <cfRule type="expression" dxfId="902" priority="362">
      <formula>MOD(ROW(),2)=0</formula>
    </cfRule>
  </conditionalFormatting>
  <conditionalFormatting sqref="B17:B23">
    <cfRule type="expression" dxfId="901" priority="361">
      <formula>MOD(ROW(),2)=0</formula>
    </cfRule>
  </conditionalFormatting>
  <conditionalFormatting sqref="E17:E23">
    <cfRule type="expression" dxfId="900" priority="360">
      <formula>MOD(ROW(),2)=0</formula>
    </cfRule>
  </conditionalFormatting>
  <conditionalFormatting sqref="G17:H17 K17:L17 C17:D23 G22:H23 L22:L23 G18:G20 H18:H21 L18:L20 K18:K24">
    <cfRule type="expression" dxfId="899" priority="359">
      <formula>MOD(ROW(),2)=0</formula>
    </cfRule>
  </conditionalFormatting>
  <conditionalFormatting sqref="C27:F28">
    <cfRule type="expression" dxfId="898" priority="358">
      <formula>MOD(ROW(),2)=0</formula>
    </cfRule>
  </conditionalFormatting>
  <conditionalFormatting sqref="G27:H28">
    <cfRule type="expression" dxfId="897" priority="357">
      <formula>MOD(ROW(),2)=0</formula>
    </cfRule>
  </conditionalFormatting>
  <conditionalFormatting sqref="K27:L28">
    <cfRule type="expression" dxfId="896" priority="356">
      <formula>MOD(ROW(),2)=0</formula>
    </cfRule>
  </conditionalFormatting>
  <conditionalFormatting sqref="B29:B35">
    <cfRule type="expression" dxfId="895" priority="355">
      <formula>MOD(ROW(),2)=0</formula>
    </cfRule>
  </conditionalFormatting>
  <conditionalFormatting sqref="E29:E36">
    <cfRule type="expression" dxfId="894" priority="354">
      <formula>MOD(ROW(),2)=0</formula>
    </cfRule>
  </conditionalFormatting>
  <conditionalFormatting sqref="G29:H29 K29:L29 G30:G31 H30:H36 L30:L31 K30:K36 C29:D34 G34:G35 L34:L35">
    <cfRule type="expression" dxfId="893" priority="353">
      <formula>MOD(ROW(),2)=0</formula>
    </cfRule>
  </conditionalFormatting>
  <conditionalFormatting sqref="C40:F40 C39:N39">
    <cfRule type="expression" dxfId="892" priority="352">
      <formula>MOD(ROW(),2)=0</formula>
    </cfRule>
  </conditionalFormatting>
  <conditionalFormatting sqref="G40:H40">
    <cfRule type="expression" dxfId="891" priority="351">
      <formula>MOD(ROW(),2)=0</formula>
    </cfRule>
  </conditionalFormatting>
  <conditionalFormatting sqref="K40:L40">
    <cfRule type="expression" dxfId="890" priority="350">
      <formula>MOD(ROW(),2)=0</formula>
    </cfRule>
  </conditionalFormatting>
  <conditionalFormatting sqref="B41:B47">
    <cfRule type="expression" dxfId="889" priority="349">
      <formula>MOD(ROW(),2)=0</formula>
    </cfRule>
  </conditionalFormatting>
  <conditionalFormatting sqref="E41:E47">
    <cfRule type="expression" dxfId="888" priority="348">
      <formula>MOD(ROW(),2)=0</formula>
    </cfRule>
  </conditionalFormatting>
  <conditionalFormatting sqref="G41:H41 K41:L41 G42:G43 H42:H48 L42:L43 K42:K48 C41:D47 G45:G47 L45:L47">
    <cfRule type="expression" dxfId="887" priority="347">
      <formula>MOD(ROW(),2)=0</formula>
    </cfRule>
  </conditionalFormatting>
  <conditionalFormatting sqref="C51:F52">
    <cfRule type="expression" dxfId="886" priority="346">
      <formula>MOD(ROW(),2)=0</formula>
    </cfRule>
  </conditionalFormatting>
  <conditionalFormatting sqref="G51:H52">
    <cfRule type="expression" dxfId="885" priority="345">
      <formula>MOD(ROW(),2)=0</formula>
    </cfRule>
  </conditionalFormatting>
  <conditionalFormatting sqref="K51:L52">
    <cfRule type="expression" dxfId="884" priority="344">
      <formula>MOD(ROW(),2)=0</formula>
    </cfRule>
  </conditionalFormatting>
  <conditionalFormatting sqref="B53:B59">
    <cfRule type="expression" dxfId="883" priority="343">
      <formula>MOD(ROW(),2)=0</formula>
    </cfRule>
  </conditionalFormatting>
  <conditionalFormatting sqref="E53:E59">
    <cfRule type="expression" dxfId="882" priority="342">
      <formula>MOD(ROW(),2)=0</formula>
    </cfRule>
  </conditionalFormatting>
  <conditionalFormatting sqref="G53:H53 K53:L53 G54:G56 H54:H60 L54:L56 K54:K60 C53:D59 G58:G59">
    <cfRule type="expression" dxfId="881" priority="341">
      <formula>MOD(ROW(),2)=0</formula>
    </cfRule>
  </conditionalFormatting>
  <conditionalFormatting sqref="C63:F64">
    <cfRule type="expression" dxfId="880" priority="340">
      <formula>MOD(ROW(),2)=0</formula>
    </cfRule>
  </conditionalFormatting>
  <conditionalFormatting sqref="G63:H64">
    <cfRule type="expression" dxfId="879" priority="339">
      <formula>MOD(ROW(),2)=0</formula>
    </cfRule>
  </conditionalFormatting>
  <conditionalFormatting sqref="K63:L64">
    <cfRule type="expression" dxfId="878" priority="338">
      <formula>MOD(ROW(),2)=0</formula>
    </cfRule>
  </conditionalFormatting>
  <conditionalFormatting sqref="B77:B83">
    <cfRule type="expression" dxfId="877" priority="337">
      <formula>MOD(ROW(),2)=0</formula>
    </cfRule>
  </conditionalFormatting>
  <conditionalFormatting sqref="E77:E83">
    <cfRule type="expression" dxfId="876" priority="336">
      <formula>MOD(ROW(),2)=0</formula>
    </cfRule>
  </conditionalFormatting>
  <conditionalFormatting sqref="C77:D83 G77:H83 K77:L83">
    <cfRule type="expression" dxfId="875" priority="335">
      <formula>MOD(ROW(),2)=0</formula>
    </cfRule>
  </conditionalFormatting>
  <conditionalFormatting sqref="C87:F88">
    <cfRule type="expression" dxfId="874" priority="334">
      <formula>MOD(ROW(),2)=0</formula>
    </cfRule>
  </conditionalFormatting>
  <conditionalFormatting sqref="G87:H88">
    <cfRule type="expression" dxfId="873" priority="333">
      <formula>MOD(ROW(),2)=0</formula>
    </cfRule>
  </conditionalFormatting>
  <conditionalFormatting sqref="K87:L88">
    <cfRule type="expression" dxfId="872" priority="332">
      <formula>MOD(ROW(),2)=0</formula>
    </cfRule>
  </conditionalFormatting>
  <conditionalFormatting sqref="B89:B95">
    <cfRule type="expression" dxfId="871" priority="331">
      <formula>MOD(ROW(),2)=0</formula>
    </cfRule>
  </conditionalFormatting>
  <conditionalFormatting sqref="E89:E95">
    <cfRule type="expression" dxfId="870" priority="330">
      <formula>MOD(ROW(),2)=0</formula>
    </cfRule>
  </conditionalFormatting>
  <conditionalFormatting sqref="C89:D95 G89:H95 K89:L95">
    <cfRule type="expression" dxfId="869" priority="329">
      <formula>MOD(ROW(),2)=0</formula>
    </cfRule>
  </conditionalFormatting>
  <conditionalFormatting sqref="C99:F100">
    <cfRule type="expression" dxfId="868" priority="328">
      <formula>MOD(ROW(),2)=0</formula>
    </cfRule>
  </conditionalFormatting>
  <conditionalFormatting sqref="G99:H100">
    <cfRule type="expression" dxfId="867" priority="327">
      <formula>MOD(ROW(),2)=0</formula>
    </cfRule>
  </conditionalFormatting>
  <conditionalFormatting sqref="K99:L100">
    <cfRule type="expression" dxfId="866" priority="326">
      <formula>MOD(ROW(),2)=0</formula>
    </cfRule>
  </conditionalFormatting>
  <conditionalFormatting sqref="B101:B107">
    <cfRule type="expression" dxfId="865" priority="325">
      <formula>MOD(ROW(),2)=0</formula>
    </cfRule>
  </conditionalFormatting>
  <conditionalFormatting sqref="E101:E107 F101">
    <cfRule type="expression" dxfId="864" priority="324">
      <formula>MOD(ROW(),2)=0</formula>
    </cfRule>
  </conditionalFormatting>
  <conditionalFormatting sqref="C101:D107 G101:H107 K101:L107">
    <cfRule type="expression" dxfId="863" priority="323">
      <formula>MOD(ROW(),2)=0</formula>
    </cfRule>
  </conditionalFormatting>
  <conditionalFormatting sqref="C111:F112">
    <cfRule type="expression" dxfId="862" priority="322">
      <formula>MOD(ROW(),2)=0</formula>
    </cfRule>
  </conditionalFormatting>
  <conditionalFormatting sqref="G111:H112">
    <cfRule type="expression" dxfId="861" priority="321">
      <formula>MOD(ROW(),2)=0</formula>
    </cfRule>
  </conditionalFormatting>
  <conditionalFormatting sqref="K111:L112">
    <cfRule type="expression" dxfId="860" priority="320">
      <formula>MOD(ROW(),2)=0</formula>
    </cfRule>
  </conditionalFormatting>
  <conditionalFormatting sqref="B113:B119">
    <cfRule type="expression" dxfId="859" priority="319">
      <formula>MOD(ROW(),2)=0</formula>
    </cfRule>
  </conditionalFormatting>
  <conditionalFormatting sqref="E113:E119">
    <cfRule type="expression" dxfId="858" priority="318">
      <formula>MOD(ROW(),2)=0</formula>
    </cfRule>
  </conditionalFormatting>
  <conditionalFormatting sqref="C113:D119 G113:H119 K113:L119">
    <cfRule type="expression" dxfId="857" priority="317">
      <formula>MOD(ROW(),2)=0</formula>
    </cfRule>
  </conditionalFormatting>
  <conditionalFormatting sqref="C123:F124">
    <cfRule type="expression" dxfId="856" priority="316">
      <formula>MOD(ROW(),2)=0</formula>
    </cfRule>
  </conditionalFormatting>
  <conditionalFormatting sqref="G123:H124">
    <cfRule type="expression" dxfId="855" priority="315">
      <formula>MOD(ROW(),2)=0</formula>
    </cfRule>
  </conditionalFormatting>
  <conditionalFormatting sqref="K123:L124">
    <cfRule type="expression" dxfId="854" priority="314">
      <formula>MOD(ROW(),2)=0</formula>
    </cfRule>
  </conditionalFormatting>
  <conditionalFormatting sqref="B125:B131">
    <cfRule type="expression" dxfId="853" priority="313">
      <formula>MOD(ROW(),2)=0</formula>
    </cfRule>
  </conditionalFormatting>
  <conditionalFormatting sqref="E125:E131">
    <cfRule type="expression" dxfId="852" priority="312">
      <formula>MOD(ROW(),2)=0</formula>
    </cfRule>
  </conditionalFormatting>
  <conditionalFormatting sqref="C125:D131 G125:H131 K125:L131">
    <cfRule type="expression" dxfId="851" priority="311">
      <formula>MOD(ROW(),2)=0</formula>
    </cfRule>
  </conditionalFormatting>
  <conditionalFormatting sqref="C135:F136">
    <cfRule type="expression" dxfId="850" priority="310">
      <formula>MOD(ROW(),2)=0</formula>
    </cfRule>
  </conditionalFormatting>
  <conditionalFormatting sqref="G135:H136">
    <cfRule type="expression" dxfId="849" priority="309">
      <formula>MOD(ROW(),2)=0</formula>
    </cfRule>
  </conditionalFormatting>
  <conditionalFormatting sqref="K135:L136">
    <cfRule type="expression" dxfId="848" priority="308">
      <formula>MOD(ROW(),2)=0</formula>
    </cfRule>
  </conditionalFormatting>
  <conditionalFormatting sqref="B137:B143">
    <cfRule type="expression" dxfId="847" priority="307">
      <formula>MOD(ROW(),2)=0</formula>
    </cfRule>
  </conditionalFormatting>
  <conditionalFormatting sqref="E137:E143">
    <cfRule type="expression" dxfId="846" priority="306">
      <formula>MOD(ROW(),2)=0</formula>
    </cfRule>
  </conditionalFormatting>
  <conditionalFormatting sqref="C137:D143 G137:H143 K137:L143">
    <cfRule type="expression" dxfId="845" priority="305">
      <formula>MOD(ROW(),2)=0</formula>
    </cfRule>
  </conditionalFormatting>
  <conditionalFormatting sqref="C147:F148">
    <cfRule type="expression" dxfId="844" priority="304">
      <formula>MOD(ROW(),2)=0</formula>
    </cfRule>
  </conditionalFormatting>
  <conditionalFormatting sqref="G147:H148">
    <cfRule type="expression" dxfId="843" priority="303">
      <formula>MOD(ROW(),2)=0</formula>
    </cfRule>
  </conditionalFormatting>
  <conditionalFormatting sqref="K147:L148">
    <cfRule type="expression" dxfId="842" priority="302">
      <formula>MOD(ROW(),2)=0</formula>
    </cfRule>
  </conditionalFormatting>
  <conditionalFormatting sqref="B149:B155">
    <cfRule type="expression" dxfId="841" priority="301">
      <formula>MOD(ROW(),2)=0</formula>
    </cfRule>
  </conditionalFormatting>
  <conditionalFormatting sqref="E149:E155">
    <cfRule type="expression" dxfId="840" priority="300">
      <formula>MOD(ROW(),2)=0</formula>
    </cfRule>
  </conditionalFormatting>
  <conditionalFormatting sqref="C149:D155 G149:H155 K149:L155">
    <cfRule type="expression" dxfId="839" priority="299">
      <formula>MOD(ROW(),2)=0</formula>
    </cfRule>
  </conditionalFormatting>
  <conditionalFormatting sqref="C159:F160">
    <cfRule type="expression" dxfId="838" priority="298">
      <formula>MOD(ROW(),2)=0</formula>
    </cfRule>
  </conditionalFormatting>
  <conditionalFormatting sqref="G159:H160">
    <cfRule type="expression" dxfId="837" priority="297">
      <formula>MOD(ROW(),2)=0</formula>
    </cfRule>
  </conditionalFormatting>
  <conditionalFormatting sqref="K159:L160">
    <cfRule type="expression" dxfId="836" priority="296">
      <formula>MOD(ROW(),2)=0</formula>
    </cfRule>
  </conditionalFormatting>
  <conditionalFormatting sqref="B161:B167">
    <cfRule type="expression" dxfId="835" priority="295">
      <formula>MOD(ROW(),2)=0</formula>
    </cfRule>
  </conditionalFormatting>
  <conditionalFormatting sqref="E161:E167">
    <cfRule type="expression" dxfId="834" priority="294">
      <formula>MOD(ROW(),2)=0</formula>
    </cfRule>
  </conditionalFormatting>
  <conditionalFormatting sqref="C161:D167 G161:H167 K161:L167">
    <cfRule type="expression" dxfId="833" priority="293">
      <formula>MOD(ROW(),2)=0</formula>
    </cfRule>
  </conditionalFormatting>
  <conditionalFormatting sqref="C171:F172">
    <cfRule type="expression" dxfId="832" priority="292">
      <formula>MOD(ROW(),2)=0</formula>
    </cfRule>
  </conditionalFormatting>
  <conditionalFormatting sqref="G171:H172">
    <cfRule type="expression" dxfId="831" priority="291">
      <formula>MOD(ROW(),2)=0</formula>
    </cfRule>
  </conditionalFormatting>
  <conditionalFormatting sqref="K171:L172">
    <cfRule type="expression" dxfId="830" priority="290">
      <formula>MOD(ROW(),2)=0</formula>
    </cfRule>
  </conditionalFormatting>
  <conditionalFormatting sqref="B173:B179">
    <cfRule type="expression" dxfId="829" priority="289">
      <formula>MOD(ROW(),2)=0</formula>
    </cfRule>
  </conditionalFormatting>
  <conditionalFormatting sqref="E173:E179">
    <cfRule type="expression" dxfId="828" priority="288">
      <formula>MOD(ROW(),2)=0</formula>
    </cfRule>
  </conditionalFormatting>
  <conditionalFormatting sqref="C173:D179 G173:H179 K173:L179">
    <cfRule type="expression" dxfId="827" priority="287">
      <formula>MOD(ROW(),2)=0</formula>
    </cfRule>
  </conditionalFormatting>
  <conditionalFormatting sqref="C183:F184">
    <cfRule type="expression" dxfId="826" priority="286">
      <formula>MOD(ROW(),2)=0</formula>
    </cfRule>
  </conditionalFormatting>
  <conditionalFormatting sqref="G183:H184">
    <cfRule type="expression" dxfId="825" priority="285">
      <formula>MOD(ROW(),2)=0</formula>
    </cfRule>
  </conditionalFormatting>
  <conditionalFormatting sqref="K183:L184">
    <cfRule type="expression" dxfId="824" priority="284">
      <formula>MOD(ROW(),2)=0</formula>
    </cfRule>
  </conditionalFormatting>
  <conditionalFormatting sqref="F5:F7 F10:F11">
    <cfRule type="expression" dxfId="823" priority="278">
      <formula>MOD(ROW(),2)=0</formula>
    </cfRule>
  </conditionalFormatting>
  <conditionalFormatting sqref="F17:F20 F22:F23">
    <cfRule type="expression" dxfId="822" priority="277">
      <formula>MOD(ROW(),2)=0</formula>
    </cfRule>
  </conditionalFormatting>
  <conditionalFormatting sqref="F29:F31 F34:F35">
    <cfRule type="expression" dxfId="821" priority="276">
      <formula>MOD(ROW(),2)=0</formula>
    </cfRule>
  </conditionalFormatting>
  <conditionalFormatting sqref="F41:F43 F45:F47">
    <cfRule type="expression" dxfId="820" priority="275">
      <formula>MOD(ROW(),2)=0</formula>
    </cfRule>
  </conditionalFormatting>
  <conditionalFormatting sqref="F53:F56 F58:F59">
    <cfRule type="expression" dxfId="819" priority="274">
      <formula>MOD(ROW(),2)=0</formula>
    </cfRule>
  </conditionalFormatting>
  <conditionalFormatting sqref="F77:F83">
    <cfRule type="expression" dxfId="818" priority="273">
      <formula>MOD(ROW(),2)=0</formula>
    </cfRule>
  </conditionalFormatting>
  <conditionalFormatting sqref="F89:F95">
    <cfRule type="expression" dxfId="817" priority="272">
      <formula>MOD(ROW(),2)=0</formula>
    </cfRule>
  </conditionalFormatting>
  <conditionalFormatting sqref="F102:F107">
    <cfRule type="expression" dxfId="816" priority="271">
      <formula>MOD(ROW(),2)=0</formula>
    </cfRule>
  </conditionalFormatting>
  <conditionalFormatting sqref="F113:F119">
    <cfRule type="expression" dxfId="815" priority="270">
      <formula>MOD(ROW(),2)=0</formula>
    </cfRule>
  </conditionalFormatting>
  <conditionalFormatting sqref="F125:F131">
    <cfRule type="expression" dxfId="814" priority="269">
      <formula>MOD(ROW(),2)=0</formula>
    </cfRule>
  </conditionalFormatting>
  <conditionalFormatting sqref="F137:F143">
    <cfRule type="expression" dxfId="813" priority="268">
      <formula>MOD(ROW(),2)=0</formula>
    </cfRule>
  </conditionalFormatting>
  <conditionalFormatting sqref="F149:F155">
    <cfRule type="expression" dxfId="812" priority="267">
      <formula>MOD(ROW(),2)=0</formula>
    </cfRule>
  </conditionalFormatting>
  <conditionalFormatting sqref="F161:F167">
    <cfRule type="expression" dxfId="811" priority="266">
      <formula>MOD(ROW(),2)=0</formula>
    </cfRule>
  </conditionalFormatting>
  <conditionalFormatting sqref="F173:F179">
    <cfRule type="expression" dxfId="810" priority="265">
      <formula>MOD(ROW(),2)=0</formula>
    </cfRule>
  </conditionalFormatting>
  <conditionalFormatting sqref="I5:I7 I10:I11">
    <cfRule type="expression" dxfId="809" priority="264">
      <formula>MOD(ROW(),2)=0</formula>
    </cfRule>
  </conditionalFormatting>
  <conditionalFormatting sqref="I15:J16">
    <cfRule type="expression" dxfId="808" priority="263">
      <formula>MOD(ROW(),2)=0</formula>
    </cfRule>
  </conditionalFormatting>
  <conditionalFormatting sqref="I17:I20 I22:I23">
    <cfRule type="expression" dxfId="807" priority="262">
      <formula>MOD(ROW(),2)=0</formula>
    </cfRule>
  </conditionalFormatting>
  <conditionalFormatting sqref="I27:J28">
    <cfRule type="expression" dxfId="806" priority="261">
      <formula>MOD(ROW(),2)=0</formula>
    </cfRule>
  </conditionalFormatting>
  <conditionalFormatting sqref="I29:I31 I34">
    <cfRule type="expression" dxfId="805" priority="260">
      <formula>MOD(ROW(),2)=0</formula>
    </cfRule>
  </conditionalFormatting>
  <conditionalFormatting sqref="I40:J40">
    <cfRule type="expression" dxfId="804" priority="259">
      <formula>MOD(ROW(),2)=0</formula>
    </cfRule>
  </conditionalFormatting>
  <conditionalFormatting sqref="I41:I43 I45:I47">
    <cfRule type="expression" dxfId="803" priority="258">
      <formula>MOD(ROW(),2)=0</formula>
    </cfRule>
  </conditionalFormatting>
  <conditionalFormatting sqref="I51:J52">
    <cfRule type="expression" dxfId="802" priority="257">
      <formula>MOD(ROW(),2)=0</formula>
    </cfRule>
  </conditionalFormatting>
  <conditionalFormatting sqref="I53:I56 I58:I59">
    <cfRule type="expression" dxfId="801" priority="256">
      <formula>MOD(ROW(),2)=0</formula>
    </cfRule>
  </conditionalFormatting>
  <conditionalFormatting sqref="I63:J64">
    <cfRule type="expression" dxfId="800" priority="255">
      <formula>MOD(ROW(),2)=0</formula>
    </cfRule>
  </conditionalFormatting>
  <conditionalFormatting sqref="I77:I83">
    <cfRule type="expression" dxfId="799" priority="254">
      <formula>MOD(ROW(),2)=0</formula>
    </cfRule>
  </conditionalFormatting>
  <conditionalFormatting sqref="I87:J88">
    <cfRule type="expression" dxfId="798" priority="253">
      <formula>MOD(ROW(),2)=0</formula>
    </cfRule>
  </conditionalFormatting>
  <conditionalFormatting sqref="I89:I95">
    <cfRule type="expression" dxfId="797" priority="252">
      <formula>MOD(ROW(),2)=0</formula>
    </cfRule>
  </conditionalFormatting>
  <conditionalFormatting sqref="I99:J100">
    <cfRule type="expression" dxfId="796" priority="251">
      <formula>MOD(ROW(),2)=0</formula>
    </cfRule>
  </conditionalFormatting>
  <conditionalFormatting sqref="I101:I107">
    <cfRule type="expression" dxfId="795" priority="250">
      <formula>MOD(ROW(),2)=0</formula>
    </cfRule>
  </conditionalFormatting>
  <conditionalFormatting sqref="I111:J112">
    <cfRule type="expression" dxfId="794" priority="249">
      <formula>MOD(ROW(),2)=0</formula>
    </cfRule>
  </conditionalFormatting>
  <conditionalFormatting sqref="I113:I119">
    <cfRule type="expression" dxfId="793" priority="248">
      <formula>MOD(ROW(),2)=0</formula>
    </cfRule>
  </conditionalFormatting>
  <conditionalFormatting sqref="I123:J124">
    <cfRule type="expression" dxfId="792" priority="247">
      <formula>MOD(ROW(),2)=0</formula>
    </cfRule>
  </conditionalFormatting>
  <conditionalFormatting sqref="I125:I131">
    <cfRule type="expression" dxfId="791" priority="246">
      <formula>MOD(ROW(),2)=0</formula>
    </cfRule>
  </conditionalFormatting>
  <conditionalFormatting sqref="I135:J136">
    <cfRule type="expression" dxfId="790" priority="245">
      <formula>MOD(ROW(),2)=0</formula>
    </cfRule>
  </conditionalFormatting>
  <conditionalFormatting sqref="I137:I143">
    <cfRule type="expression" dxfId="789" priority="244">
      <formula>MOD(ROW(),2)=0</formula>
    </cfRule>
  </conditionalFormatting>
  <conditionalFormatting sqref="I147:J148">
    <cfRule type="expression" dxfId="788" priority="243">
      <formula>MOD(ROW(),2)=0</formula>
    </cfRule>
  </conditionalFormatting>
  <conditionalFormatting sqref="I149:I155">
    <cfRule type="expression" dxfId="787" priority="242">
      <formula>MOD(ROW(),2)=0</formula>
    </cfRule>
  </conditionalFormatting>
  <conditionalFormatting sqref="I159:J160">
    <cfRule type="expression" dxfId="786" priority="241">
      <formula>MOD(ROW(),2)=0</formula>
    </cfRule>
  </conditionalFormatting>
  <conditionalFormatting sqref="I161:I167">
    <cfRule type="expression" dxfId="785" priority="240">
      <formula>MOD(ROW(),2)=0</formula>
    </cfRule>
  </conditionalFormatting>
  <conditionalFormatting sqref="I171:J172">
    <cfRule type="expression" dxfId="784" priority="239">
      <formula>MOD(ROW(),2)=0</formula>
    </cfRule>
  </conditionalFormatting>
  <conditionalFormatting sqref="I173:I179">
    <cfRule type="expression" dxfId="783" priority="238">
      <formula>MOD(ROW(),2)=0</formula>
    </cfRule>
  </conditionalFormatting>
  <conditionalFormatting sqref="I183:J184">
    <cfRule type="expression" dxfId="782" priority="237">
      <formula>MOD(ROW(),2)=0</formula>
    </cfRule>
  </conditionalFormatting>
  <conditionalFormatting sqref="J5:J7 J10:J11">
    <cfRule type="expression" dxfId="781" priority="236">
      <formula>MOD(ROW(),2)=0</formula>
    </cfRule>
  </conditionalFormatting>
  <conditionalFormatting sqref="J17:J20 J22:J23">
    <cfRule type="expression" dxfId="780" priority="235">
      <formula>MOD(ROW(),2)=0</formula>
    </cfRule>
  </conditionalFormatting>
  <conditionalFormatting sqref="J29:J31 J34">
    <cfRule type="expression" dxfId="779" priority="234">
      <formula>MOD(ROW(),2)=0</formula>
    </cfRule>
  </conditionalFormatting>
  <conditionalFormatting sqref="J41:J43 J45:J47">
    <cfRule type="expression" dxfId="778" priority="233">
      <formula>MOD(ROW(),2)=0</formula>
    </cfRule>
  </conditionalFormatting>
  <conditionalFormatting sqref="J53:J56 J58:J59">
    <cfRule type="expression" dxfId="777" priority="232">
      <formula>MOD(ROW(),2)=0</formula>
    </cfRule>
  </conditionalFormatting>
  <conditionalFormatting sqref="J77:J83">
    <cfRule type="expression" dxfId="776" priority="231">
      <formula>MOD(ROW(),2)=0</formula>
    </cfRule>
  </conditionalFormatting>
  <conditionalFormatting sqref="J89:J95">
    <cfRule type="expression" dxfId="775" priority="230">
      <formula>MOD(ROW(),2)=0</formula>
    </cfRule>
  </conditionalFormatting>
  <conditionalFormatting sqref="J101:J107">
    <cfRule type="expression" dxfId="774" priority="229">
      <formula>MOD(ROW(),2)=0</formula>
    </cfRule>
  </conditionalFormatting>
  <conditionalFormatting sqref="J113:J119">
    <cfRule type="expression" dxfId="773" priority="228">
      <formula>MOD(ROW(),2)=0</formula>
    </cfRule>
  </conditionalFormatting>
  <conditionalFormatting sqref="J125:J131">
    <cfRule type="expression" dxfId="772" priority="227">
      <formula>MOD(ROW(),2)=0</formula>
    </cfRule>
  </conditionalFormatting>
  <conditionalFormatting sqref="J137:J143">
    <cfRule type="expression" dxfId="771" priority="226">
      <formula>MOD(ROW(),2)=0</formula>
    </cfRule>
  </conditionalFormatting>
  <conditionalFormatting sqref="J149:J155">
    <cfRule type="expression" dxfId="770" priority="225">
      <formula>MOD(ROW(),2)=0</formula>
    </cfRule>
  </conditionalFormatting>
  <conditionalFormatting sqref="J161:J167">
    <cfRule type="expression" dxfId="769" priority="224">
      <formula>MOD(ROW(),2)=0</formula>
    </cfRule>
  </conditionalFormatting>
  <conditionalFormatting sqref="J173:J179">
    <cfRule type="expression" dxfId="768" priority="223">
      <formula>MOD(ROW(),2)=0</formula>
    </cfRule>
  </conditionalFormatting>
  <conditionalFormatting sqref="M5:M7 M10:M11">
    <cfRule type="expression" dxfId="767" priority="222">
      <formula>MOD(ROW(),2)=0</formula>
    </cfRule>
  </conditionalFormatting>
  <conditionalFormatting sqref="M15:N16">
    <cfRule type="expression" dxfId="766" priority="221">
      <formula>MOD(ROW(),2)=0</formula>
    </cfRule>
  </conditionalFormatting>
  <conditionalFormatting sqref="M17:M20 M22:M23">
    <cfRule type="expression" dxfId="765" priority="220">
      <formula>MOD(ROW(),2)=0</formula>
    </cfRule>
  </conditionalFormatting>
  <conditionalFormatting sqref="M27:N28">
    <cfRule type="expression" dxfId="764" priority="219">
      <formula>MOD(ROW(),2)=0</formula>
    </cfRule>
  </conditionalFormatting>
  <conditionalFormatting sqref="M29:M31 M34:M35">
    <cfRule type="expression" dxfId="763" priority="218">
      <formula>MOD(ROW(),2)=0</formula>
    </cfRule>
  </conditionalFormatting>
  <conditionalFormatting sqref="M40:N40">
    <cfRule type="expression" dxfId="762" priority="217">
      <formula>MOD(ROW(),2)=0</formula>
    </cfRule>
  </conditionalFormatting>
  <conditionalFormatting sqref="M41:M43 M45:M47">
    <cfRule type="expression" dxfId="761" priority="216">
      <formula>MOD(ROW(),2)=0</formula>
    </cfRule>
  </conditionalFormatting>
  <conditionalFormatting sqref="M51:N52">
    <cfRule type="expression" dxfId="760" priority="215">
      <formula>MOD(ROW(),2)=0</formula>
    </cfRule>
  </conditionalFormatting>
  <conditionalFormatting sqref="M53:M56">
    <cfRule type="expression" dxfId="759" priority="214">
      <formula>MOD(ROW(),2)=0</formula>
    </cfRule>
  </conditionalFormatting>
  <conditionalFormatting sqref="M63:N64">
    <cfRule type="expression" dxfId="758" priority="213">
      <formula>MOD(ROW(),2)=0</formula>
    </cfRule>
  </conditionalFormatting>
  <conditionalFormatting sqref="M77:M83">
    <cfRule type="expression" dxfId="757" priority="212">
      <formula>MOD(ROW(),2)=0</formula>
    </cfRule>
  </conditionalFormatting>
  <conditionalFormatting sqref="M87:N88">
    <cfRule type="expression" dxfId="756" priority="211">
      <formula>MOD(ROW(),2)=0</formula>
    </cfRule>
  </conditionalFormatting>
  <conditionalFormatting sqref="M89:M95">
    <cfRule type="expression" dxfId="755" priority="210">
      <formula>MOD(ROW(),2)=0</formula>
    </cfRule>
  </conditionalFormatting>
  <conditionalFormatting sqref="M99:N100">
    <cfRule type="expression" dxfId="754" priority="209">
      <formula>MOD(ROW(),2)=0</formula>
    </cfRule>
  </conditionalFormatting>
  <conditionalFormatting sqref="M101:M107">
    <cfRule type="expression" dxfId="753" priority="208">
      <formula>MOD(ROW(),2)=0</formula>
    </cfRule>
  </conditionalFormatting>
  <conditionalFormatting sqref="M111:N112">
    <cfRule type="expression" dxfId="752" priority="207">
      <formula>MOD(ROW(),2)=0</formula>
    </cfRule>
  </conditionalFormatting>
  <conditionalFormatting sqref="M113:M119">
    <cfRule type="expression" dxfId="751" priority="206">
      <formula>MOD(ROW(),2)=0</formula>
    </cfRule>
  </conditionalFormatting>
  <conditionalFormatting sqref="M123:N124">
    <cfRule type="expression" dxfId="750" priority="205">
      <formula>MOD(ROW(),2)=0</formula>
    </cfRule>
  </conditionalFormatting>
  <conditionalFormatting sqref="M125:M131">
    <cfRule type="expression" dxfId="749" priority="204">
      <formula>MOD(ROW(),2)=0</formula>
    </cfRule>
  </conditionalFormatting>
  <conditionalFormatting sqref="M135:N136">
    <cfRule type="expression" dxfId="748" priority="203">
      <formula>MOD(ROW(),2)=0</formula>
    </cfRule>
  </conditionalFormatting>
  <conditionalFormatting sqref="M137:M143">
    <cfRule type="expression" dxfId="747" priority="202">
      <formula>MOD(ROW(),2)=0</formula>
    </cfRule>
  </conditionalFormatting>
  <conditionalFormatting sqref="M147:N148">
    <cfRule type="expression" dxfId="746" priority="201">
      <formula>MOD(ROW(),2)=0</formula>
    </cfRule>
  </conditionalFormatting>
  <conditionalFormatting sqref="M149:M155">
    <cfRule type="expression" dxfId="745" priority="200">
      <formula>MOD(ROW(),2)=0</formula>
    </cfRule>
  </conditionalFormatting>
  <conditionalFormatting sqref="M159:N160">
    <cfRule type="expression" dxfId="744" priority="199">
      <formula>MOD(ROW(),2)=0</formula>
    </cfRule>
  </conditionalFormatting>
  <conditionalFormatting sqref="M161:M167">
    <cfRule type="expression" dxfId="743" priority="198">
      <formula>MOD(ROW(),2)=0</formula>
    </cfRule>
  </conditionalFormatting>
  <conditionalFormatting sqref="M171:N172">
    <cfRule type="expression" dxfId="742" priority="197">
      <formula>MOD(ROW(),2)=0</formula>
    </cfRule>
  </conditionalFormatting>
  <conditionalFormatting sqref="M173:M179">
    <cfRule type="expression" dxfId="741" priority="196">
      <formula>MOD(ROW(),2)=0</formula>
    </cfRule>
  </conditionalFormatting>
  <conditionalFormatting sqref="M183:N184">
    <cfRule type="expression" dxfId="740" priority="195">
      <formula>MOD(ROW(),2)=0</formula>
    </cfRule>
  </conditionalFormatting>
  <conditionalFormatting sqref="N5:N12">
    <cfRule type="expression" dxfId="739" priority="194">
      <formula>MOD(ROW(),2)=0</formula>
    </cfRule>
  </conditionalFormatting>
  <conditionalFormatting sqref="N17:N24">
    <cfRule type="expression" dxfId="738" priority="193">
      <formula>MOD(ROW(),2)=0</formula>
    </cfRule>
  </conditionalFormatting>
  <conditionalFormatting sqref="N29:N36">
    <cfRule type="expression" dxfId="737" priority="192">
      <formula>MOD(ROW(),2)=0</formula>
    </cfRule>
  </conditionalFormatting>
  <conditionalFormatting sqref="N41:N48">
    <cfRule type="expression" dxfId="736" priority="191">
      <formula>MOD(ROW(),2)=0</formula>
    </cfRule>
  </conditionalFormatting>
  <conditionalFormatting sqref="N53:N60">
    <cfRule type="expression" dxfId="735" priority="190">
      <formula>MOD(ROW(),2)=0</formula>
    </cfRule>
  </conditionalFormatting>
  <conditionalFormatting sqref="N77:N83">
    <cfRule type="expression" dxfId="734" priority="189">
      <formula>MOD(ROW(),2)=0</formula>
    </cfRule>
  </conditionalFormatting>
  <conditionalFormatting sqref="N89:N95">
    <cfRule type="expression" dxfId="733" priority="188">
      <formula>MOD(ROW(),2)=0</formula>
    </cfRule>
  </conditionalFormatting>
  <conditionalFormatting sqref="N101:N107">
    <cfRule type="expression" dxfId="732" priority="187">
      <formula>MOD(ROW(),2)=0</formula>
    </cfRule>
  </conditionalFormatting>
  <conditionalFormatting sqref="N113:N119">
    <cfRule type="expression" dxfId="731" priority="186">
      <formula>MOD(ROW(),2)=0</formula>
    </cfRule>
  </conditionalFormatting>
  <conditionalFormatting sqref="N125:N131">
    <cfRule type="expression" dxfId="730" priority="185">
      <formula>MOD(ROW(),2)=0</formula>
    </cfRule>
  </conditionalFormatting>
  <conditionalFormatting sqref="N137:N143">
    <cfRule type="expression" dxfId="729" priority="184">
      <formula>MOD(ROW(),2)=0</formula>
    </cfRule>
  </conditionalFormatting>
  <conditionalFormatting sqref="N149:N155">
    <cfRule type="expression" dxfId="728" priority="183">
      <formula>MOD(ROW(),2)=0</formula>
    </cfRule>
  </conditionalFormatting>
  <conditionalFormatting sqref="N161:N167">
    <cfRule type="expression" dxfId="727" priority="182">
      <formula>MOD(ROW(),2)=0</formula>
    </cfRule>
  </conditionalFormatting>
  <conditionalFormatting sqref="N173:N179">
    <cfRule type="expression" dxfId="726" priority="181">
      <formula>MOD(ROW(),2)=0</formula>
    </cfRule>
  </conditionalFormatting>
  <conditionalFormatting sqref="B185:B191">
    <cfRule type="expression" dxfId="725" priority="180">
      <formula>MOD(ROW(),2)=0</formula>
    </cfRule>
  </conditionalFormatting>
  <conditionalFormatting sqref="E185:E191">
    <cfRule type="expression" dxfId="724" priority="179">
      <formula>MOD(ROW(),2)=0</formula>
    </cfRule>
  </conditionalFormatting>
  <conditionalFormatting sqref="C185:D191 G185:H191 K185:L191">
    <cfRule type="expression" dxfId="723" priority="178">
      <formula>MOD(ROW(),2)=0</formula>
    </cfRule>
  </conditionalFormatting>
  <conditionalFormatting sqref="C193:F194">
    <cfRule type="expression" dxfId="722" priority="177">
      <formula>MOD(ROW(),2)=0</formula>
    </cfRule>
  </conditionalFormatting>
  <conditionalFormatting sqref="G193:H194">
    <cfRule type="expression" dxfId="721" priority="176">
      <formula>MOD(ROW(),2)=0</formula>
    </cfRule>
  </conditionalFormatting>
  <conditionalFormatting sqref="K193:L194">
    <cfRule type="expression" dxfId="720" priority="175">
      <formula>MOD(ROW(),2)=0</formula>
    </cfRule>
  </conditionalFormatting>
  <conditionalFormatting sqref="F185:F191">
    <cfRule type="expression" dxfId="719" priority="174">
      <formula>MOD(ROW(),2)=0</formula>
    </cfRule>
  </conditionalFormatting>
  <conditionalFormatting sqref="I185:I191">
    <cfRule type="expression" dxfId="718" priority="173">
      <formula>MOD(ROW(),2)=0</formula>
    </cfRule>
  </conditionalFormatting>
  <conditionalFormatting sqref="I193:J194">
    <cfRule type="expression" dxfId="717" priority="172">
      <formula>MOD(ROW(),2)=0</formula>
    </cfRule>
  </conditionalFormatting>
  <conditionalFormatting sqref="J185:J191">
    <cfRule type="expression" dxfId="716" priority="171">
      <formula>MOD(ROW(),2)=0</formula>
    </cfRule>
  </conditionalFormatting>
  <conditionalFormatting sqref="M185:M191">
    <cfRule type="expression" dxfId="715" priority="170">
      <formula>MOD(ROW(),2)=0</formula>
    </cfRule>
  </conditionalFormatting>
  <conditionalFormatting sqref="M193:N194">
    <cfRule type="expression" dxfId="714" priority="169">
      <formula>MOD(ROW(),2)=0</formula>
    </cfRule>
  </conditionalFormatting>
  <conditionalFormatting sqref="N185:N191">
    <cfRule type="expression" dxfId="713" priority="168">
      <formula>MOD(ROW(),2)=0</formula>
    </cfRule>
  </conditionalFormatting>
  <conditionalFormatting sqref="F4:H4">
    <cfRule type="expression" dxfId="712" priority="167">
      <formula>MOD(ROW(),2)=0</formula>
    </cfRule>
  </conditionalFormatting>
  <conditionalFormatting sqref="I4:K4">
    <cfRule type="expression" dxfId="711" priority="166">
      <formula>MOD(ROW(),2)=0</formula>
    </cfRule>
  </conditionalFormatting>
  <conditionalFormatting sqref="L4:N4">
    <cfRule type="expression" dxfId="710" priority="165">
      <formula>MOD(ROW(),2)=0</formula>
    </cfRule>
  </conditionalFormatting>
  <conditionalFormatting sqref="B24">
    <cfRule type="expression" dxfId="709" priority="164">
      <formula>MOD(ROW(),2)=0</formula>
    </cfRule>
  </conditionalFormatting>
  <conditionalFormatting sqref="E24">
    <cfRule type="expression" dxfId="708" priority="163">
      <formula>MOD(ROW(),2)=0</formula>
    </cfRule>
  </conditionalFormatting>
  <conditionalFormatting sqref="H24">
    <cfRule type="expression" dxfId="707" priority="162">
      <formula>MOD(ROW(),2)=0</formula>
    </cfRule>
  </conditionalFormatting>
  <conditionalFormatting sqref="C48:D48 L48">
    <cfRule type="expression" dxfId="706" priority="138">
      <formula>MOD(ROW(),2)=0</formula>
    </cfRule>
  </conditionalFormatting>
  <conditionalFormatting sqref="E48">
    <cfRule type="expression" dxfId="705" priority="139">
      <formula>MOD(ROW(),2)=0</formula>
    </cfRule>
  </conditionalFormatting>
  <conditionalFormatting sqref="N84">
    <cfRule type="expression" dxfId="704" priority="117">
      <formula>MOD(ROW(),2)=0</formula>
    </cfRule>
  </conditionalFormatting>
  <conditionalFormatting sqref="M84">
    <cfRule type="expression" dxfId="703" priority="118">
      <formula>MOD(ROW(),2)=0</formula>
    </cfRule>
  </conditionalFormatting>
  <conditionalFormatting sqref="B36">
    <cfRule type="expression" dxfId="702" priority="148">
      <formula>MOD(ROW(),2)=0</formula>
    </cfRule>
  </conditionalFormatting>
  <conditionalFormatting sqref="B108">
    <cfRule type="expression" dxfId="701" priority="108">
      <formula>MOD(ROW(),2)=0</formula>
    </cfRule>
  </conditionalFormatting>
  <conditionalFormatting sqref="G36">
    <cfRule type="expression" dxfId="700" priority="146">
      <formula>MOD(ROW(),2)=0</formula>
    </cfRule>
  </conditionalFormatting>
  <conditionalFormatting sqref="F36">
    <cfRule type="expression" dxfId="699" priority="145">
      <formula>MOD(ROW(),2)=0</formula>
    </cfRule>
  </conditionalFormatting>
  <conditionalFormatting sqref="E108">
    <cfRule type="expression" dxfId="698" priority="107">
      <formula>MOD(ROW(),2)=0</formula>
    </cfRule>
  </conditionalFormatting>
  <conditionalFormatting sqref="E84">
    <cfRule type="expression" dxfId="697" priority="123">
      <formula>MOD(ROW(),2)=0</formula>
    </cfRule>
  </conditionalFormatting>
  <conditionalFormatting sqref="B48">
    <cfRule type="expression" dxfId="696" priority="140">
      <formula>MOD(ROW(),2)=0</formula>
    </cfRule>
  </conditionalFormatting>
  <conditionalFormatting sqref="F108">
    <cfRule type="expression" dxfId="695" priority="105">
      <formula>MOD(ROW(),2)=0</formula>
    </cfRule>
  </conditionalFormatting>
  <conditionalFormatting sqref="C108:D108 G108:H108 K108:L108">
    <cfRule type="expression" dxfId="694" priority="106">
      <formula>MOD(ROW(),2)=0</formula>
    </cfRule>
  </conditionalFormatting>
  <conditionalFormatting sqref="M48">
    <cfRule type="expression" dxfId="693" priority="134">
      <formula>MOD(ROW(),2)=0</formula>
    </cfRule>
  </conditionalFormatting>
  <conditionalFormatting sqref="F84">
    <cfRule type="expression" dxfId="692" priority="121">
      <formula>MOD(ROW(),2)=0</formula>
    </cfRule>
  </conditionalFormatting>
  <conditionalFormatting sqref="B60">
    <cfRule type="expression" dxfId="691" priority="132">
      <formula>MOD(ROW(),2)=0</formula>
    </cfRule>
  </conditionalFormatting>
  <conditionalFormatting sqref="E60">
    <cfRule type="expression" dxfId="690" priority="131">
      <formula>MOD(ROW(),2)=0</formula>
    </cfRule>
  </conditionalFormatting>
  <conditionalFormatting sqref="I108">
    <cfRule type="expression" dxfId="689" priority="104">
      <formula>MOD(ROW(),2)=0</formula>
    </cfRule>
  </conditionalFormatting>
  <conditionalFormatting sqref="J84">
    <cfRule type="expression" dxfId="688" priority="119">
      <formula>MOD(ROW(),2)=0</formula>
    </cfRule>
  </conditionalFormatting>
  <conditionalFormatting sqref="B84">
    <cfRule type="expression" dxfId="687" priority="124">
      <formula>MOD(ROW(),2)=0</formula>
    </cfRule>
  </conditionalFormatting>
  <conditionalFormatting sqref="M108">
    <cfRule type="expression" dxfId="686" priority="102">
      <formula>MOD(ROW(),2)=0</formula>
    </cfRule>
  </conditionalFormatting>
  <conditionalFormatting sqref="C84:D84 G84:H84 K84:L84">
    <cfRule type="expression" dxfId="685" priority="122">
      <formula>MOD(ROW(),2)=0</formula>
    </cfRule>
  </conditionalFormatting>
  <conditionalFormatting sqref="B120">
    <cfRule type="expression" dxfId="684" priority="100">
      <formula>MOD(ROW(),2)=0</formula>
    </cfRule>
  </conditionalFormatting>
  <conditionalFormatting sqref="I84">
    <cfRule type="expression" dxfId="683" priority="120">
      <formula>MOD(ROW(),2)=0</formula>
    </cfRule>
  </conditionalFormatting>
  <conditionalFormatting sqref="C120:D120 G120:H120 K120:L120">
    <cfRule type="expression" dxfId="682" priority="98">
      <formula>MOD(ROW(),2)=0</formula>
    </cfRule>
  </conditionalFormatting>
  <conditionalFormatting sqref="B96">
    <cfRule type="expression" dxfId="681" priority="116">
      <formula>MOD(ROW(),2)=0</formula>
    </cfRule>
  </conditionalFormatting>
  <conditionalFormatting sqref="E96">
    <cfRule type="expression" dxfId="680" priority="115">
      <formula>MOD(ROW(),2)=0</formula>
    </cfRule>
  </conditionalFormatting>
  <conditionalFormatting sqref="C96:D96 G96:H96 K96:L96">
    <cfRule type="expression" dxfId="679" priority="114">
      <formula>MOD(ROW(),2)=0</formula>
    </cfRule>
  </conditionalFormatting>
  <conditionalFormatting sqref="F96">
    <cfRule type="expression" dxfId="678" priority="113">
      <formula>MOD(ROW(),2)=0</formula>
    </cfRule>
  </conditionalFormatting>
  <conditionalFormatting sqref="I96">
    <cfRule type="expression" dxfId="677" priority="112">
      <formula>MOD(ROW(),2)=0</formula>
    </cfRule>
  </conditionalFormatting>
  <conditionalFormatting sqref="J96">
    <cfRule type="expression" dxfId="676" priority="111">
      <formula>MOD(ROW(),2)=0</formula>
    </cfRule>
  </conditionalFormatting>
  <conditionalFormatting sqref="M96">
    <cfRule type="expression" dxfId="675" priority="110">
      <formula>MOD(ROW(),2)=0</formula>
    </cfRule>
  </conditionalFormatting>
  <conditionalFormatting sqref="N96">
    <cfRule type="expression" dxfId="674" priority="109">
      <formula>MOD(ROW(),2)=0</formula>
    </cfRule>
  </conditionalFormatting>
  <conditionalFormatting sqref="J108">
    <cfRule type="expression" dxfId="673" priority="103">
      <formula>MOD(ROW(),2)=0</formula>
    </cfRule>
  </conditionalFormatting>
  <conditionalFormatting sqref="N108">
    <cfRule type="expression" dxfId="672" priority="101">
      <formula>MOD(ROW(),2)=0</formula>
    </cfRule>
  </conditionalFormatting>
  <conditionalFormatting sqref="E120">
    <cfRule type="expression" dxfId="671" priority="99">
      <formula>MOD(ROW(),2)=0</formula>
    </cfRule>
  </conditionalFormatting>
  <conditionalFormatting sqref="F120">
    <cfRule type="expression" dxfId="670" priority="97">
      <formula>MOD(ROW(),2)=0</formula>
    </cfRule>
  </conditionalFormatting>
  <conditionalFormatting sqref="I120">
    <cfRule type="expression" dxfId="669" priority="96">
      <formula>MOD(ROW(),2)=0</formula>
    </cfRule>
  </conditionalFormatting>
  <conditionalFormatting sqref="J120">
    <cfRule type="expression" dxfId="668" priority="95">
      <formula>MOD(ROW(),2)=0</formula>
    </cfRule>
  </conditionalFormatting>
  <conditionalFormatting sqref="M120">
    <cfRule type="expression" dxfId="667" priority="94">
      <formula>MOD(ROW(),2)=0</formula>
    </cfRule>
  </conditionalFormatting>
  <conditionalFormatting sqref="N120">
    <cfRule type="expression" dxfId="666" priority="93">
      <formula>MOD(ROW(),2)=0</formula>
    </cfRule>
  </conditionalFormatting>
  <conditionalFormatting sqref="B132">
    <cfRule type="expression" dxfId="665" priority="92">
      <formula>MOD(ROW(),2)=0</formula>
    </cfRule>
  </conditionalFormatting>
  <conditionalFormatting sqref="E132">
    <cfRule type="expression" dxfId="664" priority="91">
      <formula>MOD(ROW(),2)=0</formula>
    </cfRule>
  </conditionalFormatting>
  <conditionalFormatting sqref="C132:D132 G132:H132 K132:L132">
    <cfRule type="expression" dxfId="663" priority="90">
      <formula>MOD(ROW(),2)=0</formula>
    </cfRule>
  </conditionalFormatting>
  <conditionalFormatting sqref="F132">
    <cfRule type="expression" dxfId="662" priority="89">
      <formula>MOD(ROW(),2)=0</formula>
    </cfRule>
  </conditionalFormatting>
  <conditionalFormatting sqref="I132">
    <cfRule type="expression" dxfId="661" priority="88">
      <formula>MOD(ROW(),2)=0</formula>
    </cfRule>
  </conditionalFormatting>
  <conditionalFormatting sqref="J132">
    <cfRule type="expression" dxfId="660" priority="87">
      <formula>MOD(ROW(),2)=0</formula>
    </cfRule>
  </conditionalFormatting>
  <conditionalFormatting sqref="M132">
    <cfRule type="expression" dxfId="659" priority="86">
      <formula>MOD(ROW(),2)=0</formula>
    </cfRule>
  </conditionalFormatting>
  <conditionalFormatting sqref="N132">
    <cfRule type="expression" dxfId="658" priority="85">
      <formula>MOD(ROW(),2)=0</formula>
    </cfRule>
  </conditionalFormatting>
  <conditionalFormatting sqref="B144">
    <cfRule type="expression" dxfId="657" priority="84">
      <formula>MOD(ROW(),2)=0</formula>
    </cfRule>
  </conditionalFormatting>
  <conditionalFormatting sqref="E144">
    <cfRule type="expression" dxfId="656" priority="83">
      <formula>MOD(ROW(),2)=0</formula>
    </cfRule>
  </conditionalFormatting>
  <conditionalFormatting sqref="C144:D144 G144:H144 K144:L144">
    <cfRule type="expression" dxfId="655" priority="82">
      <formula>MOD(ROW(),2)=0</formula>
    </cfRule>
  </conditionalFormatting>
  <conditionalFormatting sqref="F144">
    <cfRule type="expression" dxfId="654" priority="81">
      <formula>MOD(ROW(),2)=0</formula>
    </cfRule>
  </conditionalFormatting>
  <conditionalFormatting sqref="I144">
    <cfRule type="expression" dxfId="653" priority="80">
      <formula>MOD(ROW(),2)=0</formula>
    </cfRule>
  </conditionalFormatting>
  <conditionalFormatting sqref="J144">
    <cfRule type="expression" dxfId="652" priority="79">
      <formula>MOD(ROW(),2)=0</formula>
    </cfRule>
  </conditionalFormatting>
  <conditionalFormatting sqref="M144">
    <cfRule type="expression" dxfId="651" priority="78">
      <formula>MOD(ROW(),2)=0</formula>
    </cfRule>
  </conditionalFormatting>
  <conditionalFormatting sqref="N144">
    <cfRule type="expression" dxfId="650" priority="77">
      <formula>MOD(ROW(),2)=0</formula>
    </cfRule>
  </conditionalFormatting>
  <conditionalFormatting sqref="B156">
    <cfRule type="expression" dxfId="649" priority="76">
      <formula>MOD(ROW(),2)=0</formula>
    </cfRule>
  </conditionalFormatting>
  <conditionalFormatting sqref="E156">
    <cfRule type="expression" dxfId="648" priority="75">
      <formula>MOD(ROW(),2)=0</formula>
    </cfRule>
  </conditionalFormatting>
  <conditionalFormatting sqref="C156:D156 G156:H156 K156:L156">
    <cfRule type="expression" dxfId="647" priority="74">
      <formula>MOD(ROW(),2)=0</formula>
    </cfRule>
  </conditionalFormatting>
  <conditionalFormatting sqref="F156">
    <cfRule type="expression" dxfId="646" priority="73">
      <formula>MOD(ROW(),2)=0</formula>
    </cfRule>
  </conditionalFormatting>
  <conditionalFormatting sqref="I156">
    <cfRule type="expression" dxfId="645" priority="72">
      <formula>MOD(ROW(),2)=0</formula>
    </cfRule>
  </conditionalFormatting>
  <conditionalFormatting sqref="J156">
    <cfRule type="expression" dxfId="644" priority="71">
      <formula>MOD(ROW(),2)=0</formula>
    </cfRule>
  </conditionalFormatting>
  <conditionalFormatting sqref="M156">
    <cfRule type="expression" dxfId="643" priority="70">
      <formula>MOD(ROW(),2)=0</formula>
    </cfRule>
  </conditionalFormatting>
  <conditionalFormatting sqref="N156">
    <cfRule type="expression" dxfId="642" priority="69">
      <formula>MOD(ROW(),2)=0</formula>
    </cfRule>
  </conditionalFormatting>
  <conditionalFormatting sqref="B168">
    <cfRule type="expression" dxfId="641" priority="68">
      <formula>MOD(ROW(),2)=0</formula>
    </cfRule>
  </conditionalFormatting>
  <conditionalFormatting sqref="E168">
    <cfRule type="expression" dxfId="640" priority="67">
      <formula>MOD(ROW(),2)=0</formula>
    </cfRule>
  </conditionalFormatting>
  <conditionalFormatting sqref="C168:D168 G168:H168 K168:L168">
    <cfRule type="expression" dxfId="639" priority="66">
      <formula>MOD(ROW(),2)=0</formula>
    </cfRule>
  </conditionalFormatting>
  <conditionalFormatting sqref="F168">
    <cfRule type="expression" dxfId="638" priority="65">
      <formula>MOD(ROW(),2)=0</formula>
    </cfRule>
  </conditionalFormatting>
  <conditionalFormatting sqref="I168">
    <cfRule type="expression" dxfId="637" priority="64">
      <formula>MOD(ROW(),2)=0</formula>
    </cfRule>
  </conditionalFormatting>
  <conditionalFormatting sqref="J168">
    <cfRule type="expression" dxfId="636" priority="63">
      <formula>MOD(ROW(),2)=0</formula>
    </cfRule>
  </conditionalFormatting>
  <conditionalFormatting sqref="M168">
    <cfRule type="expression" dxfId="635" priority="62">
      <formula>MOD(ROW(),2)=0</formula>
    </cfRule>
  </conditionalFormatting>
  <conditionalFormatting sqref="N168">
    <cfRule type="expression" dxfId="634" priority="61">
      <formula>MOD(ROW(),2)=0</formula>
    </cfRule>
  </conditionalFormatting>
  <conditionalFormatting sqref="L44:M44">
    <cfRule type="expression" dxfId="633" priority="29">
      <formula>MOD(ROW(),2)=0</formula>
    </cfRule>
  </conditionalFormatting>
  <conditionalFormatting sqref="E72">
    <cfRule type="expression" dxfId="632" priority="7">
      <formula>MOD(ROW(),2)=0</formula>
    </cfRule>
  </conditionalFormatting>
  <conditionalFormatting sqref="C60:D60">
    <cfRule type="expression" dxfId="631" priority="27">
      <formula>MOD(ROW(),2)=0</formula>
    </cfRule>
  </conditionalFormatting>
  <conditionalFormatting sqref="F57:G57">
    <cfRule type="expression" dxfId="630" priority="26">
      <formula>MOD(ROW(),2)=0</formula>
    </cfRule>
  </conditionalFormatting>
  <conditionalFormatting sqref="F60:G60">
    <cfRule type="expression" dxfId="629" priority="25">
      <formula>MOD(ROW(),2)=0</formula>
    </cfRule>
  </conditionalFormatting>
  <conditionalFormatting sqref="I57:J57">
    <cfRule type="expression" dxfId="628" priority="24">
      <formula>MOD(ROW(),2)=0</formula>
    </cfRule>
  </conditionalFormatting>
  <conditionalFormatting sqref="I60:J60">
    <cfRule type="expression" dxfId="627" priority="23">
      <formula>MOD(ROW(),2)=0</formula>
    </cfRule>
  </conditionalFormatting>
  <conditionalFormatting sqref="L57:M60">
    <cfRule type="expression" dxfId="626" priority="22">
      <formula>MOD(ROW(),2)=0</formula>
    </cfRule>
  </conditionalFormatting>
  <conditionalFormatting sqref="B180">
    <cfRule type="expression" dxfId="625" priority="60">
      <formula>MOD(ROW(),2)=0</formula>
    </cfRule>
  </conditionalFormatting>
  <conditionalFormatting sqref="E180">
    <cfRule type="expression" dxfId="624" priority="59">
      <formula>MOD(ROW(),2)=0</formula>
    </cfRule>
  </conditionalFormatting>
  <conditionalFormatting sqref="C180:D180 G180:H180 K180:L180">
    <cfRule type="expression" dxfId="623" priority="58">
      <formula>MOD(ROW(),2)=0</formula>
    </cfRule>
  </conditionalFormatting>
  <conditionalFormatting sqref="F180">
    <cfRule type="expression" dxfId="622" priority="57">
      <formula>MOD(ROW(),2)=0</formula>
    </cfRule>
  </conditionalFormatting>
  <conditionalFormatting sqref="I180">
    <cfRule type="expression" dxfId="621" priority="56">
      <formula>MOD(ROW(),2)=0</formula>
    </cfRule>
  </conditionalFormatting>
  <conditionalFormatting sqref="J180">
    <cfRule type="expression" dxfId="620" priority="55">
      <formula>MOD(ROW(),2)=0</formula>
    </cfRule>
  </conditionalFormatting>
  <conditionalFormatting sqref="M180">
    <cfRule type="expression" dxfId="619" priority="54">
      <formula>MOD(ROW(),2)=0</formula>
    </cfRule>
  </conditionalFormatting>
  <conditionalFormatting sqref="N180">
    <cfRule type="expression" dxfId="618" priority="53">
      <formula>MOD(ROW(),2)=0</formula>
    </cfRule>
  </conditionalFormatting>
  <conditionalFormatting sqref="N72">
    <cfRule type="expression" dxfId="617" priority="1">
      <formula>MOD(ROW(),2)=0</formula>
    </cfRule>
  </conditionalFormatting>
  <conditionalFormatting sqref="F12">
    <cfRule type="expression" dxfId="616" priority="52">
      <formula>MOD(ROW(),2)=0</formula>
    </cfRule>
  </conditionalFormatting>
  <conditionalFormatting sqref="F8:G9">
    <cfRule type="expression" dxfId="615" priority="51">
      <formula>MOD(ROW(),2)=0</formula>
    </cfRule>
  </conditionalFormatting>
  <conditionalFormatting sqref="I8:J9">
    <cfRule type="expression" dxfId="614" priority="50">
      <formula>MOD(ROW(),2)=0</formula>
    </cfRule>
  </conditionalFormatting>
  <conditionalFormatting sqref="I12:J12">
    <cfRule type="expression" dxfId="613" priority="49">
      <formula>MOD(ROW(),2)=0</formula>
    </cfRule>
  </conditionalFormatting>
  <conditionalFormatting sqref="L8:M9">
    <cfRule type="expression" dxfId="612" priority="48">
      <formula>MOD(ROW(),2)=0</formula>
    </cfRule>
  </conditionalFormatting>
  <conditionalFormatting sqref="L12:M12">
    <cfRule type="expression" dxfId="611" priority="47">
      <formula>MOD(ROW(),2)=0</formula>
    </cfRule>
  </conditionalFormatting>
  <conditionalFormatting sqref="C24:D24">
    <cfRule type="expression" dxfId="610" priority="46">
      <formula>MOD(ROW(),2)=0</formula>
    </cfRule>
  </conditionalFormatting>
  <conditionalFormatting sqref="F21:G21">
    <cfRule type="expression" dxfId="609" priority="45">
      <formula>MOD(ROW(),2)=0</formula>
    </cfRule>
  </conditionalFormatting>
  <conditionalFormatting sqref="F24:G24">
    <cfRule type="expression" dxfId="608" priority="44">
      <formula>MOD(ROW(),2)=0</formula>
    </cfRule>
  </conditionalFormatting>
  <conditionalFormatting sqref="I21:J21">
    <cfRule type="expression" dxfId="607" priority="43">
      <formula>MOD(ROW(),2)=0</formula>
    </cfRule>
  </conditionalFormatting>
  <conditionalFormatting sqref="I24:J24">
    <cfRule type="expression" dxfId="606" priority="42">
      <formula>MOD(ROW(),2)=0</formula>
    </cfRule>
  </conditionalFormatting>
  <conditionalFormatting sqref="L21:M21">
    <cfRule type="expression" dxfId="605" priority="41">
      <formula>MOD(ROW(),2)=0</formula>
    </cfRule>
  </conditionalFormatting>
  <conditionalFormatting sqref="L24:M24">
    <cfRule type="expression" dxfId="604" priority="40">
      <formula>MOD(ROW(),2)=0</formula>
    </cfRule>
  </conditionalFormatting>
  <conditionalFormatting sqref="C35:D36">
    <cfRule type="expression" dxfId="603" priority="39">
      <formula>MOD(ROW(),2)=0</formula>
    </cfRule>
  </conditionalFormatting>
  <conditionalFormatting sqref="F32:G33">
    <cfRule type="expression" dxfId="602" priority="38">
      <formula>MOD(ROW(),2)=0</formula>
    </cfRule>
  </conditionalFormatting>
  <conditionalFormatting sqref="I32:J33">
    <cfRule type="expression" dxfId="601" priority="37">
      <formula>MOD(ROW(),2)=0</formula>
    </cfRule>
  </conditionalFormatting>
  <conditionalFormatting sqref="I35:J36">
    <cfRule type="expression" dxfId="600" priority="36">
      <formula>MOD(ROW(),2)=0</formula>
    </cfRule>
  </conditionalFormatting>
  <conditionalFormatting sqref="L32:M33">
    <cfRule type="expression" dxfId="599" priority="35">
      <formula>MOD(ROW(),2)=0</formula>
    </cfRule>
  </conditionalFormatting>
  <conditionalFormatting sqref="L36:M36">
    <cfRule type="expression" dxfId="598" priority="34">
      <formula>MOD(ROW(),2)=0</formula>
    </cfRule>
  </conditionalFormatting>
  <conditionalFormatting sqref="F44:G44">
    <cfRule type="expression" dxfId="597" priority="33">
      <formula>MOD(ROW(),2)=0</formula>
    </cfRule>
  </conditionalFormatting>
  <conditionalFormatting sqref="F48:G48">
    <cfRule type="expression" dxfId="596" priority="32">
      <formula>MOD(ROW(),2)=0</formula>
    </cfRule>
  </conditionalFormatting>
  <conditionalFormatting sqref="I44:J44">
    <cfRule type="expression" dxfId="595" priority="31">
      <formula>MOD(ROW(),2)=0</formula>
    </cfRule>
  </conditionalFormatting>
  <conditionalFormatting sqref="I48:J48">
    <cfRule type="expression" dxfId="594" priority="30">
      <formula>MOD(ROW(),2)=0</formula>
    </cfRule>
  </conditionalFormatting>
  <conditionalFormatting sqref="B72">
    <cfRule type="expression" dxfId="593" priority="8">
      <formula>MOD(ROW(),2)=0</formula>
    </cfRule>
  </conditionalFormatting>
  <conditionalFormatting sqref="C72:D72 G72:H72 K72:L72">
    <cfRule type="expression" dxfId="592" priority="6">
      <formula>MOD(ROW(),2)=0</formula>
    </cfRule>
  </conditionalFormatting>
  <conditionalFormatting sqref="F72">
    <cfRule type="expression" dxfId="591" priority="5">
      <formula>MOD(ROW(),2)=0</formula>
    </cfRule>
  </conditionalFormatting>
  <conditionalFormatting sqref="I72">
    <cfRule type="expression" dxfId="590" priority="4">
      <formula>MOD(ROW(),2)=0</formula>
    </cfRule>
  </conditionalFormatting>
  <conditionalFormatting sqref="J72">
    <cfRule type="expression" dxfId="589" priority="3">
      <formula>MOD(ROW(),2)=0</formula>
    </cfRule>
  </conditionalFormatting>
  <conditionalFormatting sqref="M72">
    <cfRule type="expression" dxfId="588" priority="2">
      <formula>MOD(ROW(),2)=0</formula>
    </cfRule>
  </conditionalFormatting>
  <conditionalFormatting sqref="B65:B71">
    <cfRule type="expression" dxfId="587" priority="21">
      <formula>MOD(ROW(),2)=0</formula>
    </cfRule>
  </conditionalFormatting>
  <conditionalFormatting sqref="E65:E71">
    <cfRule type="expression" dxfId="586" priority="20">
      <formula>MOD(ROW(),2)=0</formula>
    </cfRule>
  </conditionalFormatting>
  <conditionalFormatting sqref="C65:D71 G65:H71 K65:L71">
    <cfRule type="expression" dxfId="585" priority="19">
      <formula>MOD(ROW(),2)=0</formula>
    </cfRule>
  </conditionalFormatting>
  <conditionalFormatting sqref="C75:F76">
    <cfRule type="expression" dxfId="584" priority="18">
      <formula>MOD(ROW(),2)=0</formula>
    </cfRule>
  </conditionalFormatting>
  <conditionalFormatting sqref="G75:H76">
    <cfRule type="expression" dxfId="583" priority="17">
      <formula>MOD(ROW(),2)=0</formula>
    </cfRule>
  </conditionalFormatting>
  <conditionalFormatting sqref="K75:L76">
    <cfRule type="expression" dxfId="582" priority="16">
      <formula>MOD(ROW(),2)=0</formula>
    </cfRule>
  </conditionalFormatting>
  <conditionalFormatting sqref="F65:F71">
    <cfRule type="expression" dxfId="581" priority="15">
      <formula>MOD(ROW(),2)=0</formula>
    </cfRule>
  </conditionalFormatting>
  <conditionalFormatting sqref="I65:I71">
    <cfRule type="expression" dxfId="580" priority="14">
      <formula>MOD(ROW(),2)=0</formula>
    </cfRule>
  </conditionalFormatting>
  <conditionalFormatting sqref="I75:J76">
    <cfRule type="expression" dxfId="579" priority="13">
      <formula>MOD(ROW(),2)=0</formula>
    </cfRule>
  </conditionalFormatting>
  <conditionalFormatting sqref="J65:J71">
    <cfRule type="expression" dxfId="578" priority="12">
      <formula>MOD(ROW(),2)=0</formula>
    </cfRule>
  </conditionalFormatting>
  <conditionalFormatting sqref="M65:M71">
    <cfRule type="expression" dxfId="577" priority="11">
      <formula>MOD(ROW(),2)=0</formula>
    </cfRule>
  </conditionalFormatting>
  <conditionalFormatting sqref="M75:N76">
    <cfRule type="expression" dxfId="576" priority="10">
      <formula>MOD(ROW(),2)=0</formula>
    </cfRule>
  </conditionalFormatting>
  <conditionalFormatting sqref="N65:N71">
    <cfRule type="expression" dxfId="575" priority="9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00A6-D28D-4D2B-AE45-4115A05788BC}">
  <dimension ref="A1:N170"/>
  <sheetViews>
    <sheetView workbookViewId="0">
      <selection sqref="A1:A4"/>
    </sheetView>
  </sheetViews>
  <sheetFormatPr defaultRowHeight="15" x14ac:dyDescent="0.25"/>
  <cols>
    <col min="2" max="2" width="16.5703125" customWidth="1"/>
    <col min="3" max="4" width="8" style="113" customWidth="1"/>
    <col min="5" max="14" width="8" customWidth="1"/>
  </cols>
  <sheetData>
    <row r="1" spans="1:14" ht="15" customHeight="1" x14ac:dyDescent="0.25">
      <c r="A1" s="376" t="s">
        <v>29</v>
      </c>
      <c r="B1" s="298" t="s">
        <v>66</v>
      </c>
      <c r="C1" s="382" t="s">
        <v>113</v>
      </c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4"/>
    </row>
    <row r="2" spans="1:14" ht="15.75" thickBot="1" x14ac:dyDescent="0.3">
      <c r="A2" s="377"/>
      <c r="B2" s="299"/>
      <c r="C2" s="385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7"/>
    </row>
    <row r="3" spans="1:14" ht="15.75" thickBot="1" x14ac:dyDescent="0.3">
      <c r="A3" s="377"/>
      <c r="B3" s="403"/>
      <c r="C3" s="307" t="s">
        <v>47</v>
      </c>
      <c r="D3" s="308"/>
      <c r="E3" s="308"/>
      <c r="F3" s="309"/>
      <c r="G3" s="307" t="s">
        <v>48</v>
      </c>
      <c r="H3" s="308"/>
      <c r="I3" s="308"/>
      <c r="J3" s="309"/>
      <c r="K3" s="307" t="s">
        <v>49</v>
      </c>
      <c r="L3" s="308"/>
      <c r="M3" s="308"/>
      <c r="N3" s="309"/>
    </row>
    <row r="4" spans="1:14" ht="15.75" thickBot="1" x14ac:dyDescent="0.3">
      <c r="A4" s="377"/>
      <c r="B4" s="88" t="s">
        <v>0</v>
      </c>
      <c r="C4" s="185" t="s">
        <v>26</v>
      </c>
      <c r="D4" s="186" t="s">
        <v>25</v>
      </c>
      <c r="E4" s="404" t="s">
        <v>27</v>
      </c>
      <c r="F4" s="405"/>
      <c r="G4" s="187" t="s">
        <v>26</v>
      </c>
      <c r="H4" s="188" t="s">
        <v>25</v>
      </c>
      <c r="I4" s="404" t="s">
        <v>27</v>
      </c>
      <c r="J4" s="405"/>
      <c r="K4" s="187" t="s">
        <v>26</v>
      </c>
      <c r="L4" s="188" t="s">
        <v>25</v>
      </c>
      <c r="M4" s="406" t="s">
        <v>27</v>
      </c>
      <c r="N4" s="407"/>
    </row>
    <row r="5" spans="1:14" x14ac:dyDescent="0.25">
      <c r="A5" s="369" t="s">
        <v>30</v>
      </c>
      <c r="B5" s="81" t="s">
        <v>4</v>
      </c>
      <c r="C5" s="90">
        <v>151</v>
      </c>
      <c r="D5" s="31">
        <v>274</v>
      </c>
      <c r="E5" s="394">
        <f>C5/D5</f>
        <v>0.55109489051094895</v>
      </c>
      <c r="F5" s="395"/>
      <c r="G5" s="22"/>
      <c r="H5" s="23"/>
      <c r="I5" s="394"/>
      <c r="J5" s="395"/>
      <c r="K5" s="22"/>
      <c r="L5" s="23"/>
      <c r="M5" s="396"/>
      <c r="N5" s="398"/>
    </row>
    <row r="6" spans="1:14" x14ac:dyDescent="0.25">
      <c r="A6" s="370"/>
      <c r="B6" s="82" t="s">
        <v>5</v>
      </c>
      <c r="C6" s="18">
        <v>55</v>
      </c>
      <c r="D6" s="19">
        <v>113</v>
      </c>
      <c r="E6" s="284">
        <f t="shared" ref="E6:E8" si="0">C6/D6</f>
        <v>0.48672566371681414</v>
      </c>
      <c r="F6" s="285"/>
      <c r="G6" s="16"/>
      <c r="H6" s="165"/>
      <c r="I6" s="284"/>
      <c r="J6" s="285"/>
      <c r="K6" s="16"/>
      <c r="L6" s="165"/>
      <c r="M6" s="282"/>
      <c r="N6" s="283"/>
    </row>
    <row r="7" spans="1:14" x14ac:dyDescent="0.25">
      <c r="A7" s="370"/>
      <c r="B7" s="82" t="s">
        <v>6</v>
      </c>
      <c r="C7" s="18">
        <v>23</v>
      </c>
      <c r="D7" s="19">
        <v>87</v>
      </c>
      <c r="E7" s="284">
        <f t="shared" si="0"/>
        <v>0.26436781609195403</v>
      </c>
      <c r="F7" s="285"/>
      <c r="G7" s="16"/>
      <c r="H7" s="165"/>
      <c r="I7" s="284"/>
      <c r="J7" s="285"/>
      <c r="K7" s="16"/>
      <c r="L7" s="165"/>
      <c r="M7" s="282"/>
      <c r="N7" s="283"/>
    </row>
    <row r="8" spans="1:14" x14ac:dyDescent="0.25">
      <c r="A8" s="370"/>
      <c r="B8" s="82" t="s">
        <v>7</v>
      </c>
      <c r="C8" s="18">
        <v>14</v>
      </c>
      <c r="D8" s="19">
        <v>29</v>
      </c>
      <c r="E8" s="284">
        <f t="shared" si="0"/>
        <v>0.48275862068965519</v>
      </c>
      <c r="F8" s="285"/>
      <c r="G8" s="16"/>
      <c r="H8" s="165"/>
      <c r="I8" s="284"/>
      <c r="J8" s="285"/>
      <c r="K8" s="16"/>
      <c r="L8" s="165"/>
      <c r="M8" s="282"/>
      <c r="N8" s="283"/>
    </row>
    <row r="9" spans="1:14" x14ac:dyDescent="0.25">
      <c r="A9" s="370"/>
      <c r="B9" s="82" t="s">
        <v>8</v>
      </c>
      <c r="C9" s="18" t="s">
        <v>89</v>
      </c>
      <c r="D9" s="19">
        <v>12</v>
      </c>
      <c r="E9" s="284" t="s">
        <v>62</v>
      </c>
      <c r="F9" s="285"/>
      <c r="G9" s="16"/>
      <c r="H9" s="165"/>
      <c r="I9" s="284"/>
      <c r="J9" s="285"/>
      <c r="K9" s="16"/>
      <c r="L9" s="165"/>
      <c r="M9" s="282"/>
      <c r="N9" s="283"/>
    </row>
    <row r="10" spans="1:14" x14ac:dyDescent="0.25">
      <c r="A10" s="370"/>
      <c r="B10" s="82" t="s">
        <v>9</v>
      </c>
      <c r="C10" s="18"/>
      <c r="D10" s="19"/>
      <c r="E10" s="284"/>
      <c r="F10" s="285"/>
      <c r="G10" s="16"/>
      <c r="H10" s="165"/>
      <c r="I10" s="284"/>
      <c r="J10" s="285"/>
      <c r="K10" s="16"/>
      <c r="L10" s="165"/>
      <c r="M10" s="282"/>
      <c r="N10" s="283"/>
    </row>
    <row r="11" spans="1:14" x14ac:dyDescent="0.25">
      <c r="A11" s="370"/>
      <c r="B11" s="82" t="s">
        <v>10</v>
      </c>
      <c r="C11" s="18"/>
      <c r="D11" s="19"/>
      <c r="E11" s="284"/>
      <c r="F11" s="285"/>
      <c r="G11" s="16"/>
      <c r="H11" s="165"/>
      <c r="I11" s="284"/>
      <c r="J11" s="285"/>
      <c r="K11" s="16"/>
      <c r="L11" s="165"/>
      <c r="M11" s="282"/>
      <c r="N11" s="283"/>
    </row>
    <row r="12" spans="1:14" x14ac:dyDescent="0.25">
      <c r="A12" s="370"/>
      <c r="B12" s="83" t="s">
        <v>32</v>
      </c>
      <c r="C12" s="26">
        <f>C$155</f>
        <v>2398</v>
      </c>
      <c r="D12" s="24">
        <f>D$155</f>
        <v>6566</v>
      </c>
      <c r="E12" s="399">
        <f>E$155</f>
        <v>0.36521474261346332</v>
      </c>
      <c r="F12" s="400"/>
      <c r="G12" s="26"/>
      <c r="H12" s="24"/>
      <c r="I12" s="399"/>
      <c r="J12" s="400"/>
      <c r="K12" s="26"/>
      <c r="L12" s="24"/>
      <c r="M12" s="401"/>
      <c r="N12" s="402"/>
    </row>
    <row r="13" spans="1:14" x14ac:dyDescent="0.25">
      <c r="A13" s="370"/>
      <c r="B13" s="84" t="s">
        <v>13</v>
      </c>
      <c r="C13" s="27">
        <f>C$166</f>
        <v>3382</v>
      </c>
      <c r="D13" s="25">
        <f>D$166</f>
        <v>10069</v>
      </c>
      <c r="E13" s="392">
        <f>E$166</f>
        <v>0.3358824113616049</v>
      </c>
      <c r="F13" s="393"/>
      <c r="G13" s="27"/>
      <c r="H13" s="25"/>
      <c r="I13" s="392"/>
      <c r="J13" s="393"/>
      <c r="K13" s="27"/>
      <c r="L13" s="25"/>
      <c r="M13" s="397"/>
      <c r="N13" s="408"/>
    </row>
    <row r="14" spans="1:14" x14ac:dyDescent="0.25">
      <c r="A14" s="370"/>
      <c r="B14" s="85" t="s">
        <v>23</v>
      </c>
      <c r="C14" s="18">
        <f>C5-C7</f>
        <v>128</v>
      </c>
      <c r="D14" s="19">
        <f>D5-D7</f>
        <v>187</v>
      </c>
      <c r="E14" s="276">
        <f>E5-E7</f>
        <v>0.28672707441899492</v>
      </c>
      <c r="F14" s="277"/>
      <c r="G14" s="18"/>
      <c r="H14" s="19"/>
      <c r="I14" s="276"/>
      <c r="J14" s="277"/>
      <c r="K14" s="18"/>
      <c r="L14" s="19"/>
      <c r="M14" s="278"/>
      <c r="N14" s="279"/>
    </row>
    <row r="15" spans="1:14" ht="15.75" thickBot="1" x14ac:dyDescent="0.3">
      <c r="A15" s="371"/>
      <c r="B15" s="86" t="s">
        <v>24</v>
      </c>
      <c r="C15" s="20">
        <f>C5-C6</f>
        <v>96</v>
      </c>
      <c r="D15" s="21">
        <f>D5-D6</f>
        <v>161</v>
      </c>
      <c r="E15" s="270">
        <f>E5-E6</f>
        <v>6.4369226794134815E-2</v>
      </c>
      <c r="F15" s="271"/>
      <c r="G15" s="20"/>
      <c r="H15" s="21"/>
      <c r="I15" s="270"/>
      <c r="J15" s="271"/>
      <c r="K15" s="20"/>
      <c r="L15" s="21"/>
      <c r="M15" s="268"/>
      <c r="N15" s="269"/>
    </row>
    <row r="16" spans="1:14" x14ac:dyDescent="0.25">
      <c r="A16" s="366" t="s">
        <v>31</v>
      </c>
      <c r="B16" s="81" t="s">
        <v>4</v>
      </c>
      <c r="C16" s="90">
        <v>104</v>
      </c>
      <c r="D16" s="31">
        <v>288</v>
      </c>
      <c r="E16" s="394">
        <f>C16/D16</f>
        <v>0.3611111111111111</v>
      </c>
      <c r="F16" s="395"/>
      <c r="G16" s="22"/>
      <c r="H16" s="23"/>
      <c r="I16" s="394"/>
      <c r="J16" s="395"/>
      <c r="K16" s="22"/>
      <c r="L16" s="23"/>
      <c r="M16" s="396"/>
      <c r="N16" s="398"/>
    </row>
    <row r="17" spans="1:14" x14ac:dyDescent="0.25">
      <c r="A17" s="367"/>
      <c r="B17" s="82" t="s">
        <v>5</v>
      </c>
      <c r="C17" s="18">
        <v>50</v>
      </c>
      <c r="D17" s="19">
        <v>189</v>
      </c>
      <c r="E17" s="284">
        <f t="shared" ref="E17:E18" si="1">C17/D17</f>
        <v>0.26455026455026454</v>
      </c>
      <c r="F17" s="285"/>
      <c r="G17" s="16"/>
      <c r="H17" s="165"/>
      <c r="I17" s="284"/>
      <c r="J17" s="285"/>
      <c r="K17" s="16"/>
      <c r="L17" s="165"/>
      <c r="M17" s="282"/>
      <c r="N17" s="283"/>
    </row>
    <row r="18" spans="1:14" x14ac:dyDescent="0.25">
      <c r="A18" s="367"/>
      <c r="B18" s="82" t="s">
        <v>6</v>
      </c>
      <c r="C18" s="18">
        <v>41</v>
      </c>
      <c r="D18" s="19">
        <v>144</v>
      </c>
      <c r="E18" s="284">
        <f t="shared" si="1"/>
        <v>0.28472222222222221</v>
      </c>
      <c r="F18" s="285"/>
      <c r="G18" s="16"/>
      <c r="H18" s="165"/>
      <c r="I18" s="284"/>
      <c r="J18" s="285"/>
      <c r="K18" s="16"/>
      <c r="L18" s="165"/>
      <c r="M18" s="282"/>
      <c r="N18" s="283"/>
    </row>
    <row r="19" spans="1:14" x14ac:dyDescent="0.25">
      <c r="A19" s="367"/>
      <c r="B19" s="82" t="s">
        <v>7</v>
      </c>
      <c r="C19" s="18">
        <v>10</v>
      </c>
      <c r="D19" s="19">
        <v>36</v>
      </c>
      <c r="E19" s="284">
        <f>C19/D19</f>
        <v>0.27777777777777779</v>
      </c>
      <c r="F19" s="285"/>
      <c r="G19" s="16"/>
      <c r="H19" s="165"/>
      <c r="I19" s="284"/>
      <c r="J19" s="285"/>
      <c r="K19" s="16"/>
      <c r="L19" s="165"/>
      <c r="M19" s="282"/>
      <c r="N19" s="283"/>
    </row>
    <row r="20" spans="1:14" x14ac:dyDescent="0.25">
      <c r="A20" s="367"/>
      <c r="B20" s="82" t="s">
        <v>8</v>
      </c>
      <c r="C20" s="18" t="s">
        <v>89</v>
      </c>
      <c r="D20" s="19">
        <v>13</v>
      </c>
      <c r="E20" s="284" t="s">
        <v>62</v>
      </c>
      <c r="F20" s="285"/>
      <c r="G20" s="16"/>
      <c r="H20" s="165"/>
      <c r="I20" s="284"/>
      <c r="J20" s="285"/>
      <c r="K20" s="16"/>
      <c r="L20" s="165"/>
      <c r="M20" s="282"/>
      <c r="N20" s="283"/>
    </row>
    <row r="21" spans="1:14" x14ac:dyDescent="0.25">
      <c r="A21" s="367"/>
      <c r="B21" s="82" t="s">
        <v>9</v>
      </c>
      <c r="C21" s="18" t="s">
        <v>89</v>
      </c>
      <c r="D21" s="19" t="s">
        <v>89</v>
      </c>
      <c r="E21" s="284" t="s">
        <v>62</v>
      </c>
      <c r="F21" s="285"/>
      <c r="G21" s="16"/>
      <c r="H21" s="165"/>
      <c r="I21" s="284"/>
      <c r="J21" s="285"/>
      <c r="K21" s="16"/>
      <c r="L21" s="165"/>
      <c r="M21" s="282"/>
      <c r="N21" s="283"/>
    </row>
    <row r="22" spans="1:14" x14ac:dyDescent="0.25">
      <c r="A22" s="367"/>
      <c r="B22" s="82" t="s">
        <v>10</v>
      </c>
      <c r="C22" s="18" t="s">
        <v>89</v>
      </c>
      <c r="D22" s="19" t="s">
        <v>89</v>
      </c>
      <c r="E22" s="284" t="s">
        <v>62</v>
      </c>
      <c r="F22" s="285"/>
      <c r="G22" s="16"/>
      <c r="H22" s="165"/>
      <c r="I22" s="284"/>
      <c r="J22" s="285"/>
      <c r="K22" s="16"/>
      <c r="L22" s="165"/>
      <c r="M22" s="282"/>
      <c r="N22" s="283"/>
    </row>
    <row r="23" spans="1:14" x14ac:dyDescent="0.25">
      <c r="A23" s="367"/>
      <c r="B23" s="83" t="s">
        <v>32</v>
      </c>
      <c r="C23" s="26">
        <f>C$155</f>
        <v>2398</v>
      </c>
      <c r="D23" s="24">
        <f>D$155</f>
        <v>6566</v>
      </c>
      <c r="E23" s="399">
        <f>E$155</f>
        <v>0.36521474261346332</v>
      </c>
      <c r="F23" s="400"/>
      <c r="G23" s="26"/>
      <c r="H23" s="24"/>
      <c r="I23" s="399"/>
      <c r="J23" s="400"/>
      <c r="K23" s="26"/>
      <c r="L23" s="24"/>
      <c r="M23" s="401"/>
      <c r="N23" s="402"/>
    </row>
    <row r="24" spans="1:14" x14ac:dyDescent="0.25">
      <c r="A24" s="367"/>
      <c r="B24" s="84" t="s">
        <v>13</v>
      </c>
      <c r="C24" s="27">
        <f>C$166</f>
        <v>3382</v>
      </c>
      <c r="D24" s="25">
        <f>D$166</f>
        <v>10069</v>
      </c>
      <c r="E24" s="392">
        <f>E$166</f>
        <v>0.3358824113616049</v>
      </c>
      <c r="F24" s="393"/>
      <c r="G24" s="27"/>
      <c r="H24" s="25"/>
      <c r="I24" s="392"/>
      <c r="J24" s="393"/>
      <c r="K24" s="27"/>
      <c r="L24" s="25"/>
      <c r="M24" s="397"/>
      <c r="N24" s="408"/>
    </row>
    <row r="25" spans="1:14" x14ac:dyDescent="0.25">
      <c r="A25" s="367"/>
      <c r="B25" s="85" t="s">
        <v>23</v>
      </c>
      <c r="C25" s="18">
        <f>C16-C18</f>
        <v>63</v>
      </c>
      <c r="D25" s="19">
        <f>D16-D18</f>
        <v>144</v>
      </c>
      <c r="E25" s="276">
        <f>E16-E18</f>
        <v>7.6388888888888895E-2</v>
      </c>
      <c r="F25" s="277"/>
      <c r="G25" s="18"/>
      <c r="H25" s="19"/>
      <c r="I25" s="276"/>
      <c r="J25" s="277"/>
      <c r="K25" s="18"/>
      <c r="L25" s="19"/>
      <c r="M25" s="278"/>
      <c r="N25" s="279"/>
    </row>
    <row r="26" spans="1:14" ht="15.75" thickBot="1" x14ac:dyDescent="0.3">
      <c r="A26" s="368"/>
      <c r="B26" s="86" t="s">
        <v>24</v>
      </c>
      <c r="C26" s="20">
        <f>C16-C17</f>
        <v>54</v>
      </c>
      <c r="D26" s="21">
        <f>D16-D17</f>
        <v>99</v>
      </c>
      <c r="E26" s="270">
        <f>E16-E17</f>
        <v>9.6560846560846569E-2</v>
      </c>
      <c r="F26" s="271"/>
      <c r="G26" s="20"/>
      <c r="H26" s="21"/>
      <c r="I26" s="270"/>
      <c r="J26" s="271"/>
      <c r="K26" s="20"/>
      <c r="L26" s="21"/>
      <c r="M26" s="268"/>
      <c r="N26" s="269"/>
    </row>
    <row r="27" spans="1:14" x14ac:dyDescent="0.25">
      <c r="A27" s="369" t="s">
        <v>33</v>
      </c>
      <c r="B27" s="81" t="s">
        <v>4</v>
      </c>
      <c r="C27" s="90">
        <v>24</v>
      </c>
      <c r="D27" s="31">
        <v>80</v>
      </c>
      <c r="E27" s="394">
        <f>C27/D27</f>
        <v>0.3</v>
      </c>
      <c r="F27" s="395"/>
      <c r="G27" s="22"/>
      <c r="H27" s="23"/>
      <c r="I27" s="394"/>
      <c r="J27" s="395"/>
      <c r="K27" s="22"/>
      <c r="L27" s="23"/>
      <c r="M27" s="396"/>
      <c r="N27" s="398"/>
    </row>
    <row r="28" spans="1:14" x14ac:dyDescent="0.25">
      <c r="A28" s="370"/>
      <c r="B28" s="82" t="s">
        <v>5</v>
      </c>
      <c r="C28" s="18">
        <v>20</v>
      </c>
      <c r="D28" s="19">
        <v>102</v>
      </c>
      <c r="E28" s="284">
        <f t="shared" ref="E28:E30" si="2">C28/D28</f>
        <v>0.19607843137254902</v>
      </c>
      <c r="F28" s="285"/>
      <c r="G28" s="16"/>
      <c r="H28" s="165"/>
      <c r="I28" s="284"/>
      <c r="J28" s="285"/>
      <c r="K28" s="16"/>
      <c r="L28" s="165"/>
      <c r="M28" s="282"/>
      <c r="N28" s="283"/>
    </row>
    <row r="29" spans="1:14" x14ac:dyDescent="0.25">
      <c r="A29" s="370"/>
      <c r="B29" s="82" t="s">
        <v>6</v>
      </c>
      <c r="C29" s="18">
        <v>51</v>
      </c>
      <c r="D29" s="19">
        <v>243</v>
      </c>
      <c r="E29" s="284">
        <f t="shared" si="2"/>
        <v>0.20987654320987653</v>
      </c>
      <c r="F29" s="285"/>
      <c r="G29" s="16"/>
      <c r="H29" s="165"/>
      <c r="I29" s="284"/>
      <c r="J29" s="285"/>
      <c r="K29" s="16"/>
      <c r="L29" s="165"/>
      <c r="M29" s="282"/>
      <c r="N29" s="283"/>
    </row>
    <row r="30" spans="1:14" x14ac:dyDescent="0.25">
      <c r="A30" s="370"/>
      <c r="B30" s="82" t="s">
        <v>7</v>
      </c>
      <c r="C30" s="18">
        <v>13</v>
      </c>
      <c r="D30" s="19">
        <v>30</v>
      </c>
      <c r="E30" s="284">
        <f t="shared" si="2"/>
        <v>0.43333333333333335</v>
      </c>
      <c r="F30" s="285"/>
      <c r="G30" s="16"/>
      <c r="H30" s="165"/>
      <c r="I30" s="284"/>
      <c r="J30" s="285"/>
      <c r="K30" s="16"/>
      <c r="L30" s="165"/>
      <c r="M30" s="282"/>
      <c r="N30" s="283"/>
    </row>
    <row r="31" spans="1:14" x14ac:dyDescent="0.25">
      <c r="A31" s="370"/>
      <c r="B31" s="82" t="s">
        <v>8</v>
      </c>
      <c r="C31" s="18" t="s">
        <v>89</v>
      </c>
      <c r="D31" s="19" t="s">
        <v>89</v>
      </c>
      <c r="E31" s="284" t="s">
        <v>62</v>
      </c>
      <c r="F31" s="285"/>
      <c r="G31" s="16"/>
      <c r="H31" s="165"/>
      <c r="I31" s="284"/>
      <c r="J31" s="285"/>
      <c r="K31" s="16"/>
      <c r="L31" s="165"/>
      <c r="M31" s="282"/>
      <c r="N31" s="283"/>
    </row>
    <row r="32" spans="1:14" x14ac:dyDescent="0.25">
      <c r="A32" s="370"/>
      <c r="B32" s="82" t="s">
        <v>9</v>
      </c>
      <c r="C32" s="18"/>
      <c r="D32" s="19"/>
      <c r="E32" s="284"/>
      <c r="F32" s="285"/>
      <c r="G32" s="16"/>
      <c r="H32" s="165"/>
      <c r="I32" s="284"/>
      <c r="J32" s="285"/>
      <c r="K32" s="16"/>
      <c r="L32" s="165"/>
      <c r="M32" s="282"/>
      <c r="N32" s="283"/>
    </row>
    <row r="33" spans="1:14" x14ac:dyDescent="0.25">
      <c r="A33" s="370"/>
      <c r="B33" s="82" t="s">
        <v>10</v>
      </c>
      <c r="C33" s="18"/>
      <c r="D33" s="19" t="s">
        <v>89</v>
      </c>
      <c r="E33" s="284"/>
      <c r="F33" s="285"/>
      <c r="G33" s="16"/>
      <c r="H33" s="165"/>
      <c r="I33" s="284"/>
      <c r="J33" s="285"/>
      <c r="K33" s="16"/>
      <c r="L33" s="165"/>
      <c r="M33" s="282"/>
      <c r="N33" s="283"/>
    </row>
    <row r="34" spans="1:14" x14ac:dyDescent="0.25">
      <c r="A34" s="370"/>
      <c r="B34" s="83" t="s">
        <v>32</v>
      </c>
      <c r="C34" s="26">
        <f>C$155</f>
        <v>2398</v>
      </c>
      <c r="D34" s="24">
        <f>D$155</f>
        <v>6566</v>
      </c>
      <c r="E34" s="399">
        <f>E$155</f>
        <v>0.36521474261346332</v>
      </c>
      <c r="F34" s="400"/>
      <c r="G34" s="26"/>
      <c r="H34" s="24"/>
      <c r="I34" s="399"/>
      <c r="J34" s="400"/>
      <c r="K34" s="26"/>
      <c r="L34" s="24"/>
      <c r="M34" s="401"/>
      <c r="N34" s="402"/>
    </row>
    <row r="35" spans="1:14" x14ac:dyDescent="0.25">
      <c r="A35" s="370"/>
      <c r="B35" s="84" t="s">
        <v>13</v>
      </c>
      <c r="C35" s="27">
        <f>C$166</f>
        <v>3382</v>
      </c>
      <c r="D35" s="25">
        <f>D$166</f>
        <v>10069</v>
      </c>
      <c r="E35" s="392">
        <f>E$166</f>
        <v>0.3358824113616049</v>
      </c>
      <c r="F35" s="393"/>
      <c r="G35" s="27"/>
      <c r="H35" s="25"/>
      <c r="I35" s="392"/>
      <c r="J35" s="393"/>
      <c r="K35" s="27"/>
      <c r="L35" s="25"/>
      <c r="M35" s="397"/>
      <c r="N35" s="408"/>
    </row>
    <row r="36" spans="1:14" x14ac:dyDescent="0.25">
      <c r="A36" s="370"/>
      <c r="B36" s="85" t="s">
        <v>23</v>
      </c>
      <c r="C36" s="18">
        <f>C27-C29</f>
        <v>-27</v>
      </c>
      <c r="D36" s="19">
        <f>D27-D29</f>
        <v>-163</v>
      </c>
      <c r="E36" s="276">
        <f>E27-E29</f>
        <v>9.0123456790123457E-2</v>
      </c>
      <c r="F36" s="277"/>
      <c r="G36" s="18"/>
      <c r="H36" s="19"/>
      <c r="I36" s="276"/>
      <c r="J36" s="277"/>
      <c r="K36" s="18"/>
      <c r="L36" s="19"/>
      <c r="M36" s="278"/>
      <c r="N36" s="279"/>
    </row>
    <row r="37" spans="1:14" ht="15.75" thickBot="1" x14ac:dyDescent="0.3">
      <c r="A37" s="371"/>
      <c r="B37" s="86" t="s">
        <v>24</v>
      </c>
      <c r="C37" s="20">
        <f>C27-C28</f>
        <v>4</v>
      </c>
      <c r="D37" s="21">
        <f>D27-D28</f>
        <v>-22</v>
      </c>
      <c r="E37" s="270">
        <f>E27-E28</f>
        <v>0.10392156862745097</v>
      </c>
      <c r="F37" s="271"/>
      <c r="G37" s="20"/>
      <c r="H37" s="21"/>
      <c r="I37" s="270"/>
      <c r="J37" s="271"/>
      <c r="K37" s="20"/>
      <c r="L37" s="21"/>
      <c r="M37" s="268"/>
      <c r="N37" s="269"/>
    </row>
    <row r="38" spans="1:14" x14ac:dyDescent="0.25">
      <c r="A38" s="366" t="s">
        <v>34</v>
      </c>
      <c r="B38" s="81" t="s">
        <v>4</v>
      </c>
      <c r="C38" s="90">
        <v>17</v>
      </c>
      <c r="D38" s="31">
        <v>36</v>
      </c>
      <c r="E38" s="394">
        <f>C38/D38</f>
        <v>0.47222222222222221</v>
      </c>
      <c r="F38" s="395"/>
      <c r="G38" s="22"/>
      <c r="H38" s="23"/>
      <c r="I38" s="394"/>
      <c r="J38" s="395"/>
      <c r="K38" s="22"/>
      <c r="L38" s="23"/>
      <c r="M38" s="396"/>
      <c r="N38" s="398"/>
    </row>
    <row r="39" spans="1:14" x14ac:dyDescent="0.25">
      <c r="A39" s="367"/>
      <c r="B39" s="82" t="s">
        <v>5</v>
      </c>
      <c r="C39" s="18">
        <v>110</v>
      </c>
      <c r="D39" s="19">
        <v>515</v>
      </c>
      <c r="E39" s="284">
        <f t="shared" ref="E39" si="3">C39/D39</f>
        <v>0.21359223300970873</v>
      </c>
      <c r="F39" s="285"/>
      <c r="G39" s="16"/>
      <c r="H39" s="165"/>
      <c r="I39" s="284"/>
      <c r="J39" s="285"/>
      <c r="K39" s="16"/>
      <c r="L39" s="165"/>
      <c r="M39" s="282"/>
      <c r="N39" s="283"/>
    </row>
    <row r="40" spans="1:14" x14ac:dyDescent="0.25">
      <c r="A40" s="367"/>
      <c r="B40" s="82" t="s">
        <v>6</v>
      </c>
      <c r="C40" s="18" t="s">
        <v>89</v>
      </c>
      <c r="D40" s="19">
        <v>19</v>
      </c>
      <c r="E40" s="284" t="s">
        <v>62</v>
      </c>
      <c r="F40" s="285"/>
      <c r="G40" s="16"/>
      <c r="H40" s="165"/>
      <c r="I40" s="284"/>
      <c r="J40" s="285"/>
      <c r="K40" s="16"/>
      <c r="L40" s="165"/>
      <c r="M40" s="282"/>
      <c r="N40" s="283"/>
    </row>
    <row r="41" spans="1:14" x14ac:dyDescent="0.25">
      <c r="A41" s="367"/>
      <c r="B41" s="82" t="s">
        <v>7</v>
      </c>
      <c r="C41" s="18" t="s">
        <v>89</v>
      </c>
      <c r="D41" s="19" t="s">
        <v>89</v>
      </c>
      <c r="E41" s="284" t="s">
        <v>62</v>
      </c>
      <c r="F41" s="285"/>
      <c r="G41" s="16"/>
      <c r="H41" s="165"/>
      <c r="I41" s="284"/>
      <c r="J41" s="285"/>
      <c r="K41" s="16"/>
      <c r="L41" s="165"/>
      <c r="M41" s="282"/>
      <c r="N41" s="283"/>
    </row>
    <row r="42" spans="1:14" x14ac:dyDescent="0.25">
      <c r="A42" s="367"/>
      <c r="B42" s="82" t="s">
        <v>8</v>
      </c>
      <c r="C42" s="18"/>
      <c r="D42" s="19"/>
      <c r="E42" s="284"/>
      <c r="F42" s="285"/>
      <c r="G42" s="16"/>
      <c r="H42" s="165"/>
      <c r="I42" s="284"/>
      <c r="J42" s="285"/>
      <c r="K42" s="16"/>
      <c r="L42" s="165"/>
      <c r="M42" s="282"/>
      <c r="N42" s="283"/>
    </row>
    <row r="43" spans="1:14" x14ac:dyDescent="0.25">
      <c r="A43" s="367"/>
      <c r="B43" s="82" t="s">
        <v>9</v>
      </c>
      <c r="C43" s="18"/>
      <c r="D43" s="19"/>
      <c r="E43" s="284"/>
      <c r="F43" s="285"/>
      <c r="G43" s="16"/>
      <c r="H43" s="165"/>
      <c r="I43" s="284"/>
      <c r="J43" s="285"/>
      <c r="K43" s="16"/>
      <c r="L43" s="165"/>
      <c r="M43" s="282"/>
      <c r="N43" s="283"/>
    </row>
    <row r="44" spans="1:14" x14ac:dyDescent="0.25">
      <c r="A44" s="367"/>
      <c r="B44" s="82" t="s">
        <v>10</v>
      </c>
      <c r="C44" s="18"/>
      <c r="D44" s="19"/>
      <c r="E44" s="284"/>
      <c r="F44" s="285"/>
      <c r="G44" s="16"/>
      <c r="H44" s="165"/>
      <c r="I44" s="284"/>
      <c r="J44" s="285"/>
      <c r="K44" s="16"/>
      <c r="L44" s="165"/>
      <c r="M44" s="282"/>
      <c r="N44" s="283"/>
    </row>
    <row r="45" spans="1:14" x14ac:dyDescent="0.25">
      <c r="A45" s="367"/>
      <c r="B45" s="83" t="s">
        <v>32</v>
      </c>
      <c r="C45" s="26">
        <f>C$155</f>
        <v>2398</v>
      </c>
      <c r="D45" s="24">
        <f>D$155</f>
        <v>6566</v>
      </c>
      <c r="E45" s="399">
        <f>E$155</f>
        <v>0.36521474261346332</v>
      </c>
      <c r="F45" s="400"/>
      <c r="G45" s="26"/>
      <c r="H45" s="24"/>
      <c r="I45" s="399"/>
      <c r="J45" s="400"/>
      <c r="K45" s="26"/>
      <c r="L45" s="24"/>
      <c r="M45" s="401"/>
      <c r="N45" s="402"/>
    </row>
    <row r="46" spans="1:14" x14ac:dyDescent="0.25">
      <c r="A46" s="367"/>
      <c r="B46" s="84" t="s">
        <v>13</v>
      </c>
      <c r="C46" s="27">
        <f>C$166</f>
        <v>3382</v>
      </c>
      <c r="D46" s="25">
        <f>D$166</f>
        <v>10069</v>
      </c>
      <c r="E46" s="392">
        <f>E$166</f>
        <v>0.3358824113616049</v>
      </c>
      <c r="F46" s="393"/>
      <c r="G46" s="27"/>
      <c r="H46" s="25"/>
      <c r="I46" s="392"/>
      <c r="J46" s="393"/>
      <c r="K46" s="27"/>
      <c r="L46" s="25"/>
      <c r="M46" s="397"/>
      <c r="N46" s="408"/>
    </row>
    <row r="47" spans="1:14" x14ac:dyDescent="0.25">
      <c r="A47" s="367"/>
      <c r="B47" s="85" t="s">
        <v>23</v>
      </c>
      <c r="C47" s="18" t="s">
        <v>62</v>
      </c>
      <c r="D47" s="19">
        <f>D38-D40</f>
        <v>17</v>
      </c>
      <c r="E47" s="276" t="s">
        <v>62</v>
      </c>
      <c r="F47" s="277"/>
      <c r="G47" s="18"/>
      <c r="H47" s="19"/>
      <c r="I47" s="276"/>
      <c r="J47" s="277"/>
      <c r="K47" s="18"/>
      <c r="L47" s="19"/>
      <c r="M47" s="278"/>
      <c r="N47" s="279"/>
    </row>
    <row r="48" spans="1:14" ht="15.75" thickBot="1" x14ac:dyDescent="0.3">
      <c r="A48" s="368"/>
      <c r="B48" s="86" t="s">
        <v>24</v>
      </c>
      <c r="C48" s="20">
        <f>C38-C39</f>
        <v>-93</v>
      </c>
      <c r="D48" s="21">
        <f>D38-D39</f>
        <v>-479</v>
      </c>
      <c r="E48" s="270">
        <f>E38-E39</f>
        <v>0.25862998921251346</v>
      </c>
      <c r="F48" s="271"/>
      <c r="G48" s="20"/>
      <c r="H48" s="21"/>
      <c r="I48" s="270"/>
      <c r="J48" s="271"/>
      <c r="K48" s="20"/>
      <c r="L48" s="21"/>
      <c r="M48" s="268"/>
      <c r="N48" s="269"/>
    </row>
    <row r="49" spans="1:14" x14ac:dyDescent="0.25">
      <c r="A49" s="369" t="s">
        <v>35</v>
      </c>
      <c r="B49" s="81" t="s">
        <v>4</v>
      </c>
      <c r="C49" s="90">
        <v>108</v>
      </c>
      <c r="D49" s="31">
        <v>309</v>
      </c>
      <c r="E49" s="394">
        <f>C49/D49</f>
        <v>0.34951456310679613</v>
      </c>
      <c r="F49" s="395"/>
      <c r="G49" s="22"/>
      <c r="H49" s="23"/>
      <c r="I49" s="394"/>
      <c r="J49" s="395"/>
      <c r="K49" s="22"/>
      <c r="L49" s="23"/>
      <c r="M49" s="396"/>
      <c r="N49" s="398"/>
    </row>
    <row r="50" spans="1:14" x14ac:dyDescent="0.25">
      <c r="A50" s="370"/>
      <c r="B50" s="82" t="s">
        <v>5</v>
      </c>
      <c r="C50" s="18">
        <v>26</v>
      </c>
      <c r="D50" s="19">
        <v>96</v>
      </c>
      <c r="E50" s="284">
        <f t="shared" ref="E50:E51" si="4">C50/D50</f>
        <v>0.27083333333333331</v>
      </c>
      <c r="F50" s="285"/>
      <c r="G50" s="16"/>
      <c r="H50" s="165"/>
      <c r="I50" s="284"/>
      <c r="J50" s="285"/>
      <c r="K50" s="16"/>
      <c r="L50" s="165"/>
      <c r="M50" s="282"/>
      <c r="N50" s="283"/>
    </row>
    <row r="51" spans="1:14" x14ac:dyDescent="0.25">
      <c r="A51" s="370"/>
      <c r="B51" s="82" t="s">
        <v>6</v>
      </c>
      <c r="C51" s="18">
        <v>15</v>
      </c>
      <c r="D51" s="19">
        <v>86</v>
      </c>
      <c r="E51" s="284">
        <f t="shared" si="4"/>
        <v>0.1744186046511628</v>
      </c>
      <c r="F51" s="285"/>
      <c r="G51" s="16"/>
      <c r="H51" s="165"/>
      <c r="I51" s="284"/>
      <c r="J51" s="285"/>
      <c r="K51" s="16"/>
      <c r="L51" s="165"/>
      <c r="M51" s="282"/>
      <c r="N51" s="283"/>
    </row>
    <row r="52" spans="1:14" x14ac:dyDescent="0.25">
      <c r="A52" s="370"/>
      <c r="B52" s="82" t="s">
        <v>7</v>
      </c>
      <c r="C52" s="18" t="s">
        <v>89</v>
      </c>
      <c r="D52" s="19">
        <v>17</v>
      </c>
      <c r="E52" s="284" t="s">
        <v>62</v>
      </c>
      <c r="F52" s="285"/>
      <c r="G52" s="16"/>
      <c r="H52" s="165"/>
      <c r="I52" s="284"/>
      <c r="J52" s="285"/>
      <c r="K52" s="16"/>
      <c r="L52" s="165"/>
      <c r="M52" s="282"/>
      <c r="N52" s="283"/>
    </row>
    <row r="53" spans="1:14" x14ac:dyDescent="0.25">
      <c r="A53" s="370"/>
      <c r="B53" s="82" t="s">
        <v>8</v>
      </c>
      <c r="C53" s="18" t="s">
        <v>89</v>
      </c>
      <c r="D53" s="19">
        <v>18</v>
      </c>
      <c r="E53" s="284" t="s">
        <v>62</v>
      </c>
      <c r="F53" s="285"/>
      <c r="G53" s="16"/>
      <c r="H53" s="165"/>
      <c r="I53" s="284"/>
      <c r="J53" s="285"/>
      <c r="K53" s="16"/>
      <c r="L53" s="165"/>
      <c r="M53" s="282"/>
      <c r="N53" s="283"/>
    </row>
    <row r="54" spans="1:14" x14ac:dyDescent="0.25">
      <c r="A54" s="370"/>
      <c r="B54" s="82" t="s">
        <v>9</v>
      </c>
      <c r="C54" s="18"/>
      <c r="D54" s="19" t="s">
        <v>89</v>
      </c>
      <c r="E54" s="284"/>
      <c r="F54" s="285"/>
      <c r="G54" s="16"/>
      <c r="H54" s="165"/>
      <c r="I54" s="284"/>
      <c r="J54" s="285"/>
      <c r="K54" s="16"/>
      <c r="L54" s="165"/>
      <c r="M54" s="282"/>
      <c r="N54" s="283"/>
    </row>
    <row r="55" spans="1:14" x14ac:dyDescent="0.25">
      <c r="A55" s="370"/>
      <c r="B55" s="82" t="s">
        <v>10</v>
      </c>
      <c r="C55" s="18" t="s">
        <v>89</v>
      </c>
      <c r="D55" s="19" t="s">
        <v>89</v>
      </c>
      <c r="E55" s="284" t="s">
        <v>62</v>
      </c>
      <c r="F55" s="285"/>
      <c r="G55" s="16"/>
      <c r="H55" s="165"/>
      <c r="I55" s="284"/>
      <c r="J55" s="285"/>
      <c r="K55" s="16"/>
      <c r="L55" s="165"/>
      <c r="M55" s="282"/>
      <c r="N55" s="283"/>
    </row>
    <row r="56" spans="1:14" x14ac:dyDescent="0.25">
      <c r="A56" s="370"/>
      <c r="B56" s="83" t="s">
        <v>32</v>
      </c>
      <c r="C56" s="26">
        <f>C$155</f>
        <v>2398</v>
      </c>
      <c r="D56" s="24">
        <f>D$155</f>
        <v>6566</v>
      </c>
      <c r="E56" s="399">
        <f>E$155</f>
        <v>0.36521474261346332</v>
      </c>
      <c r="F56" s="400"/>
      <c r="G56" s="26"/>
      <c r="H56" s="24"/>
      <c r="I56" s="399"/>
      <c r="J56" s="400"/>
      <c r="K56" s="26"/>
      <c r="L56" s="24"/>
      <c r="M56" s="401"/>
      <c r="N56" s="402"/>
    </row>
    <row r="57" spans="1:14" x14ac:dyDescent="0.25">
      <c r="A57" s="370"/>
      <c r="B57" s="84" t="s">
        <v>13</v>
      </c>
      <c r="C57" s="27">
        <f>C$166</f>
        <v>3382</v>
      </c>
      <c r="D57" s="25">
        <f>D$166</f>
        <v>10069</v>
      </c>
      <c r="E57" s="392">
        <f>E$166</f>
        <v>0.3358824113616049</v>
      </c>
      <c r="F57" s="393"/>
      <c r="G57" s="27"/>
      <c r="H57" s="25"/>
      <c r="I57" s="392"/>
      <c r="J57" s="393"/>
      <c r="K57" s="27"/>
      <c r="L57" s="25"/>
      <c r="M57" s="397"/>
      <c r="N57" s="408"/>
    </row>
    <row r="58" spans="1:14" x14ac:dyDescent="0.25">
      <c r="A58" s="370"/>
      <c r="B58" s="85" t="s">
        <v>23</v>
      </c>
      <c r="C58" s="18">
        <f>C49-C51</f>
        <v>93</v>
      </c>
      <c r="D58" s="19">
        <f>D49-D51</f>
        <v>223</v>
      </c>
      <c r="E58" s="276">
        <f>E49-E51</f>
        <v>0.17509595845563333</v>
      </c>
      <c r="F58" s="277"/>
      <c r="G58" s="18"/>
      <c r="H58" s="19"/>
      <c r="I58" s="276"/>
      <c r="J58" s="277"/>
      <c r="K58" s="18"/>
      <c r="L58" s="19"/>
      <c r="M58" s="278"/>
      <c r="N58" s="279"/>
    </row>
    <row r="59" spans="1:14" ht="15.75" thickBot="1" x14ac:dyDescent="0.3">
      <c r="A59" s="371"/>
      <c r="B59" s="86" t="s">
        <v>24</v>
      </c>
      <c r="C59" s="79">
        <f>C49-C50</f>
        <v>82</v>
      </c>
      <c r="D59" s="80">
        <f>D49-D50</f>
        <v>213</v>
      </c>
      <c r="E59" s="409">
        <f>E49-E50</f>
        <v>7.8681229773462813E-2</v>
      </c>
      <c r="F59" s="410"/>
      <c r="G59" s="79"/>
      <c r="H59" s="80"/>
      <c r="I59" s="409"/>
      <c r="J59" s="410"/>
      <c r="K59" s="79"/>
      <c r="L59" s="80"/>
      <c r="M59" s="411"/>
      <c r="N59" s="412"/>
    </row>
    <row r="60" spans="1:14" x14ac:dyDescent="0.25">
      <c r="A60" s="366" t="s">
        <v>36</v>
      </c>
      <c r="B60" s="81" t="s">
        <v>4</v>
      </c>
      <c r="C60" s="90">
        <v>72</v>
      </c>
      <c r="D60" s="31">
        <v>169</v>
      </c>
      <c r="E60" s="394">
        <f>C60/D60</f>
        <v>0.42603550295857989</v>
      </c>
      <c r="F60" s="396"/>
      <c r="G60" s="22"/>
      <c r="H60" s="23"/>
      <c r="I60" s="394"/>
      <c r="J60" s="395"/>
      <c r="K60" s="189"/>
      <c r="L60" s="23"/>
      <c r="M60" s="396"/>
      <c r="N60" s="398"/>
    </row>
    <row r="61" spans="1:14" x14ac:dyDescent="0.25">
      <c r="A61" s="367"/>
      <c r="B61" s="82" t="s">
        <v>5</v>
      </c>
      <c r="C61" s="18">
        <v>31</v>
      </c>
      <c r="D61" s="19">
        <v>121</v>
      </c>
      <c r="E61" s="284">
        <f t="shared" ref="E61:E62" si="5">C61/D61</f>
        <v>0.256198347107438</v>
      </c>
      <c r="F61" s="282"/>
      <c r="G61" s="16"/>
      <c r="H61" s="165"/>
      <c r="I61" s="284"/>
      <c r="J61" s="285"/>
      <c r="K61" s="190"/>
      <c r="L61" s="165"/>
      <c r="M61" s="282"/>
      <c r="N61" s="283"/>
    </row>
    <row r="62" spans="1:14" x14ac:dyDescent="0.25">
      <c r="A62" s="367"/>
      <c r="B62" s="82" t="s">
        <v>6</v>
      </c>
      <c r="C62" s="18">
        <v>30</v>
      </c>
      <c r="D62" s="19">
        <v>115</v>
      </c>
      <c r="E62" s="284">
        <f t="shared" si="5"/>
        <v>0.2608695652173913</v>
      </c>
      <c r="F62" s="282"/>
      <c r="G62" s="16"/>
      <c r="H62" s="165"/>
      <c r="I62" s="284"/>
      <c r="J62" s="285"/>
      <c r="K62" s="190"/>
      <c r="L62" s="165"/>
      <c r="M62" s="282"/>
      <c r="N62" s="283"/>
    </row>
    <row r="63" spans="1:14" x14ac:dyDescent="0.25">
      <c r="A63" s="367"/>
      <c r="B63" s="82" t="s">
        <v>7</v>
      </c>
      <c r="C63" s="18">
        <v>10</v>
      </c>
      <c r="D63" s="19">
        <v>34</v>
      </c>
      <c r="E63" s="284">
        <f>C63/D63</f>
        <v>0.29411764705882354</v>
      </c>
      <c r="F63" s="282"/>
      <c r="G63" s="16"/>
      <c r="H63" s="165"/>
      <c r="I63" s="284"/>
      <c r="J63" s="285"/>
      <c r="K63" s="190"/>
      <c r="L63" s="165"/>
      <c r="M63" s="282"/>
      <c r="N63" s="283"/>
    </row>
    <row r="64" spans="1:14" x14ac:dyDescent="0.25">
      <c r="A64" s="367"/>
      <c r="B64" s="82" t="s">
        <v>8</v>
      </c>
      <c r="C64" s="18" t="s">
        <v>89</v>
      </c>
      <c r="D64" s="19" t="s">
        <v>89</v>
      </c>
      <c r="E64" s="284" t="s">
        <v>62</v>
      </c>
      <c r="F64" s="282"/>
      <c r="G64" s="16"/>
      <c r="H64" s="165"/>
      <c r="I64" s="284"/>
      <c r="J64" s="285"/>
      <c r="K64" s="190"/>
      <c r="L64" s="165"/>
      <c r="M64" s="282"/>
      <c r="N64" s="283"/>
    </row>
    <row r="65" spans="1:14" x14ac:dyDescent="0.25">
      <c r="A65" s="367"/>
      <c r="B65" s="82" t="s">
        <v>9</v>
      </c>
      <c r="C65" s="18" t="s">
        <v>89</v>
      </c>
      <c r="D65" s="19" t="s">
        <v>89</v>
      </c>
      <c r="E65" s="284" t="s">
        <v>62</v>
      </c>
      <c r="F65" s="282"/>
      <c r="G65" s="16"/>
      <c r="H65" s="165"/>
      <c r="I65" s="284"/>
      <c r="J65" s="285"/>
      <c r="K65" s="190"/>
      <c r="L65" s="165"/>
      <c r="M65" s="282"/>
      <c r="N65" s="283"/>
    </row>
    <row r="66" spans="1:14" x14ac:dyDescent="0.25">
      <c r="A66" s="367"/>
      <c r="B66" s="82" t="s">
        <v>10</v>
      </c>
      <c r="C66" s="18"/>
      <c r="D66" s="19"/>
      <c r="E66" s="284"/>
      <c r="F66" s="282"/>
      <c r="G66" s="16"/>
      <c r="H66" s="165"/>
      <c r="I66" s="284"/>
      <c r="J66" s="285"/>
      <c r="K66" s="190"/>
      <c r="L66" s="165"/>
      <c r="M66" s="282"/>
      <c r="N66" s="283"/>
    </row>
    <row r="67" spans="1:14" x14ac:dyDescent="0.25">
      <c r="A67" s="367"/>
      <c r="B67" s="83" t="s">
        <v>32</v>
      </c>
      <c r="C67" s="26">
        <f>C$155</f>
        <v>2398</v>
      </c>
      <c r="D67" s="24">
        <f>D$155</f>
        <v>6566</v>
      </c>
      <c r="E67" s="399">
        <f>E$155</f>
        <v>0.36521474261346332</v>
      </c>
      <c r="F67" s="401"/>
      <c r="G67" s="26"/>
      <c r="H67" s="24"/>
      <c r="I67" s="399"/>
      <c r="J67" s="400"/>
      <c r="K67" s="191"/>
      <c r="L67" s="24"/>
      <c r="M67" s="401"/>
      <c r="N67" s="402"/>
    </row>
    <row r="68" spans="1:14" x14ac:dyDescent="0.25">
      <c r="A68" s="367"/>
      <c r="B68" s="84" t="s">
        <v>13</v>
      </c>
      <c r="C68" s="27">
        <f>C$166</f>
        <v>3382</v>
      </c>
      <c r="D68" s="25">
        <f>D$166</f>
        <v>10069</v>
      </c>
      <c r="E68" s="392">
        <f>E$166</f>
        <v>0.3358824113616049</v>
      </c>
      <c r="F68" s="397"/>
      <c r="G68" s="27"/>
      <c r="H68" s="25"/>
      <c r="I68" s="392"/>
      <c r="J68" s="393"/>
      <c r="K68" s="192"/>
      <c r="L68" s="25"/>
      <c r="M68" s="397"/>
      <c r="N68" s="408"/>
    </row>
    <row r="69" spans="1:14" x14ac:dyDescent="0.25">
      <c r="A69" s="367"/>
      <c r="B69" s="85" t="s">
        <v>23</v>
      </c>
      <c r="C69" s="18">
        <f>C60-C62</f>
        <v>42</v>
      </c>
      <c r="D69" s="19">
        <f>D60-D62</f>
        <v>54</v>
      </c>
      <c r="E69" s="276">
        <f>E60-E62</f>
        <v>0.1651659377411886</v>
      </c>
      <c r="F69" s="278"/>
      <c r="G69" s="18"/>
      <c r="H69" s="19"/>
      <c r="I69" s="276"/>
      <c r="J69" s="277"/>
      <c r="K69" s="91"/>
      <c r="L69" s="19"/>
      <c r="M69" s="278"/>
      <c r="N69" s="279"/>
    </row>
    <row r="70" spans="1:14" ht="15.75" thickBot="1" x14ac:dyDescent="0.3">
      <c r="A70" s="368"/>
      <c r="B70" s="86" t="s">
        <v>24</v>
      </c>
      <c r="C70" s="20">
        <f>C60-C61</f>
        <v>41</v>
      </c>
      <c r="D70" s="21">
        <f>D60-D61</f>
        <v>48</v>
      </c>
      <c r="E70" s="270">
        <f>E60-E61</f>
        <v>0.1698371558511419</v>
      </c>
      <c r="F70" s="268"/>
      <c r="G70" s="20"/>
      <c r="H70" s="21"/>
      <c r="I70" s="270"/>
      <c r="J70" s="271"/>
      <c r="K70" s="92"/>
      <c r="L70" s="21"/>
      <c r="M70" s="268"/>
      <c r="N70" s="269"/>
    </row>
    <row r="71" spans="1:14" x14ac:dyDescent="0.25">
      <c r="A71" s="369" t="s">
        <v>37</v>
      </c>
      <c r="B71" s="81" t="s">
        <v>4</v>
      </c>
      <c r="C71" s="90">
        <v>184</v>
      </c>
      <c r="D71" s="31">
        <v>318</v>
      </c>
      <c r="E71" s="394">
        <f>C71/D71</f>
        <v>0.57861635220125784</v>
      </c>
      <c r="F71" s="395"/>
      <c r="G71" s="197"/>
      <c r="H71" s="198"/>
      <c r="I71" s="314"/>
      <c r="J71" s="315"/>
      <c r="K71" s="22"/>
      <c r="L71" s="23"/>
      <c r="M71" s="396"/>
      <c r="N71" s="398"/>
    </row>
    <row r="72" spans="1:14" x14ac:dyDescent="0.25">
      <c r="A72" s="370"/>
      <c r="B72" s="82" t="s">
        <v>5</v>
      </c>
      <c r="C72" s="18">
        <v>35</v>
      </c>
      <c r="D72" s="19">
        <v>96</v>
      </c>
      <c r="E72" s="284">
        <f t="shared" ref="E72:E73" si="6">C72/D72</f>
        <v>0.36458333333333331</v>
      </c>
      <c r="F72" s="285"/>
      <c r="G72" s="16"/>
      <c r="H72" s="165"/>
      <c r="I72" s="284"/>
      <c r="J72" s="285"/>
      <c r="K72" s="16"/>
      <c r="L72" s="165"/>
      <c r="M72" s="282"/>
      <c r="N72" s="283"/>
    </row>
    <row r="73" spans="1:14" x14ac:dyDescent="0.25">
      <c r="A73" s="370"/>
      <c r="B73" s="82" t="s">
        <v>6</v>
      </c>
      <c r="C73" s="18">
        <v>28</v>
      </c>
      <c r="D73" s="19">
        <v>76</v>
      </c>
      <c r="E73" s="284">
        <f t="shared" si="6"/>
        <v>0.36842105263157893</v>
      </c>
      <c r="F73" s="285"/>
      <c r="G73" s="16"/>
      <c r="H73" s="165"/>
      <c r="I73" s="284"/>
      <c r="J73" s="285"/>
      <c r="K73" s="16"/>
      <c r="L73" s="165"/>
      <c r="M73" s="282"/>
      <c r="N73" s="283"/>
    </row>
    <row r="74" spans="1:14" x14ac:dyDescent="0.25">
      <c r="A74" s="370"/>
      <c r="B74" s="82" t="s">
        <v>7</v>
      </c>
      <c r="C74" s="18" t="s">
        <v>89</v>
      </c>
      <c r="D74" s="19">
        <v>21</v>
      </c>
      <c r="E74" s="284" t="s">
        <v>62</v>
      </c>
      <c r="F74" s="285"/>
      <c r="G74" s="16"/>
      <c r="H74" s="165"/>
      <c r="I74" s="284"/>
      <c r="J74" s="285"/>
      <c r="K74" s="16"/>
      <c r="L74" s="165"/>
      <c r="M74" s="282"/>
      <c r="N74" s="283"/>
    </row>
    <row r="75" spans="1:14" x14ac:dyDescent="0.25">
      <c r="A75" s="370"/>
      <c r="B75" s="82" t="s">
        <v>8</v>
      </c>
      <c r="C75" s="18" t="s">
        <v>89</v>
      </c>
      <c r="D75" s="19">
        <v>12</v>
      </c>
      <c r="E75" s="284" t="s">
        <v>62</v>
      </c>
      <c r="F75" s="285"/>
      <c r="G75" s="16"/>
      <c r="H75" s="165"/>
      <c r="I75" s="284"/>
      <c r="J75" s="285"/>
      <c r="K75" s="16"/>
      <c r="L75" s="165"/>
      <c r="M75" s="282"/>
      <c r="N75" s="283"/>
    </row>
    <row r="76" spans="1:14" x14ac:dyDescent="0.25">
      <c r="A76" s="370"/>
      <c r="B76" s="82" t="s">
        <v>9</v>
      </c>
      <c r="C76" s="18" t="s">
        <v>89</v>
      </c>
      <c r="D76" s="19" t="s">
        <v>89</v>
      </c>
      <c r="E76" s="284" t="s">
        <v>62</v>
      </c>
      <c r="F76" s="285"/>
      <c r="G76" s="16"/>
      <c r="H76" s="165"/>
      <c r="I76" s="284"/>
      <c r="J76" s="285"/>
      <c r="K76" s="16"/>
      <c r="L76" s="165"/>
      <c r="M76" s="282"/>
      <c r="N76" s="283"/>
    </row>
    <row r="77" spans="1:14" x14ac:dyDescent="0.25">
      <c r="A77" s="370"/>
      <c r="B77" s="82" t="s">
        <v>10</v>
      </c>
      <c r="C77" s="18"/>
      <c r="D77" s="19"/>
      <c r="E77" s="284"/>
      <c r="F77" s="285"/>
      <c r="G77" s="16"/>
      <c r="H77" s="165"/>
      <c r="I77" s="284"/>
      <c r="J77" s="285"/>
      <c r="K77" s="16"/>
      <c r="L77" s="165"/>
      <c r="M77" s="282"/>
      <c r="N77" s="283"/>
    </row>
    <row r="78" spans="1:14" x14ac:dyDescent="0.25">
      <c r="A78" s="370"/>
      <c r="B78" s="83" t="s">
        <v>32</v>
      </c>
      <c r="C78" s="26">
        <f>C$155</f>
        <v>2398</v>
      </c>
      <c r="D78" s="24">
        <f>D$155</f>
        <v>6566</v>
      </c>
      <c r="E78" s="399">
        <f>E$155</f>
        <v>0.36521474261346332</v>
      </c>
      <c r="F78" s="400"/>
      <c r="G78" s="26"/>
      <c r="H78" s="24"/>
      <c r="I78" s="399"/>
      <c r="J78" s="400"/>
      <c r="K78" s="26"/>
      <c r="L78" s="24"/>
      <c r="M78" s="401"/>
      <c r="N78" s="402"/>
    </row>
    <row r="79" spans="1:14" x14ac:dyDescent="0.25">
      <c r="A79" s="370"/>
      <c r="B79" s="84" t="s">
        <v>13</v>
      </c>
      <c r="C79" s="27">
        <f>C$166</f>
        <v>3382</v>
      </c>
      <c r="D79" s="25">
        <f>D$166</f>
        <v>10069</v>
      </c>
      <c r="E79" s="392">
        <f>E$166</f>
        <v>0.3358824113616049</v>
      </c>
      <c r="F79" s="393"/>
      <c r="G79" s="27"/>
      <c r="H79" s="25"/>
      <c r="I79" s="392"/>
      <c r="J79" s="393"/>
      <c r="K79" s="27"/>
      <c r="L79" s="25"/>
      <c r="M79" s="397"/>
      <c r="N79" s="408"/>
    </row>
    <row r="80" spans="1:14" x14ac:dyDescent="0.25">
      <c r="A80" s="370"/>
      <c r="B80" s="85" t="s">
        <v>23</v>
      </c>
      <c r="C80" s="18">
        <f>C71-C73</f>
        <v>156</v>
      </c>
      <c r="D80" s="19">
        <f>D71-D73</f>
        <v>242</v>
      </c>
      <c r="E80" s="276">
        <f>E71-E73</f>
        <v>0.21019529956967892</v>
      </c>
      <c r="F80" s="277"/>
      <c r="G80" s="18"/>
      <c r="H80" s="19"/>
      <c r="I80" s="276"/>
      <c r="J80" s="277"/>
      <c r="K80" s="18"/>
      <c r="L80" s="19"/>
      <c r="M80" s="278"/>
      <c r="N80" s="279"/>
    </row>
    <row r="81" spans="1:14" ht="15.75" thickBot="1" x14ac:dyDescent="0.3">
      <c r="A81" s="371"/>
      <c r="B81" s="86" t="s">
        <v>24</v>
      </c>
      <c r="C81" s="79">
        <f>C71-C72</f>
        <v>149</v>
      </c>
      <c r="D81" s="80">
        <f>D71-D72</f>
        <v>222</v>
      </c>
      <c r="E81" s="409">
        <f>E71-E72</f>
        <v>0.21403301886792453</v>
      </c>
      <c r="F81" s="410"/>
      <c r="G81" s="79"/>
      <c r="H81" s="80"/>
      <c r="I81" s="409"/>
      <c r="J81" s="410"/>
      <c r="K81" s="20"/>
      <c r="L81" s="21"/>
      <c r="M81" s="268"/>
      <c r="N81" s="269"/>
    </row>
    <row r="82" spans="1:14" ht="15.75" thickBot="1" x14ac:dyDescent="0.3">
      <c r="A82" s="366" t="s">
        <v>38</v>
      </c>
      <c r="B82" s="81" t="s">
        <v>4</v>
      </c>
      <c r="C82" s="90">
        <v>170</v>
      </c>
      <c r="D82" s="31">
        <v>305</v>
      </c>
      <c r="E82" s="394">
        <f>C82/D82</f>
        <v>0.55737704918032782</v>
      </c>
      <c r="F82" s="395"/>
      <c r="G82" s="22"/>
      <c r="H82" s="23"/>
      <c r="I82" s="394"/>
      <c r="J82" s="395"/>
      <c r="K82" s="204"/>
      <c r="L82" s="205"/>
      <c r="M82" s="413"/>
      <c r="N82" s="342"/>
    </row>
    <row r="83" spans="1:14" x14ac:dyDescent="0.25">
      <c r="A83" s="367"/>
      <c r="B83" s="82" t="s">
        <v>5</v>
      </c>
      <c r="C83" s="18">
        <v>46</v>
      </c>
      <c r="D83" s="19">
        <v>80</v>
      </c>
      <c r="E83" s="284">
        <f t="shared" ref="E83:E85" si="7">C83/D83</f>
        <v>0.57499999999999996</v>
      </c>
      <c r="F83" s="285"/>
      <c r="G83" s="16"/>
      <c r="H83" s="165"/>
      <c r="I83" s="284"/>
      <c r="J83" s="285"/>
      <c r="K83" s="22"/>
      <c r="L83" s="23"/>
      <c r="M83" s="396"/>
      <c r="N83" s="398"/>
    </row>
    <row r="84" spans="1:14" x14ac:dyDescent="0.25">
      <c r="A84" s="367"/>
      <c r="B84" s="82" t="s">
        <v>6</v>
      </c>
      <c r="C84" s="18">
        <v>31</v>
      </c>
      <c r="D84" s="19">
        <v>92</v>
      </c>
      <c r="E84" s="284">
        <f t="shared" si="7"/>
        <v>0.33695652173913043</v>
      </c>
      <c r="F84" s="285"/>
      <c r="G84" s="16"/>
      <c r="H84" s="165"/>
      <c r="I84" s="284"/>
      <c r="J84" s="285"/>
      <c r="K84" s="16"/>
      <c r="L84" s="165"/>
      <c r="M84" s="282"/>
      <c r="N84" s="283"/>
    </row>
    <row r="85" spans="1:14" x14ac:dyDescent="0.25">
      <c r="A85" s="367"/>
      <c r="B85" s="82" t="s">
        <v>7</v>
      </c>
      <c r="C85" s="18">
        <v>15</v>
      </c>
      <c r="D85" s="19">
        <v>34</v>
      </c>
      <c r="E85" s="284">
        <f t="shared" si="7"/>
        <v>0.44117647058823528</v>
      </c>
      <c r="F85" s="285"/>
      <c r="G85" s="16"/>
      <c r="H85" s="165"/>
      <c r="I85" s="284"/>
      <c r="J85" s="285"/>
      <c r="K85" s="16"/>
      <c r="L85" s="165"/>
      <c r="M85" s="282"/>
      <c r="N85" s="283"/>
    </row>
    <row r="86" spans="1:14" x14ac:dyDescent="0.25">
      <c r="A86" s="367"/>
      <c r="B86" s="82" t="s">
        <v>8</v>
      </c>
      <c r="C86" s="18" t="s">
        <v>89</v>
      </c>
      <c r="D86" s="19">
        <v>13</v>
      </c>
      <c r="E86" s="284" t="s">
        <v>62</v>
      </c>
      <c r="F86" s="285"/>
      <c r="G86" s="16"/>
      <c r="H86" s="165"/>
      <c r="I86" s="284"/>
      <c r="J86" s="285"/>
      <c r="K86" s="16"/>
      <c r="L86" s="165"/>
      <c r="M86" s="282"/>
      <c r="N86" s="283"/>
    </row>
    <row r="87" spans="1:14" x14ac:dyDescent="0.25">
      <c r="A87" s="367"/>
      <c r="B87" s="82" t="s">
        <v>9</v>
      </c>
      <c r="C87" s="18"/>
      <c r="D87" s="19"/>
      <c r="E87" s="284"/>
      <c r="F87" s="285"/>
      <c r="G87" s="16"/>
      <c r="H87" s="165"/>
      <c r="I87" s="284"/>
      <c r="J87" s="285"/>
      <c r="K87" s="16"/>
      <c r="L87" s="165"/>
      <c r="M87" s="282"/>
      <c r="N87" s="283"/>
    </row>
    <row r="88" spans="1:14" x14ac:dyDescent="0.25">
      <c r="A88" s="367"/>
      <c r="B88" s="82" t="s">
        <v>10</v>
      </c>
      <c r="C88" s="18" t="s">
        <v>89</v>
      </c>
      <c r="D88" s="19" t="s">
        <v>89</v>
      </c>
      <c r="E88" s="284" t="s">
        <v>62</v>
      </c>
      <c r="F88" s="285"/>
      <c r="G88" s="16"/>
      <c r="H88" s="165"/>
      <c r="I88" s="284"/>
      <c r="J88" s="285"/>
      <c r="K88" s="16"/>
      <c r="L88" s="165"/>
      <c r="M88" s="282"/>
      <c r="N88" s="283"/>
    </row>
    <row r="89" spans="1:14" x14ac:dyDescent="0.25">
      <c r="A89" s="367"/>
      <c r="B89" s="83" t="s">
        <v>32</v>
      </c>
      <c r="C89" s="26">
        <f>C$155</f>
        <v>2398</v>
      </c>
      <c r="D89" s="24">
        <f>D$155</f>
        <v>6566</v>
      </c>
      <c r="E89" s="399">
        <f>E$155</f>
        <v>0.36521474261346332</v>
      </c>
      <c r="F89" s="400"/>
      <c r="G89" s="26"/>
      <c r="H89" s="24"/>
      <c r="I89" s="399"/>
      <c r="J89" s="400"/>
      <c r="K89" s="26"/>
      <c r="L89" s="24"/>
      <c r="M89" s="401"/>
      <c r="N89" s="402"/>
    </row>
    <row r="90" spans="1:14" x14ac:dyDescent="0.25">
      <c r="A90" s="367"/>
      <c r="B90" s="84" t="s">
        <v>13</v>
      </c>
      <c r="C90" s="27">
        <f>C$166</f>
        <v>3382</v>
      </c>
      <c r="D90" s="25">
        <f>D$166</f>
        <v>10069</v>
      </c>
      <c r="E90" s="392">
        <f>E$166</f>
        <v>0.3358824113616049</v>
      </c>
      <c r="F90" s="393"/>
      <c r="G90" s="27"/>
      <c r="H90" s="25"/>
      <c r="I90" s="392"/>
      <c r="J90" s="393"/>
      <c r="K90" s="27"/>
      <c r="L90" s="25"/>
      <c r="M90" s="397"/>
      <c r="N90" s="408"/>
    </row>
    <row r="91" spans="1:14" x14ac:dyDescent="0.25">
      <c r="A91" s="367"/>
      <c r="B91" s="85" t="s">
        <v>23</v>
      </c>
      <c r="C91" s="18">
        <f>C82-C84</f>
        <v>139</v>
      </c>
      <c r="D91" s="19">
        <f>D82-D84</f>
        <v>213</v>
      </c>
      <c r="E91" s="276">
        <f>E82-E84</f>
        <v>0.22042052744119739</v>
      </c>
      <c r="F91" s="277"/>
      <c r="G91" s="18"/>
      <c r="H91" s="19"/>
      <c r="I91" s="276"/>
      <c r="J91" s="277"/>
      <c r="K91" s="18"/>
      <c r="L91" s="19"/>
      <c r="M91" s="278"/>
      <c r="N91" s="279"/>
    </row>
    <row r="92" spans="1:14" ht="15.75" thickBot="1" x14ac:dyDescent="0.3">
      <c r="A92" s="368"/>
      <c r="B92" s="86" t="s">
        <v>24</v>
      </c>
      <c r="C92" s="20">
        <f>C82-C83</f>
        <v>124</v>
      </c>
      <c r="D92" s="21">
        <f>D82-D83</f>
        <v>225</v>
      </c>
      <c r="E92" s="270">
        <f>E82-E83</f>
        <v>-1.7622950819672134E-2</v>
      </c>
      <c r="F92" s="271"/>
      <c r="G92" s="20"/>
      <c r="H92" s="21"/>
      <c r="I92" s="270"/>
      <c r="J92" s="271"/>
      <c r="K92" s="20"/>
      <c r="L92" s="21"/>
      <c r="M92" s="268"/>
      <c r="N92" s="269"/>
    </row>
    <row r="93" spans="1:14" x14ac:dyDescent="0.25">
      <c r="A93" s="369" t="s">
        <v>39</v>
      </c>
      <c r="B93" s="81" t="s">
        <v>4</v>
      </c>
      <c r="C93" s="90">
        <v>63</v>
      </c>
      <c r="D93" s="31">
        <v>222</v>
      </c>
      <c r="E93" s="394">
        <f>C93/D93</f>
        <v>0.28378378378378377</v>
      </c>
      <c r="F93" s="395"/>
      <c r="G93" s="22"/>
      <c r="H93" s="23"/>
      <c r="I93" s="394"/>
      <c r="J93" s="395"/>
      <c r="K93" s="22"/>
      <c r="L93" s="23"/>
      <c r="M93" s="396"/>
      <c r="N93" s="398"/>
    </row>
    <row r="94" spans="1:14" x14ac:dyDescent="0.25">
      <c r="A94" s="370"/>
      <c r="B94" s="82" t="s">
        <v>5</v>
      </c>
      <c r="C94" s="18" t="s">
        <v>89</v>
      </c>
      <c r="D94" s="19">
        <v>54</v>
      </c>
      <c r="E94" s="284" t="s">
        <v>62</v>
      </c>
      <c r="F94" s="285"/>
      <c r="G94" s="16"/>
      <c r="H94" s="165"/>
      <c r="I94" s="284"/>
      <c r="J94" s="285"/>
      <c r="K94" s="16"/>
      <c r="L94" s="165"/>
      <c r="M94" s="282"/>
      <c r="N94" s="283"/>
    </row>
    <row r="95" spans="1:14" x14ac:dyDescent="0.25">
      <c r="A95" s="370"/>
      <c r="B95" s="82" t="s">
        <v>6</v>
      </c>
      <c r="C95" s="18">
        <v>21</v>
      </c>
      <c r="D95" s="19">
        <v>79</v>
      </c>
      <c r="E95" s="284">
        <f t="shared" ref="E95" si="8">C95/D95</f>
        <v>0.26582278481012656</v>
      </c>
      <c r="F95" s="285"/>
      <c r="G95" s="16"/>
      <c r="H95" s="165"/>
      <c r="I95" s="284"/>
      <c r="J95" s="285"/>
      <c r="K95" s="16"/>
      <c r="L95" s="165"/>
      <c r="M95" s="282"/>
      <c r="N95" s="283"/>
    </row>
    <row r="96" spans="1:14" x14ac:dyDescent="0.25">
      <c r="A96" s="370"/>
      <c r="B96" s="82" t="s">
        <v>7</v>
      </c>
      <c r="C96" s="18" t="s">
        <v>89</v>
      </c>
      <c r="D96" s="19" t="s">
        <v>89</v>
      </c>
      <c r="E96" s="284" t="s">
        <v>62</v>
      </c>
      <c r="F96" s="285"/>
      <c r="G96" s="16"/>
      <c r="H96" s="165"/>
      <c r="I96" s="284"/>
      <c r="J96" s="285"/>
      <c r="K96" s="16"/>
      <c r="L96" s="165"/>
      <c r="M96" s="282"/>
      <c r="N96" s="283"/>
    </row>
    <row r="97" spans="1:14" x14ac:dyDescent="0.25">
      <c r="A97" s="370"/>
      <c r="B97" s="82" t="s">
        <v>8</v>
      </c>
      <c r="C97" s="18" t="s">
        <v>89</v>
      </c>
      <c r="D97" s="19" t="s">
        <v>89</v>
      </c>
      <c r="E97" s="284" t="s">
        <v>62</v>
      </c>
      <c r="F97" s="285"/>
      <c r="G97" s="16"/>
      <c r="H97" s="165"/>
      <c r="I97" s="284"/>
      <c r="J97" s="285"/>
      <c r="K97" s="16"/>
      <c r="L97" s="165"/>
      <c r="M97" s="282"/>
      <c r="N97" s="283"/>
    </row>
    <row r="98" spans="1:14" x14ac:dyDescent="0.25">
      <c r="A98" s="370"/>
      <c r="B98" s="82" t="s">
        <v>9</v>
      </c>
      <c r="C98" s="18"/>
      <c r="D98" s="19"/>
      <c r="E98" s="284"/>
      <c r="F98" s="285"/>
      <c r="G98" s="16"/>
      <c r="H98" s="165"/>
      <c r="I98" s="284"/>
      <c r="J98" s="285"/>
      <c r="K98" s="16"/>
      <c r="L98" s="165"/>
      <c r="M98" s="282"/>
      <c r="N98" s="283"/>
    </row>
    <row r="99" spans="1:14" x14ac:dyDescent="0.25">
      <c r="A99" s="370"/>
      <c r="B99" s="82" t="s">
        <v>10</v>
      </c>
      <c r="C99" s="18"/>
      <c r="D99" s="19"/>
      <c r="E99" s="284"/>
      <c r="F99" s="285"/>
      <c r="G99" s="16"/>
      <c r="H99" s="165"/>
      <c r="I99" s="284"/>
      <c r="J99" s="285"/>
      <c r="K99" s="16"/>
      <c r="L99" s="165"/>
      <c r="M99" s="282"/>
      <c r="N99" s="283"/>
    </row>
    <row r="100" spans="1:14" x14ac:dyDescent="0.25">
      <c r="A100" s="370"/>
      <c r="B100" s="83" t="s">
        <v>32</v>
      </c>
      <c r="C100" s="26">
        <f>C$155</f>
        <v>2398</v>
      </c>
      <c r="D100" s="24">
        <f>D$155</f>
        <v>6566</v>
      </c>
      <c r="E100" s="399">
        <f>E$155</f>
        <v>0.36521474261346332</v>
      </c>
      <c r="F100" s="400"/>
      <c r="G100" s="26"/>
      <c r="H100" s="24"/>
      <c r="I100" s="399"/>
      <c r="J100" s="400"/>
      <c r="K100" s="26"/>
      <c r="L100" s="24"/>
      <c r="M100" s="401"/>
      <c r="N100" s="402"/>
    </row>
    <row r="101" spans="1:14" x14ac:dyDescent="0.25">
      <c r="A101" s="370"/>
      <c r="B101" s="84" t="s">
        <v>13</v>
      </c>
      <c r="C101" s="27">
        <f>C$166</f>
        <v>3382</v>
      </c>
      <c r="D101" s="25">
        <f>D$166</f>
        <v>10069</v>
      </c>
      <c r="E101" s="392">
        <f>E$166</f>
        <v>0.3358824113616049</v>
      </c>
      <c r="F101" s="393"/>
      <c r="G101" s="27"/>
      <c r="H101" s="25"/>
      <c r="I101" s="392"/>
      <c r="J101" s="393"/>
      <c r="K101" s="27"/>
      <c r="L101" s="25"/>
      <c r="M101" s="397"/>
      <c r="N101" s="408"/>
    </row>
    <row r="102" spans="1:14" x14ac:dyDescent="0.25">
      <c r="A102" s="370"/>
      <c r="B102" s="85" t="s">
        <v>23</v>
      </c>
      <c r="C102" s="18">
        <f>C93-C95</f>
        <v>42</v>
      </c>
      <c r="D102" s="19">
        <f>D93-D95</f>
        <v>143</v>
      </c>
      <c r="E102" s="276">
        <f>E93-E95</f>
        <v>1.7960998973657216E-2</v>
      </c>
      <c r="F102" s="277"/>
      <c r="G102" s="18"/>
      <c r="H102" s="19"/>
      <c r="I102" s="276"/>
      <c r="J102" s="277"/>
      <c r="K102" s="18"/>
      <c r="L102" s="19"/>
      <c r="M102" s="278"/>
      <c r="N102" s="279"/>
    </row>
    <row r="103" spans="1:14" ht="15.75" thickBot="1" x14ac:dyDescent="0.3">
      <c r="A103" s="371"/>
      <c r="B103" s="86" t="s">
        <v>24</v>
      </c>
      <c r="C103" s="20" t="s">
        <v>62</v>
      </c>
      <c r="D103" s="21">
        <f>D93-D94</f>
        <v>168</v>
      </c>
      <c r="E103" s="270" t="s">
        <v>62</v>
      </c>
      <c r="F103" s="271"/>
      <c r="G103" s="20"/>
      <c r="H103" s="21"/>
      <c r="I103" s="270"/>
      <c r="J103" s="271"/>
      <c r="K103" s="20"/>
      <c r="L103" s="21"/>
      <c r="M103" s="268"/>
      <c r="N103" s="269"/>
    </row>
    <row r="104" spans="1:14" x14ac:dyDescent="0.25">
      <c r="A104" s="366" t="s">
        <v>40</v>
      </c>
      <c r="B104" s="81" t="s">
        <v>4</v>
      </c>
      <c r="C104" s="90">
        <v>181</v>
      </c>
      <c r="D104" s="31">
        <v>335</v>
      </c>
      <c r="E104" s="394">
        <f>C104/D104</f>
        <v>0.54029850746268659</v>
      </c>
      <c r="F104" s="395"/>
      <c r="G104" s="22"/>
      <c r="H104" s="23"/>
      <c r="I104" s="394"/>
      <c r="J104" s="395"/>
      <c r="K104" s="22"/>
      <c r="L104" s="23"/>
      <c r="M104" s="396"/>
      <c r="N104" s="398"/>
    </row>
    <row r="105" spans="1:14" x14ac:dyDescent="0.25">
      <c r="A105" s="367"/>
      <c r="B105" s="82" t="s">
        <v>5</v>
      </c>
      <c r="C105" s="18">
        <v>36</v>
      </c>
      <c r="D105" s="19">
        <v>60</v>
      </c>
      <c r="E105" s="284">
        <f t="shared" ref="E105:E106" si="9">C105/D105</f>
        <v>0.6</v>
      </c>
      <c r="F105" s="285"/>
      <c r="G105" s="16"/>
      <c r="H105" s="165"/>
      <c r="I105" s="284"/>
      <c r="J105" s="285"/>
      <c r="K105" s="16"/>
      <c r="L105" s="165"/>
      <c r="M105" s="282"/>
      <c r="N105" s="283"/>
    </row>
    <row r="106" spans="1:14" x14ac:dyDescent="0.25">
      <c r="A106" s="367"/>
      <c r="B106" s="82" t="s">
        <v>6</v>
      </c>
      <c r="C106" s="18">
        <v>37</v>
      </c>
      <c r="D106" s="19">
        <v>107</v>
      </c>
      <c r="E106" s="284">
        <f t="shared" si="9"/>
        <v>0.34579439252336447</v>
      </c>
      <c r="F106" s="285"/>
      <c r="G106" s="16"/>
      <c r="H106" s="165"/>
      <c r="I106" s="284"/>
      <c r="J106" s="285"/>
      <c r="K106" s="16"/>
      <c r="L106" s="165"/>
      <c r="M106" s="282"/>
      <c r="N106" s="283"/>
    </row>
    <row r="107" spans="1:14" x14ac:dyDescent="0.25">
      <c r="A107" s="367"/>
      <c r="B107" s="82" t="s">
        <v>7</v>
      </c>
      <c r="C107" s="18" t="s">
        <v>89</v>
      </c>
      <c r="D107" s="19">
        <v>17</v>
      </c>
      <c r="E107" s="284" t="s">
        <v>62</v>
      </c>
      <c r="F107" s="285"/>
      <c r="G107" s="16"/>
      <c r="H107" s="165"/>
      <c r="I107" s="284"/>
      <c r="J107" s="285"/>
      <c r="K107" s="16"/>
      <c r="L107" s="165"/>
      <c r="M107" s="282"/>
      <c r="N107" s="283"/>
    </row>
    <row r="108" spans="1:14" x14ac:dyDescent="0.25">
      <c r="A108" s="367"/>
      <c r="B108" s="82" t="s">
        <v>8</v>
      </c>
      <c r="C108" s="18" t="s">
        <v>89</v>
      </c>
      <c r="D108" s="19">
        <v>13</v>
      </c>
      <c r="E108" s="284" t="s">
        <v>62</v>
      </c>
      <c r="F108" s="285"/>
      <c r="G108" s="16"/>
      <c r="H108" s="165"/>
      <c r="I108" s="284"/>
      <c r="J108" s="285"/>
      <c r="K108" s="16"/>
      <c r="L108" s="165"/>
      <c r="M108" s="282"/>
      <c r="N108" s="283"/>
    </row>
    <row r="109" spans="1:14" x14ac:dyDescent="0.25">
      <c r="A109" s="367"/>
      <c r="B109" s="82" t="s">
        <v>9</v>
      </c>
      <c r="C109" s="18"/>
      <c r="D109" s="19"/>
      <c r="E109" s="284"/>
      <c r="F109" s="285"/>
      <c r="G109" s="16"/>
      <c r="H109" s="165"/>
      <c r="I109" s="284"/>
      <c r="J109" s="285"/>
      <c r="K109" s="16"/>
      <c r="L109" s="165"/>
      <c r="M109" s="282"/>
      <c r="N109" s="283"/>
    </row>
    <row r="110" spans="1:14" x14ac:dyDescent="0.25">
      <c r="A110" s="367"/>
      <c r="B110" s="82" t="s">
        <v>10</v>
      </c>
      <c r="C110" s="18"/>
      <c r="D110" s="19" t="s">
        <v>89</v>
      </c>
      <c r="E110" s="284"/>
      <c r="F110" s="285"/>
      <c r="G110" s="16"/>
      <c r="H110" s="165"/>
      <c r="I110" s="284"/>
      <c r="J110" s="285"/>
      <c r="K110" s="16"/>
      <c r="L110" s="165"/>
      <c r="M110" s="282"/>
      <c r="N110" s="283"/>
    </row>
    <row r="111" spans="1:14" x14ac:dyDescent="0.25">
      <c r="A111" s="367"/>
      <c r="B111" s="83" t="s">
        <v>32</v>
      </c>
      <c r="C111" s="26">
        <f>C$155</f>
        <v>2398</v>
      </c>
      <c r="D111" s="24">
        <f>D$155</f>
        <v>6566</v>
      </c>
      <c r="E111" s="399">
        <f>E$155</f>
        <v>0.36521474261346332</v>
      </c>
      <c r="F111" s="400"/>
      <c r="G111" s="26"/>
      <c r="H111" s="24"/>
      <c r="I111" s="399"/>
      <c r="J111" s="400"/>
      <c r="K111" s="26"/>
      <c r="L111" s="24"/>
      <c r="M111" s="401"/>
      <c r="N111" s="402"/>
    </row>
    <row r="112" spans="1:14" x14ac:dyDescent="0.25">
      <c r="A112" s="367"/>
      <c r="B112" s="84" t="s">
        <v>13</v>
      </c>
      <c r="C112" s="27">
        <f>C$166</f>
        <v>3382</v>
      </c>
      <c r="D112" s="25">
        <f>D$166</f>
        <v>10069</v>
      </c>
      <c r="E112" s="392">
        <f>E$166</f>
        <v>0.3358824113616049</v>
      </c>
      <c r="F112" s="393"/>
      <c r="G112" s="27"/>
      <c r="H112" s="25"/>
      <c r="I112" s="392"/>
      <c r="J112" s="393"/>
      <c r="K112" s="27"/>
      <c r="L112" s="25"/>
      <c r="M112" s="397"/>
      <c r="N112" s="408"/>
    </row>
    <row r="113" spans="1:14" x14ac:dyDescent="0.25">
      <c r="A113" s="367"/>
      <c r="B113" s="85" t="s">
        <v>23</v>
      </c>
      <c r="C113" s="18">
        <f>C104-C106</f>
        <v>144</v>
      </c>
      <c r="D113" s="19">
        <f>D104-D106</f>
        <v>228</v>
      </c>
      <c r="E113" s="276">
        <f>E104-E106</f>
        <v>0.19450411493932213</v>
      </c>
      <c r="F113" s="277"/>
      <c r="G113" s="18"/>
      <c r="H113" s="19"/>
      <c r="I113" s="276"/>
      <c r="J113" s="277"/>
      <c r="K113" s="18"/>
      <c r="L113" s="19"/>
      <c r="M113" s="278"/>
      <c r="N113" s="279"/>
    </row>
    <row r="114" spans="1:14" ht="15.75" thickBot="1" x14ac:dyDescent="0.3">
      <c r="A114" s="368"/>
      <c r="B114" s="86" t="s">
        <v>24</v>
      </c>
      <c r="C114" s="20">
        <f>C104-C105</f>
        <v>145</v>
      </c>
      <c r="D114" s="21">
        <f>D104-D105</f>
        <v>275</v>
      </c>
      <c r="E114" s="270">
        <f>E104-E105</f>
        <v>-5.9701492537313383E-2</v>
      </c>
      <c r="F114" s="271"/>
      <c r="G114" s="20"/>
      <c r="H114" s="21"/>
      <c r="I114" s="270"/>
      <c r="J114" s="271"/>
      <c r="K114" s="20"/>
      <c r="L114" s="21"/>
      <c r="M114" s="268"/>
      <c r="N114" s="269"/>
    </row>
    <row r="115" spans="1:14" x14ac:dyDescent="0.25">
      <c r="A115" s="369" t="s">
        <v>41</v>
      </c>
      <c r="B115" s="81" t="s">
        <v>4</v>
      </c>
      <c r="C115" s="90">
        <v>47</v>
      </c>
      <c r="D115" s="31">
        <v>159</v>
      </c>
      <c r="E115" s="394">
        <f>C115/D115</f>
        <v>0.29559748427672955</v>
      </c>
      <c r="F115" s="395"/>
      <c r="G115" s="22"/>
      <c r="H115" s="23"/>
      <c r="I115" s="394"/>
      <c r="J115" s="395"/>
      <c r="K115" s="22"/>
      <c r="L115" s="23"/>
      <c r="M115" s="396"/>
      <c r="N115" s="398"/>
    </row>
    <row r="116" spans="1:14" x14ac:dyDescent="0.25">
      <c r="A116" s="370"/>
      <c r="B116" s="82" t="s">
        <v>5</v>
      </c>
      <c r="C116" s="18">
        <v>11</v>
      </c>
      <c r="D116" s="19">
        <v>51</v>
      </c>
      <c r="E116" s="284" t="s">
        <v>62</v>
      </c>
      <c r="F116" s="285"/>
      <c r="G116" s="16"/>
      <c r="H116" s="165"/>
      <c r="I116" s="284"/>
      <c r="J116" s="285"/>
      <c r="K116" s="16"/>
      <c r="L116" s="165"/>
      <c r="M116" s="282"/>
      <c r="N116" s="283"/>
    </row>
    <row r="117" spans="1:14" x14ac:dyDescent="0.25">
      <c r="A117" s="370"/>
      <c r="B117" s="82" t="s">
        <v>6</v>
      </c>
      <c r="C117" s="18">
        <v>15</v>
      </c>
      <c r="D117" s="19">
        <v>97</v>
      </c>
      <c r="E117" s="284">
        <f t="shared" ref="E117" si="10">C117/D117</f>
        <v>0.15463917525773196</v>
      </c>
      <c r="F117" s="285"/>
      <c r="G117" s="16"/>
      <c r="H117" s="165"/>
      <c r="I117" s="284"/>
      <c r="J117" s="285"/>
      <c r="K117" s="16"/>
      <c r="L117" s="165"/>
      <c r="M117" s="282"/>
      <c r="N117" s="283"/>
    </row>
    <row r="118" spans="1:14" x14ac:dyDescent="0.25">
      <c r="A118" s="370"/>
      <c r="B118" s="82" t="s">
        <v>7</v>
      </c>
      <c r="C118" s="18" t="s">
        <v>89</v>
      </c>
      <c r="D118" s="19">
        <v>15</v>
      </c>
      <c r="E118" s="284" t="s">
        <v>62</v>
      </c>
      <c r="F118" s="285"/>
      <c r="G118" s="16"/>
      <c r="H118" s="165"/>
      <c r="I118" s="284"/>
      <c r="J118" s="285"/>
      <c r="K118" s="16"/>
      <c r="L118" s="165"/>
      <c r="M118" s="282"/>
      <c r="N118" s="283"/>
    </row>
    <row r="119" spans="1:14" x14ac:dyDescent="0.25">
      <c r="A119" s="370"/>
      <c r="B119" s="82" t="s">
        <v>8</v>
      </c>
      <c r="C119" s="18"/>
      <c r="D119" s="19" t="s">
        <v>89</v>
      </c>
      <c r="E119" s="284"/>
      <c r="F119" s="285"/>
      <c r="G119" s="16"/>
      <c r="H119" s="165"/>
      <c r="I119" s="284"/>
      <c r="J119" s="285"/>
      <c r="K119" s="16"/>
      <c r="L119" s="165"/>
      <c r="M119" s="282"/>
      <c r="N119" s="283"/>
    </row>
    <row r="120" spans="1:14" x14ac:dyDescent="0.25">
      <c r="A120" s="370"/>
      <c r="B120" s="82" t="s">
        <v>9</v>
      </c>
      <c r="C120" s="18" t="s">
        <v>89</v>
      </c>
      <c r="D120" s="19" t="s">
        <v>89</v>
      </c>
      <c r="E120" s="284" t="s">
        <v>62</v>
      </c>
      <c r="F120" s="285"/>
      <c r="G120" s="16"/>
      <c r="H120" s="165"/>
      <c r="I120" s="284"/>
      <c r="J120" s="285"/>
      <c r="K120" s="16"/>
      <c r="L120" s="165"/>
      <c r="M120" s="282"/>
      <c r="N120" s="283"/>
    </row>
    <row r="121" spans="1:14" x14ac:dyDescent="0.25">
      <c r="A121" s="370"/>
      <c r="B121" s="82" t="s">
        <v>10</v>
      </c>
      <c r="C121" s="18"/>
      <c r="D121" s="19"/>
      <c r="E121" s="284"/>
      <c r="F121" s="285"/>
      <c r="G121" s="16"/>
      <c r="H121" s="165"/>
      <c r="I121" s="284"/>
      <c r="J121" s="285"/>
      <c r="K121" s="16"/>
      <c r="L121" s="165"/>
      <c r="M121" s="282"/>
      <c r="N121" s="283"/>
    </row>
    <row r="122" spans="1:14" x14ac:dyDescent="0.25">
      <c r="A122" s="370"/>
      <c r="B122" s="83" t="s">
        <v>32</v>
      </c>
      <c r="C122" s="26">
        <f>C$155</f>
        <v>2398</v>
      </c>
      <c r="D122" s="24">
        <f>D$155</f>
        <v>6566</v>
      </c>
      <c r="E122" s="399">
        <f>E$155</f>
        <v>0.36521474261346332</v>
      </c>
      <c r="F122" s="400"/>
      <c r="G122" s="26"/>
      <c r="H122" s="24"/>
      <c r="I122" s="399"/>
      <c r="J122" s="400"/>
      <c r="K122" s="26"/>
      <c r="L122" s="24"/>
      <c r="M122" s="401"/>
      <c r="N122" s="402"/>
    </row>
    <row r="123" spans="1:14" x14ac:dyDescent="0.25">
      <c r="A123" s="370"/>
      <c r="B123" s="84" t="s">
        <v>13</v>
      </c>
      <c r="C123" s="27">
        <f>C$166</f>
        <v>3382</v>
      </c>
      <c r="D123" s="25">
        <f>D$166</f>
        <v>10069</v>
      </c>
      <c r="E123" s="392">
        <f>E$166</f>
        <v>0.3358824113616049</v>
      </c>
      <c r="F123" s="393"/>
      <c r="G123" s="27"/>
      <c r="H123" s="25"/>
      <c r="I123" s="392"/>
      <c r="J123" s="393"/>
      <c r="K123" s="27"/>
      <c r="L123" s="25"/>
      <c r="M123" s="397"/>
      <c r="N123" s="408"/>
    </row>
    <row r="124" spans="1:14" x14ac:dyDescent="0.25">
      <c r="A124" s="370"/>
      <c r="B124" s="85" t="s">
        <v>23</v>
      </c>
      <c r="C124" s="18">
        <f>C115-C117</f>
        <v>32</v>
      </c>
      <c r="D124" s="19">
        <f>D115-D117</f>
        <v>62</v>
      </c>
      <c r="E124" s="276">
        <f>E115-E117</f>
        <v>0.14095830901899759</v>
      </c>
      <c r="F124" s="277"/>
      <c r="G124" s="18"/>
      <c r="H124" s="19"/>
      <c r="I124" s="276"/>
      <c r="J124" s="277"/>
      <c r="K124" s="18"/>
      <c r="L124" s="19"/>
      <c r="M124" s="278"/>
      <c r="N124" s="279"/>
    </row>
    <row r="125" spans="1:14" ht="15.75" thickBot="1" x14ac:dyDescent="0.3">
      <c r="A125" s="371"/>
      <c r="B125" s="86" t="s">
        <v>24</v>
      </c>
      <c r="C125" s="20" t="s">
        <v>62</v>
      </c>
      <c r="D125" s="21">
        <f>D115-D116</f>
        <v>108</v>
      </c>
      <c r="E125" s="270" t="s">
        <v>62</v>
      </c>
      <c r="F125" s="271"/>
      <c r="G125" s="20"/>
      <c r="H125" s="21"/>
      <c r="I125" s="270"/>
      <c r="J125" s="271"/>
      <c r="K125" s="20"/>
      <c r="L125" s="21"/>
      <c r="M125" s="268"/>
      <c r="N125" s="269"/>
    </row>
    <row r="126" spans="1:14" x14ac:dyDescent="0.25">
      <c r="A126" s="366" t="s">
        <v>42</v>
      </c>
      <c r="B126" s="81" t="s">
        <v>4</v>
      </c>
      <c r="C126" s="90">
        <v>167</v>
      </c>
      <c r="D126" s="31">
        <v>444</v>
      </c>
      <c r="E126" s="394">
        <f>C126/D126</f>
        <v>0.37612612612612611</v>
      </c>
      <c r="F126" s="395"/>
      <c r="G126" s="22"/>
      <c r="H126" s="23"/>
      <c r="I126" s="394"/>
      <c r="J126" s="395"/>
      <c r="K126" s="22"/>
      <c r="L126" s="23"/>
      <c r="M126" s="396"/>
      <c r="N126" s="398"/>
    </row>
    <row r="127" spans="1:14" x14ac:dyDescent="0.25">
      <c r="A127" s="367"/>
      <c r="B127" s="82" t="s">
        <v>5</v>
      </c>
      <c r="C127" s="18">
        <v>32</v>
      </c>
      <c r="D127" s="19">
        <v>117</v>
      </c>
      <c r="E127" s="284">
        <f t="shared" ref="E127:E129" si="11">C127/D127</f>
        <v>0.27350427350427353</v>
      </c>
      <c r="F127" s="285"/>
      <c r="G127" s="16"/>
      <c r="H127" s="165"/>
      <c r="I127" s="284"/>
      <c r="J127" s="285"/>
      <c r="K127" s="16"/>
      <c r="L127" s="165"/>
      <c r="M127" s="282"/>
      <c r="N127" s="283"/>
    </row>
    <row r="128" spans="1:14" x14ac:dyDescent="0.25">
      <c r="A128" s="367"/>
      <c r="B128" s="82" t="s">
        <v>6</v>
      </c>
      <c r="C128" s="18">
        <v>28</v>
      </c>
      <c r="D128" s="19">
        <v>79</v>
      </c>
      <c r="E128" s="284">
        <f t="shared" si="11"/>
        <v>0.35443037974683544</v>
      </c>
      <c r="F128" s="285"/>
      <c r="G128" s="16"/>
      <c r="H128" s="165"/>
      <c r="I128" s="284"/>
      <c r="J128" s="285"/>
      <c r="K128" s="16"/>
      <c r="L128" s="165"/>
      <c r="M128" s="282"/>
      <c r="N128" s="283"/>
    </row>
    <row r="129" spans="1:14" x14ac:dyDescent="0.25">
      <c r="A129" s="367"/>
      <c r="B129" s="82" t="s">
        <v>7</v>
      </c>
      <c r="C129" s="18">
        <v>14</v>
      </c>
      <c r="D129" s="19">
        <v>29</v>
      </c>
      <c r="E129" s="284">
        <f t="shared" si="11"/>
        <v>0.48275862068965519</v>
      </c>
      <c r="F129" s="285"/>
      <c r="G129" s="16"/>
      <c r="H129" s="165"/>
      <c r="I129" s="284"/>
      <c r="J129" s="285"/>
      <c r="K129" s="16"/>
      <c r="L129" s="165"/>
      <c r="M129" s="282"/>
      <c r="N129" s="283"/>
    </row>
    <row r="130" spans="1:14" x14ac:dyDescent="0.25">
      <c r="A130" s="367"/>
      <c r="B130" s="82" t="s">
        <v>8</v>
      </c>
      <c r="C130" s="18" t="s">
        <v>89</v>
      </c>
      <c r="D130" s="19" t="s">
        <v>89</v>
      </c>
      <c r="E130" s="284" t="s">
        <v>62</v>
      </c>
      <c r="F130" s="285"/>
      <c r="G130" s="16"/>
      <c r="H130" s="165"/>
      <c r="I130" s="284"/>
      <c r="J130" s="285"/>
      <c r="K130" s="16"/>
      <c r="L130" s="165"/>
      <c r="M130" s="282"/>
      <c r="N130" s="283"/>
    </row>
    <row r="131" spans="1:14" x14ac:dyDescent="0.25">
      <c r="A131" s="367"/>
      <c r="B131" s="82" t="s">
        <v>9</v>
      </c>
      <c r="C131" s="18"/>
      <c r="D131" s="19"/>
      <c r="E131" s="284"/>
      <c r="F131" s="285"/>
      <c r="G131" s="16"/>
      <c r="H131" s="165"/>
      <c r="I131" s="284"/>
      <c r="J131" s="285"/>
      <c r="K131" s="16"/>
      <c r="L131" s="165"/>
      <c r="M131" s="282"/>
      <c r="N131" s="283"/>
    </row>
    <row r="132" spans="1:14" x14ac:dyDescent="0.25">
      <c r="A132" s="367"/>
      <c r="B132" s="82" t="s">
        <v>10</v>
      </c>
      <c r="C132" s="18"/>
      <c r="D132" s="19" t="s">
        <v>89</v>
      </c>
      <c r="E132" s="284"/>
      <c r="F132" s="285"/>
      <c r="G132" s="16"/>
      <c r="H132" s="165"/>
      <c r="I132" s="284"/>
      <c r="J132" s="285"/>
      <c r="K132" s="16"/>
      <c r="L132" s="165"/>
      <c r="M132" s="282"/>
      <c r="N132" s="283"/>
    </row>
    <row r="133" spans="1:14" x14ac:dyDescent="0.25">
      <c r="A133" s="367"/>
      <c r="B133" s="83" t="s">
        <v>32</v>
      </c>
      <c r="C133" s="26">
        <f>C$155</f>
        <v>2398</v>
      </c>
      <c r="D133" s="24">
        <f>D$155</f>
        <v>6566</v>
      </c>
      <c r="E133" s="399">
        <f>E$155</f>
        <v>0.36521474261346332</v>
      </c>
      <c r="F133" s="400"/>
      <c r="G133" s="26"/>
      <c r="H133" s="24"/>
      <c r="I133" s="399"/>
      <c r="J133" s="400"/>
      <c r="K133" s="26"/>
      <c r="L133" s="24"/>
      <c r="M133" s="401"/>
      <c r="N133" s="402"/>
    </row>
    <row r="134" spans="1:14" x14ac:dyDescent="0.25">
      <c r="A134" s="367"/>
      <c r="B134" s="84" t="s">
        <v>13</v>
      </c>
      <c r="C134" s="27">
        <f>C$166</f>
        <v>3382</v>
      </c>
      <c r="D134" s="25">
        <f>D$166</f>
        <v>10069</v>
      </c>
      <c r="E134" s="392">
        <f>E$166</f>
        <v>0.3358824113616049</v>
      </c>
      <c r="F134" s="393"/>
      <c r="G134" s="27"/>
      <c r="H134" s="25"/>
      <c r="I134" s="392"/>
      <c r="J134" s="393"/>
      <c r="K134" s="27"/>
      <c r="L134" s="25"/>
      <c r="M134" s="397"/>
      <c r="N134" s="408"/>
    </row>
    <row r="135" spans="1:14" x14ac:dyDescent="0.25">
      <c r="A135" s="367"/>
      <c r="B135" s="85" t="s">
        <v>23</v>
      </c>
      <c r="C135" s="18">
        <f>C126-C128</f>
        <v>139</v>
      </c>
      <c r="D135" s="19">
        <f>D126-D128</f>
        <v>365</v>
      </c>
      <c r="E135" s="276">
        <f>E126-E128</f>
        <v>2.169574637929067E-2</v>
      </c>
      <c r="F135" s="277"/>
      <c r="G135" s="18"/>
      <c r="H135" s="19"/>
      <c r="I135" s="276"/>
      <c r="J135" s="277"/>
      <c r="K135" s="18"/>
      <c r="L135" s="19"/>
      <c r="M135" s="278"/>
      <c r="N135" s="279"/>
    </row>
    <row r="136" spans="1:14" ht="15.75" thickBot="1" x14ac:dyDescent="0.3">
      <c r="A136" s="368"/>
      <c r="B136" s="86" t="s">
        <v>24</v>
      </c>
      <c r="C136" s="20">
        <f>C126-C127</f>
        <v>135</v>
      </c>
      <c r="D136" s="21">
        <f>D126-D127</f>
        <v>327</v>
      </c>
      <c r="E136" s="270">
        <f>E126-E127</f>
        <v>0.10262185262185258</v>
      </c>
      <c r="F136" s="271"/>
      <c r="G136" s="20"/>
      <c r="H136" s="21"/>
      <c r="I136" s="270"/>
      <c r="J136" s="271"/>
      <c r="K136" s="20"/>
      <c r="L136" s="21"/>
      <c r="M136" s="268"/>
      <c r="N136" s="269"/>
    </row>
    <row r="137" spans="1:14" x14ac:dyDescent="0.25">
      <c r="A137" s="369" t="s">
        <v>43</v>
      </c>
      <c r="B137" s="81" t="s">
        <v>4</v>
      </c>
      <c r="C137" s="90">
        <v>74</v>
      </c>
      <c r="D137" s="31">
        <v>219</v>
      </c>
      <c r="E137" s="394">
        <f>C137/D137</f>
        <v>0.33789954337899542</v>
      </c>
      <c r="F137" s="395"/>
      <c r="G137" s="22"/>
      <c r="H137" s="23"/>
      <c r="I137" s="394"/>
      <c r="J137" s="395"/>
      <c r="K137" s="22"/>
      <c r="L137" s="23"/>
      <c r="M137" s="396"/>
      <c r="N137" s="398"/>
    </row>
    <row r="138" spans="1:14" x14ac:dyDescent="0.25">
      <c r="A138" s="370"/>
      <c r="B138" s="82" t="s">
        <v>5</v>
      </c>
      <c r="C138" s="18">
        <v>36</v>
      </c>
      <c r="D138" s="19">
        <v>159</v>
      </c>
      <c r="E138" s="284">
        <f t="shared" ref="E138:E139" si="12">C138/D138</f>
        <v>0.22641509433962265</v>
      </c>
      <c r="F138" s="285"/>
      <c r="G138" s="16"/>
      <c r="H138" s="165"/>
      <c r="I138" s="284"/>
      <c r="J138" s="285"/>
      <c r="K138" s="16"/>
      <c r="L138" s="165"/>
      <c r="M138" s="282"/>
      <c r="N138" s="283"/>
    </row>
    <row r="139" spans="1:14" x14ac:dyDescent="0.25">
      <c r="A139" s="370"/>
      <c r="B139" s="82" t="s">
        <v>6</v>
      </c>
      <c r="C139" s="18">
        <v>48</v>
      </c>
      <c r="D139" s="19">
        <v>181</v>
      </c>
      <c r="E139" s="284">
        <f t="shared" si="12"/>
        <v>0.26519337016574585</v>
      </c>
      <c r="F139" s="285"/>
      <c r="G139" s="16"/>
      <c r="H139" s="165"/>
      <c r="I139" s="284"/>
      <c r="J139" s="285"/>
      <c r="K139" s="16"/>
      <c r="L139" s="165"/>
      <c r="M139" s="282"/>
      <c r="N139" s="283"/>
    </row>
    <row r="140" spans="1:14" x14ac:dyDescent="0.25">
      <c r="A140" s="370"/>
      <c r="B140" s="82" t="s">
        <v>7</v>
      </c>
      <c r="C140" s="18" t="s">
        <v>89</v>
      </c>
      <c r="D140" s="19">
        <v>20</v>
      </c>
      <c r="E140" s="284" t="s">
        <v>62</v>
      </c>
      <c r="F140" s="285"/>
      <c r="G140" s="16"/>
      <c r="H140" s="165"/>
      <c r="I140" s="284"/>
      <c r="J140" s="285"/>
      <c r="K140" s="16"/>
      <c r="L140" s="165"/>
      <c r="M140" s="282"/>
      <c r="N140" s="283"/>
    </row>
    <row r="141" spans="1:14" x14ac:dyDescent="0.25">
      <c r="A141" s="370"/>
      <c r="B141" s="82" t="s">
        <v>8</v>
      </c>
      <c r="C141" s="18" t="s">
        <v>89</v>
      </c>
      <c r="D141" s="19">
        <v>14</v>
      </c>
      <c r="E141" s="284" t="s">
        <v>62</v>
      </c>
      <c r="F141" s="285"/>
      <c r="G141" s="16"/>
      <c r="H141" s="165"/>
      <c r="I141" s="284"/>
      <c r="J141" s="285"/>
      <c r="K141" s="16"/>
      <c r="L141" s="165"/>
      <c r="M141" s="282"/>
      <c r="N141" s="283"/>
    </row>
    <row r="142" spans="1:14" x14ac:dyDescent="0.25">
      <c r="A142" s="370"/>
      <c r="B142" s="82" t="s">
        <v>9</v>
      </c>
      <c r="C142" s="18"/>
      <c r="D142" s="19" t="s">
        <v>89</v>
      </c>
      <c r="E142" s="284"/>
      <c r="F142" s="285"/>
      <c r="G142" s="16"/>
      <c r="H142" s="165"/>
      <c r="I142" s="284"/>
      <c r="J142" s="285"/>
      <c r="K142" s="16"/>
      <c r="L142" s="165"/>
      <c r="M142" s="282"/>
      <c r="N142" s="283"/>
    </row>
    <row r="143" spans="1:14" x14ac:dyDescent="0.25">
      <c r="A143" s="370"/>
      <c r="B143" s="82" t="s">
        <v>10</v>
      </c>
      <c r="C143" s="18"/>
      <c r="D143" s="19"/>
      <c r="E143" s="284"/>
      <c r="F143" s="285"/>
      <c r="G143" s="16"/>
      <c r="H143" s="165"/>
      <c r="I143" s="284"/>
      <c r="J143" s="285"/>
      <c r="K143" s="16"/>
      <c r="L143" s="165"/>
      <c r="M143" s="282"/>
      <c r="N143" s="283"/>
    </row>
    <row r="144" spans="1:14" x14ac:dyDescent="0.25">
      <c r="A144" s="370"/>
      <c r="B144" s="83" t="s">
        <v>32</v>
      </c>
      <c r="C144" s="26">
        <f>C$155</f>
        <v>2398</v>
      </c>
      <c r="D144" s="24">
        <f>D$155</f>
        <v>6566</v>
      </c>
      <c r="E144" s="399">
        <f>E$155</f>
        <v>0.36521474261346332</v>
      </c>
      <c r="F144" s="400"/>
      <c r="G144" s="26"/>
      <c r="H144" s="24"/>
      <c r="I144" s="399"/>
      <c r="J144" s="400"/>
      <c r="K144" s="26"/>
      <c r="L144" s="24"/>
      <c r="M144" s="401"/>
      <c r="N144" s="402"/>
    </row>
    <row r="145" spans="1:14" x14ac:dyDescent="0.25">
      <c r="A145" s="370"/>
      <c r="B145" s="84" t="s">
        <v>13</v>
      </c>
      <c r="C145" s="27">
        <f>C$166</f>
        <v>3382</v>
      </c>
      <c r="D145" s="25">
        <f>D$166</f>
        <v>10069</v>
      </c>
      <c r="E145" s="392">
        <f>E$166</f>
        <v>0.3358824113616049</v>
      </c>
      <c r="F145" s="393"/>
      <c r="G145" s="27"/>
      <c r="H145" s="25"/>
      <c r="I145" s="392"/>
      <c r="J145" s="393"/>
      <c r="K145" s="27"/>
      <c r="L145" s="25"/>
      <c r="M145" s="397"/>
      <c r="N145" s="408"/>
    </row>
    <row r="146" spans="1:14" x14ac:dyDescent="0.25">
      <c r="A146" s="370"/>
      <c r="B146" s="85" t="s">
        <v>23</v>
      </c>
      <c r="C146" s="18">
        <f>C137-C139</f>
        <v>26</v>
      </c>
      <c r="D146" s="19">
        <f>D137-D139</f>
        <v>38</v>
      </c>
      <c r="E146" s="276">
        <f>E137-E139</f>
        <v>7.270617321324957E-2</v>
      </c>
      <c r="F146" s="277"/>
      <c r="G146" s="18"/>
      <c r="H146" s="19"/>
      <c r="I146" s="276"/>
      <c r="J146" s="277"/>
      <c r="K146" s="18"/>
      <c r="L146" s="19"/>
      <c r="M146" s="278"/>
      <c r="N146" s="279"/>
    </row>
    <row r="147" spans="1:14" ht="15.75" thickBot="1" x14ac:dyDescent="0.3">
      <c r="A147" s="371"/>
      <c r="B147" s="86" t="s">
        <v>24</v>
      </c>
      <c r="C147" s="79">
        <f>C137-C138</f>
        <v>38</v>
      </c>
      <c r="D147" s="80">
        <f>D137-D138</f>
        <v>60</v>
      </c>
      <c r="E147" s="409">
        <f>E137-E138</f>
        <v>0.11148444903937277</v>
      </c>
      <c r="F147" s="410"/>
      <c r="G147" s="79"/>
      <c r="H147" s="80"/>
      <c r="I147" s="409"/>
      <c r="J147" s="410"/>
      <c r="K147" s="79"/>
      <c r="L147" s="80"/>
      <c r="M147" s="411"/>
      <c r="N147" s="412"/>
    </row>
    <row r="148" spans="1:14" x14ac:dyDescent="0.25">
      <c r="A148" s="366" t="s">
        <v>44</v>
      </c>
      <c r="B148" s="81" t="s">
        <v>4</v>
      </c>
      <c r="C148" s="90">
        <v>1460</v>
      </c>
      <c r="D148" s="31">
        <v>3088</v>
      </c>
      <c r="E148" s="394">
        <f>C148/D148</f>
        <v>0.47279792746113991</v>
      </c>
      <c r="F148" s="395"/>
      <c r="G148" s="22"/>
      <c r="H148" s="23"/>
      <c r="I148" s="394"/>
      <c r="J148" s="395"/>
      <c r="K148" s="22"/>
      <c r="L148" s="23"/>
      <c r="M148" s="396"/>
      <c r="N148" s="398"/>
    </row>
    <row r="149" spans="1:14" x14ac:dyDescent="0.25">
      <c r="A149" s="367"/>
      <c r="B149" s="82" t="s">
        <v>5</v>
      </c>
      <c r="C149" s="18">
        <v>522</v>
      </c>
      <c r="D149" s="19">
        <v>1689</v>
      </c>
      <c r="E149" s="284">
        <f t="shared" ref="E149:E152" si="13">C149/D149</f>
        <v>0.30905861456483125</v>
      </c>
      <c r="F149" s="285"/>
      <c r="G149" s="16"/>
      <c r="H149" s="165"/>
      <c r="I149" s="284"/>
      <c r="J149" s="285"/>
      <c r="K149" s="16"/>
      <c r="L149" s="165"/>
      <c r="M149" s="282"/>
      <c r="N149" s="283"/>
    </row>
    <row r="150" spans="1:14" x14ac:dyDescent="0.25">
      <c r="A150" s="367"/>
      <c r="B150" s="82" t="s">
        <v>6</v>
      </c>
      <c r="C150" s="18">
        <v>392</v>
      </c>
      <c r="D150" s="19">
        <v>1371</v>
      </c>
      <c r="E150" s="284">
        <f t="shared" si="13"/>
        <v>0.28592268417213712</v>
      </c>
      <c r="F150" s="285"/>
      <c r="G150" s="16"/>
      <c r="H150" s="165"/>
      <c r="I150" s="284"/>
      <c r="J150" s="285"/>
      <c r="K150" s="16"/>
      <c r="L150" s="165"/>
      <c r="M150" s="282"/>
      <c r="N150" s="283"/>
    </row>
    <row r="151" spans="1:14" x14ac:dyDescent="0.25">
      <c r="A151" s="367"/>
      <c r="B151" s="82" t="s">
        <v>7</v>
      </c>
      <c r="C151" s="18">
        <v>115</v>
      </c>
      <c r="D151" s="19">
        <v>291</v>
      </c>
      <c r="E151" s="284">
        <f t="shared" si="13"/>
        <v>0.3951890034364261</v>
      </c>
      <c r="F151" s="285"/>
      <c r="G151" s="16"/>
      <c r="H151" s="165"/>
      <c r="I151" s="284"/>
      <c r="J151" s="285"/>
      <c r="K151" s="16"/>
      <c r="L151" s="165"/>
      <c r="M151" s="282"/>
      <c r="N151" s="283"/>
    </row>
    <row r="152" spans="1:14" x14ac:dyDescent="0.25">
      <c r="A152" s="367"/>
      <c r="B152" s="82" t="s">
        <v>8</v>
      </c>
      <c r="C152" s="18">
        <v>45</v>
      </c>
      <c r="D152" s="19">
        <v>120</v>
      </c>
      <c r="E152" s="284">
        <f t="shared" si="13"/>
        <v>0.375</v>
      </c>
      <c r="F152" s="285"/>
      <c r="G152" s="16"/>
      <c r="H152" s="165"/>
      <c r="I152" s="284"/>
      <c r="J152" s="285"/>
      <c r="K152" s="16"/>
      <c r="L152" s="165"/>
      <c r="M152" s="282"/>
      <c r="N152" s="283"/>
    </row>
    <row r="153" spans="1:14" x14ac:dyDescent="0.25">
      <c r="A153" s="367"/>
      <c r="B153" s="82" t="s">
        <v>9</v>
      </c>
      <c r="C153" s="18" t="s">
        <v>89</v>
      </c>
      <c r="D153" s="19" t="s">
        <v>89</v>
      </c>
      <c r="E153" s="284" t="s">
        <v>62</v>
      </c>
      <c r="F153" s="285"/>
      <c r="G153" s="16"/>
      <c r="H153" s="165"/>
      <c r="I153" s="284"/>
      <c r="J153" s="285"/>
      <c r="K153" s="16"/>
      <c r="L153" s="165"/>
      <c r="M153" s="282"/>
      <c r="N153" s="283"/>
    </row>
    <row r="154" spans="1:14" x14ac:dyDescent="0.25">
      <c r="A154" s="367"/>
      <c r="B154" s="82" t="s">
        <v>10</v>
      </c>
      <c r="C154" s="18" t="s">
        <v>89</v>
      </c>
      <c r="D154" s="19" t="s">
        <v>89</v>
      </c>
      <c r="E154" s="284" t="s">
        <v>62</v>
      </c>
      <c r="F154" s="285"/>
      <c r="G154" s="16"/>
      <c r="H154" s="165"/>
      <c r="I154" s="284"/>
      <c r="J154" s="285"/>
      <c r="K154" s="16"/>
      <c r="L154" s="165"/>
      <c r="M154" s="282"/>
      <c r="N154" s="283"/>
    </row>
    <row r="155" spans="1:14" x14ac:dyDescent="0.25">
      <c r="A155" s="367"/>
      <c r="B155" s="83" t="s">
        <v>32</v>
      </c>
      <c r="C155" s="26">
        <v>2398</v>
      </c>
      <c r="D155" s="24">
        <v>6566</v>
      </c>
      <c r="E155" s="399">
        <f>C155/D155</f>
        <v>0.36521474261346332</v>
      </c>
      <c r="F155" s="400"/>
      <c r="G155" s="26"/>
      <c r="H155" s="24"/>
      <c r="I155" s="399"/>
      <c r="J155" s="400"/>
      <c r="K155" s="26"/>
      <c r="L155" s="24"/>
      <c r="M155" s="401"/>
      <c r="N155" s="402"/>
    </row>
    <row r="156" spans="1:14" x14ac:dyDescent="0.25">
      <c r="A156" s="367"/>
      <c r="B156" s="84" t="s">
        <v>13</v>
      </c>
      <c r="C156" s="27">
        <f>C$166</f>
        <v>3382</v>
      </c>
      <c r="D156" s="25">
        <f>D$166</f>
        <v>10069</v>
      </c>
      <c r="E156" s="392">
        <f>E$166</f>
        <v>0.3358824113616049</v>
      </c>
      <c r="F156" s="393"/>
      <c r="G156" s="27"/>
      <c r="H156" s="25"/>
      <c r="I156" s="392"/>
      <c r="J156" s="393"/>
      <c r="K156" s="27"/>
      <c r="L156" s="25"/>
      <c r="M156" s="397"/>
      <c r="N156" s="408"/>
    </row>
    <row r="157" spans="1:14" x14ac:dyDescent="0.25">
      <c r="A157" s="367"/>
      <c r="B157" s="85" t="s">
        <v>23</v>
      </c>
      <c r="C157" s="18">
        <f>C148-C150</f>
        <v>1068</v>
      </c>
      <c r="D157" s="19">
        <f>D148-D150</f>
        <v>1717</v>
      </c>
      <c r="E157" s="276">
        <f>E148-E150</f>
        <v>0.18687524328900279</v>
      </c>
      <c r="F157" s="277"/>
      <c r="G157" s="18"/>
      <c r="H157" s="19"/>
      <c r="I157" s="276"/>
      <c r="J157" s="277"/>
      <c r="K157" s="18"/>
      <c r="L157" s="19"/>
      <c r="M157" s="278"/>
      <c r="N157" s="279"/>
    </row>
    <row r="158" spans="1:14" ht="15.75" thickBot="1" x14ac:dyDescent="0.3">
      <c r="A158" s="368"/>
      <c r="B158" s="87" t="s">
        <v>24</v>
      </c>
      <c r="C158" s="20">
        <f>C148-C149</f>
        <v>938</v>
      </c>
      <c r="D158" s="21">
        <f>D148-D149</f>
        <v>1399</v>
      </c>
      <c r="E158" s="270">
        <f>E148-E149</f>
        <v>0.16373931289630866</v>
      </c>
      <c r="F158" s="271"/>
      <c r="G158" s="20"/>
      <c r="H158" s="21"/>
      <c r="I158" s="270"/>
      <c r="J158" s="271"/>
      <c r="K158" s="79"/>
      <c r="L158" s="80"/>
      <c r="M158" s="411"/>
      <c r="N158" s="412"/>
    </row>
    <row r="159" spans="1:14" ht="15" customHeight="1" x14ac:dyDescent="0.25">
      <c r="A159" s="369" t="s">
        <v>77</v>
      </c>
      <c r="B159" s="81" t="s">
        <v>4</v>
      </c>
      <c r="C159" s="90">
        <f>'ELA Overall'!B30</f>
        <v>1963</v>
      </c>
      <c r="D159" s="31">
        <f>'ELA Overall'!C30</f>
        <v>4752</v>
      </c>
      <c r="E159" s="394">
        <f>C159/D159</f>
        <v>0.41308922558922556</v>
      </c>
      <c r="F159" s="395"/>
      <c r="G159" s="22"/>
      <c r="H159" s="23"/>
      <c r="I159" s="394"/>
      <c r="J159" s="396"/>
      <c r="K159" s="22"/>
      <c r="L159" s="23"/>
      <c r="M159" s="394"/>
      <c r="N159" s="395"/>
    </row>
    <row r="160" spans="1:14" x14ac:dyDescent="0.25">
      <c r="A160" s="370"/>
      <c r="B160" s="82" t="s">
        <v>5</v>
      </c>
      <c r="C160" s="18">
        <f>'ELA Overall'!B31</f>
        <v>721</v>
      </c>
      <c r="D160" s="19">
        <f>'ELA Overall'!C31</f>
        <v>2628</v>
      </c>
      <c r="E160" s="284">
        <f t="shared" ref="E160:E163" si="14">C160/D160</f>
        <v>0.2743531202435312</v>
      </c>
      <c r="F160" s="285"/>
      <c r="G160" s="16"/>
      <c r="H160" s="165"/>
      <c r="I160" s="284"/>
      <c r="J160" s="282"/>
      <c r="K160" s="16"/>
      <c r="L160" s="165"/>
      <c r="M160" s="284"/>
      <c r="N160" s="285"/>
    </row>
    <row r="161" spans="1:14" x14ac:dyDescent="0.25">
      <c r="A161" s="370"/>
      <c r="B161" s="82" t="s">
        <v>6</v>
      </c>
      <c r="C161" s="18">
        <f>'ELA Overall'!B32</f>
        <v>466</v>
      </c>
      <c r="D161" s="19">
        <f>'ELA Overall'!C32</f>
        <v>2064</v>
      </c>
      <c r="E161" s="284">
        <f t="shared" si="14"/>
        <v>0.22577519379844962</v>
      </c>
      <c r="F161" s="285"/>
      <c r="G161" s="16"/>
      <c r="H161" s="165"/>
      <c r="I161" s="284"/>
      <c r="J161" s="282"/>
      <c r="K161" s="16"/>
      <c r="L161" s="165"/>
      <c r="M161" s="284"/>
      <c r="N161" s="285"/>
    </row>
    <row r="162" spans="1:14" x14ac:dyDescent="0.25">
      <c r="A162" s="370"/>
      <c r="B162" s="82" t="s">
        <v>7</v>
      </c>
      <c r="C162" s="18">
        <f>'ELA Overall'!B33</f>
        <v>154</v>
      </c>
      <c r="D162" s="19">
        <f>'ELA Overall'!C33</f>
        <v>444</v>
      </c>
      <c r="E162" s="284">
        <f t="shared" si="14"/>
        <v>0.34684684684684686</v>
      </c>
      <c r="F162" s="285"/>
      <c r="G162" s="16"/>
      <c r="H162" s="165"/>
      <c r="I162" s="284"/>
      <c r="J162" s="282"/>
      <c r="K162" s="16"/>
      <c r="L162" s="165"/>
      <c r="M162" s="284"/>
      <c r="N162" s="285"/>
    </row>
    <row r="163" spans="1:14" x14ac:dyDescent="0.25">
      <c r="A163" s="370"/>
      <c r="B163" s="82" t="s">
        <v>8</v>
      </c>
      <c r="C163" s="18">
        <f>'ELA Overall'!B34</f>
        <v>64</v>
      </c>
      <c r="D163" s="19">
        <f>'ELA Overall'!C34</f>
        <v>172</v>
      </c>
      <c r="E163" s="284">
        <f t="shared" si="14"/>
        <v>0.37209302325581395</v>
      </c>
      <c r="F163" s="285"/>
      <c r="G163" s="16"/>
      <c r="H163" s="165"/>
      <c r="I163" s="284"/>
      <c r="J163" s="282"/>
      <c r="K163" s="16"/>
      <c r="L163" s="165"/>
      <c r="M163" s="284"/>
      <c r="N163" s="285"/>
    </row>
    <row r="164" spans="1:14" x14ac:dyDescent="0.25">
      <c r="A164" s="370"/>
      <c r="B164" s="82" t="s">
        <v>9</v>
      </c>
      <c r="C164" s="18" t="str">
        <f>'ELA Overall'!B35</f>
        <v>&lt;10</v>
      </c>
      <c r="D164" s="19" t="str">
        <f>'ELA Overall'!C35</f>
        <v>&lt;10</v>
      </c>
      <c r="E164" s="284" t="s">
        <v>62</v>
      </c>
      <c r="F164" s="285"/>
      <c r="G164" s="16"/>
      <c r="H164" s="165"/>
      <c r="I164" s="284"/>
      <c r="J164" s="282"/>
      <c r="K164" s="16"/>
      <c r="L164" s="165"/>
      <c r="M164" s="284"/>
      <c r="N164" s="285"/>
    </row>
    <row r="165" spans="1:14" x14ac:dyDescent="0.25">
      <c r="A165" s="370"/>
      <c r="B165" s="82" t="s">
        <v>10</v>
      </c>
      <c r="C165" s="18" t="str">
        <f>'ELA Overall'!B36</f>
        <v>&lt;10</v>
      </c>
      <c r="D165" s="19" t="str">
        <f>'ELA Overall'!C36</f>
        <v>&lt;10</v>
      </c>
      <c r="E165" s="284" t="s">
        <v>62</v>
      </c>
      <c r="F165" s="285"/>
      <c r="G165" s="16"/>
      <c r="H165" s="165"/>
      <c r="I165" s="284"/>
      <c r="J165" s="282"/>
      <c r="K165" s="16"/>
      <c r="L165" s="165"/>
      <c r="M165" s="284"/>
      <c r="N165" s="285"/>
    </row>
    <row r="166" spans="1:14" x14ac:dyDescent="0.25">
      <c r="A166" s="370"/>
      <c r="B166" s="84" t="s">
        <v>13</v>
      </c>
      <c r="C166" s="27">
        <f>'ELA Overall'!B37</f>
        <v>3382</v>
      </c>
      <c r="D166" s="25">
        <f>'ELA Overall'!C37</f>
        <v>10069</v>
      </c>
      <c r="E166" s="392">
        <f>C166/D166</f>
        <v>0.3358824113616049</v>
      </c>
      <c r="F166" s="393"/>
      <c r="G166" s="27"/>
      <c r="H166" s="25"/>
      <c r="I166" s="392"/>
      <c r="J166" s="397"/>
      <c r="K166" s="27"/>
      <c r="L166" s="25"/>
      <c r="M166" s="392"/>
      <c r="N166" s="393"/>
    </row>
    <row r="167" spans="1:14" x14ac:dyDescent="0.25">
      <c r="A167" s="370"/>
      <c r="B167" s="85" t="s">
        <v>23</v>
      </c>
      <c r="C167" s="18">
        <f>'ELA Overall'!B38</f>
        <v>1497</v>
      </c>
      <c r="D167" s="19">
        <f>'ELA Overall'!C38</f>
        <v>2688</v>
      </c>
      <c r="E167" s="276">
        <f>E159-E161</f>
        <v>0.18731403179077594</v>
      </c>
      <c r="F167" s="277"/>
      <c r="G167" s="18"/>
      <c r="H167" s="19"/>
      <c r="I167" s="276"/>
      <c r="J167" s="278"/>
      <c r="K167" s="18"/>
      <c r="L167" s="19"/>
      <c r="M167" s="276"/>
      <c r="N167" s="277"/>
    </row>
    <row r="168" spans="1:14" ht="15.75" thickBot="1" x14ac:dyDescent="0.3">
      <c r="A168" s="370"/>
      <c r="B168" s="87" t="s">
        <v>24</v>
      </c>
      <c r="C168" s="20">
        <f>'ELA Overall'!B39</f>
        <v>1242</v>
      </c>
      <c r="D168" s="21">
        <f>'ELA Overall'!C39</f>
        <v>2124</v>
      </c>
      <c r="E168" s="270">
        <f>E159-E160</f>
        <v>0.13873610534569436</v>
      </c>
      <c r="F168" s="271"/>
      <c r="G168" s="20"/>
      <c r="H168" s="21"/>
      <c r="I168" s="270"/>
      <c r="J168" s="268"/>
      <c r="K168" s="20"/>
      <c r="L168" s="21"/>
      <c r="M168" s="270"/>
      <c r="N168" s="271"/>
    </row>
    <row r="169" spans="1:14" ht="15.75" thickBot="1" x14ac:dyDescent="0.3">
      <c r="A169" s="414" t="s">
        <v>75</v>
      </c>
      <c r="B169" s="415"/>
      <c r="C169" s="415"/>
      <c r="D169" s="415"/>
      <c r="E169" s="415"/>
      <c r="F169" s="415"/>
      <c r="G169" s="415"/>
      <c r="H169" s="415"/>
      <c r="I169" s="415"/>
      <c r="J169" s="415"/>
      <c r="K169" s="416"/>
      <c r="L169" s="416"/>
      <c r="M169" s="416"/>
      <c r="N169" s="417"/>
    </row>
    <row r="170" spans="1:14" ht="15.75" thickBot="1" x14ac:dyDescent="0.3">
      <c r="A170" s="286" t="s">
        <v>64</v>
      </c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88"/>
    </row>
  </sheetData>
  <mergeCells count="518">
    <mergeCell ref="A169:N169"/>
    <mergeCell ref="A170:N170"/>
    <mergeCell ref="M157:N157"/>
    <mergeCell ref="E158:F158"/>
    <mergeCell ref="I158:J158"/>
    <mergeCell ref="M158:N158"/>
    <mergeCell ref="E155:F155"/>
    <mergeCell ref="I155:J155"/>
    <mergeCell ref="M155:N155"/>
    <mergeCell ref="E156:F156"/>
    <mergeCell ref="I156:J156"/>
    <mergeCell ref="M156:N156"/>
    <mergeCell ref="A148:A158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3:F153"/>
    <mergeCell ref="I153:J153"/>
    <mergeCell ref="E157:F157"/>
    <mergeCell ref="I157:J157"/>
    <mergeCell ref="M146:N146"/>
    <mergeCell ref="E147:F147"/>
    <mergeCell ref="I147:J147"/>
    <mergeCell ref="M147:N147"/>
    <mergeCell ref="E144:F144"/>
    <mergeCell ref="I144:J144"/>
    <mergeCell ref="M144:N144"/>
    <mergeCell ref="E145:F145"/>
    <mergeCell ref="I145:J145"/>
    <mergeCell ref="M145:N145"/>
    <mergeCell ref="M153:N153"/>
    <mergeCell ref="E154:F154"/>
    <mergeCell ref="I154:J154"/>
    <mergeCell ref="M154:N154"/>
    <mergeCell ref="E151:F151"/>
    <mergeCell ref="I151:J151"/>
    <mergeCell ref="M151:N151"/>
    <mergeCell ref="E152:F152"/>
    <mergeCell ref="I152:J152"/>
    <mergeCell ref="M152:N152"/>
    <mergeCell ref="A137:A147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E142:F142"/>
    <mergeCell ref="I142:J142"/>
    <mergeCell ref="M142:N142"/>
    <mergeCell ref="E143:F143"/>
    <mergeCell ref="I143:J143"/>
    <mergeCell ref="M143:N143"/>
    <mergeCell ref="E140:F140"/>
    <mergeCell ref="I140:J140"/>
    <mergeCell ref="M140:N140"/>
    <mergeCell ref="E141:F141"/>
    <mergeCell ref="I141:J141"/>
    <mergeCell ref="M141:N141"/>
    <mergeCell ref="E146:F146"/>
    <mergeCell ref="I146:J146"/>
    <mergeCell ref="M135:N135"/>
    <mergeCell ref="E136:F136"/>
    <mergeCell ref="I136:J136"/>
    <mergeCell ref="M136:N136"/>
    <mergeCell ref="E133:F133"/>
    <mergeCell ref="I133:J133"/>
    <mergeCell ref="M133:N133"/>
    <mergeCell ref="E134:F134"/>
    <mergeCell ref="I134:J134"/>
    <mergeCell ref="M134:N134"/>
    <mergeCell ref="A126:A136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31:F131"/>
    <mergeCell ref="I131:J131"/>
    <mergeCell ref="M131:N131"/>
    <mergeCell ref="E132:F132"/>
    <mergeCell ref="I132:J132"/>
    <mergeCell ref="M132:N132"/>
    <mergeCell ref="E129:F129"/>
    <mergeCell ref="I129:J129"/>
    <mergeCell ref="M129:N129"/>
    <mergeCell ref="E130:F130"/>
    <mergeCell ref="I130:J130"/>
    <mergeCell ref="M130:N130"/>
    <mergeCell ref="E135:F135"/>
    <mergeCell ref="I135:J135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13:N113"/>
    <mergeCell ref="E114:F114"/>
    <mergeCell ref="I114:J114"/>
    <mergeCell ref="M114:N114"/>
    <mergeCell ref="E111:F111"/>
    <mergeCell ref="I111:J111"/>
    <mergeCell ref="M111:N111"/>
    <mergeCell ref="E112:F112"/>
    <mergeCell ref="I112:J112"/>
    <mergeCell ref="M112:N112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09:F109"/>
    <mergeCell ref="I109:J109"/>
    <mergeCell ref="M109:N109"/>
    <mergeCell ref="E110:F110"/>
    <mergeCell ref="I110:J110"/>
    <mergeCell ref="M110:N110"/>
    <mergeCell ref="E107:F107"/>
    <mergeCell ref="I107:J107"/>
    <mergeCell ref="M107:N107"/>
    <mergeCell ref="E108:F108"/>
    <mergeCell ref="I108:J108"/>
    <mergeCell ref="M108:N108"/>
    <mergeCell ref="E113:F113"/>
    <mergeCell ref="I113:J113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27:A37"/>
    <mergeCell ref="E27:F27"/>
    <mergeCell ref="I27:J27"/>
    <mergeCell ref="M27:N27"/>
    <mergeCell ref="E28:F28"/>
    <mergeCell ref="I28:J28"/>
    <mergeCell ref="M28:N28"/>
    <mergeCell ref="E29:F29"/>
    <mergeCell ref="E26:F26"/>
    <mergeCell ref="I26:J26"/>
    <mergeCell ref="M26:N26"/>
    <mergeCell ref="E32:F32"/>
    <mergeCell ref="I32:J32"/>
    <mergeCell ref="M32:N32"/>
    <mergeCell ref="E33:F33"/>
    <mergeCell ref="I33:J33"/>
    <mergeCell ref="M33:N33"/>
    <mergeCell ref="I29:J29"/>
    <mergeCell ref="M29:N29"/>
    <mergeCell ref="E30:F30"/>
    <mergeCell ref="I30:J30"/>
    <mergeCell ref="M30:N30"/>
    <mergeCell ref="E31:F31"/>
    <mergeCell ref="I31:J31"/>
    <mergeCell ref="I25:J25"/>
    <mergeCell ref="M25:N25"/>
    <mergeCell ref="E21:F21"/>
    <mergeCell ref="I21:J21"/>
    <mergeCell ref="M21:N21"/>
    <mergeCell ref="E22:F22"/>
    <mergeCell ref="I22:J22"/>
    <mergeCell ref="M22:N22"/>
    <mergeCell ref="I18:J18"/>
    <mergeCell ref="M18:N18"/>
    <mergeCell ref="E19:F19"/>
    <mergeCell ref="I19:J19"/>
    <mergeCell ref="M19:N19"/>
    <mergeCell ref="E20:F20"/>
    <mergeCell ref="I20:J20"/>
    <mergeCell ref="M20:N20"/>
    <mergeCell ref="I24:J24"/>
    <mergeCell ref="M24:N24"/>
    <mergeCell ref="A1:A4"/>
    <mergeCell ref="A5:A15"/>
    <mergeCell ref="A16:A26"/>
    <mergeCell ref="E16:F16"/>
    <mergeCell ref="I16:J16"/>
    <mergeCell ref="M16:N16"/>
    <mergeCell ref="E17:F17"/>
    <mergeCell ref="I17:J17"/>
    <mergeCell ref="M17:N17"/>
    <mergeCell ref="E18:F18"/>
    <mergeCell ref="E14:F14"/>
    <mergeCell ref="I14:J14"/>
    <mergeCell ref="M14:N14"/>
    <mergeCell ref="E15:F15"/>
    <mergeCell ref="I15:J15"/>
    <mergeCell ref="M15:N15"/>
    <mergeCell ref="E11:F11"/>
    <mergeCell ref="I11:J11"/>
    <mergeCell ref="M11:N11"/>
    <mergeCell ref="E13:F13"/>
    <mergeCell ref="I13:J13"/>
    <mergeCell ref="M13:N13"/>
    <mergeCell ref="E9:F9"/>
    <mergeCell ref="I9:J9"/>
    <mergeCell ref="B1:B3"/>
    <mergeCell ref="C1:N2"/>
    <mergeCell ref="C3:F3"/>
    <mergeCell ref="G3:J3"/>
    <mergeCell ref="K3:N3"/>
    <mergeCell ref="E4:F4"/>
    <mergeCell ref="I4:J4"/>
    <mergeCell ref="M4:N4"/>
    <mergeCell ref="M9:N9"/>
    <mergeCell ref="E7:F7"/>
    <mergeCell ref="I7:J7"/>
    <mergeCell ref="M7:N7"/>
    <mergeCell ref="E8:F8"/>
    <mergeCell ref="I8:J8"/>
    <mergeCell ref="M8:N8"/>
    <mergeCell ref="I164:J164"/>
    <mergeCell ref="M164:N164"/>
    <mergeCell ref="E165:F165"/>
    <mergeCell ref="I165:J165"/>
    <mergeCell ref="M165:N165"/>
    <mergeCell ref="E166:F166"/>
    <mergeCell ref="I166:J166"/>
    <mergeCell ref="E5:F5"/>
    <mergeCell ref="I5:J5"/>
    <mergeCell ref="M5:N5"/>
    <mergeCell ref="E6:F6"/>
    <mergeCell ref="I6:J6"/>
    <mergeCell ref="M6:N6"/>
    <mergeCell ref="E10:F10"/>
    <mergeCell ref="I10:J10"/>
    <mergeCell ref="M10:N10"/>
    <mergeCell ref="E12:F12"/>
    <mergeCell ref="I12:J12"/>
    <mergeCell ref="M12:N12"/>
    <mergeCell ref="E23:F23"/>
    <mergeCell ref="I23:J23"/>
    <mergeCell ref="M23:N23"/>
    <mergeCell ref="E24:F24"/>
    <mergeCell ref="E25:F25"/>
    <mergeCell ref="M166:N166"/>
    <mergeCell ref="E167:F167"/>
    <mergeCell ref="I167:J167"/>
    <mergeCell ref="M167:N167"/>
    <mergeCell ref="E168:F168"/>
    <mergeCell ref="I168:J168"/>
    <mergeCell ref="M168:N168"/>
    <mergeCell ref="A159:A168"/>
    <mergeCell ref="E159:F159"/>
    <mergeCell ref="I159:J159"/>
    <mergeCell ref="M159:N159"/>
    <mergeCell ref="E160:F160"/>
    <mergeCell ref="I160:J160"/>
    <mergeCell ref="M160:N160"/>
    <mergeCell ref="E161:F161"/>
    <mergeCell ref="I161:J161"/>
    <mergeCell ref="M161:N161"/>
    <mergeCell ref="E162:F162"/>
    <mergeCell ref="I162:J162"/>
    <mergeCell ref="M162:N162"/>
    <mergeCell ref="E163:F163"/>
    <mergeCell ref="I163:J163"/>
    <mergeCell ref="M163:N163"/>
    <mergeCell ref="E164:F164"/>
  </mergeCells>
  <conditionalFormatting sqref="B5:B11">
    <cfRule type="expression" dxfId="574" priority="155">
      <formula>MOD(ROW(),2)=0</formula>
    </cfRule>
  </conditionalFormatting>
  <conditionalFormatting sqref="B4">
    <cfRule type="expression" dxfId="573" priority="154">
      <formula>MOD(ROW(),2)=0</formula>
    </cfRule>
  </conditionalFormatting>
  <conditionalFormatting sqref="C4:E4 E5:E11">
    <cfRule type="expression" dxfId="572" priority="153">
      <formula>MOD(ROW(),2)=0</formula>
    </cfRule>
  </conditionalFormatting>
  <conditionalFormatting sqref="C5:D11 G5:H11 K5:L11">
    <cfRule type="expression" dxfId="571" priority="152">
      <formula>MOD(ROW(),2)=0</formula>
    </cfRule>
  </conditionalFormatting>
  <conditionalFormatting sqref="C14:E15">
    <cfRule type="expression" dxfId="570" priority="151">
      <formula>MOD(ROW(),2)=0</formula>
    </cfRule>
  </conditionalFormatting>
  <conditionalFormatting sqref="I4">
    <cfRule type="expression" dxfId="569" priority="150">
      <formula>MOD(ROW(),2)=0</formula>
    </cfRule>
  </conditionalFormatting>
  <conditionalFormatting sqref="M4">
    <cfRule type="expression" dxfId="568" priority="149">
      <formula>MOD(ROW(),2)=0</formula>
    </cfRule>
  </conditionalFormatting>
  <conditionalFormatting sqref="G4:H4">
    <cfRule type="expression" dxfId="567" priority="148">
      <formula>MOD(ROW(),2)=0</formula>
    </cfRule>
  </conditionalFormatting>
  <conditionalFormatting sqref="K4:L4">
    <cfRule type="expression" dxfId="566" priority="147">
      <formula>MOD(ROW(),2)=0</formula>
    </cfRule>
  </conditionalFormatting>
  <conditionalFormatting sqref="I5:I11">
    <cfRule type="expression" dxfId="565" priority="146">
      <formula>MOD(ROW(),2)=0</formula>
    </cfRule>
  </conditionalFormatting>
  <conditionalFormatting sqref="I14:I15">
    <cfRule type="expression" dxfId="564" priority="145">
      <formula>MOD(ROW(),2)=0</formula>
    </cfRule>
  </conditionalFormatting>
  <conditionalFormatting sqref="M5:M11">
    <cfRule type="expression" dxfId="563" priority="144">
      <formula>MOD(ROW(),2)=0</formula>
    </cfRule>
  </conditionalFormatting>
  <conditionalFormatting sqref="M14:M15">
    <cfRule type="expression" dxfId="562" priority="143">
      <formula>MOD(ROW(),2)=0</formula>
    </cfRule>
  </conditionalFormatting>
  <conditionalFormatting sqref="G14:H15">
    <cfRule type="expression" dxfId="561" priority="142">
      <formula>MOD(ROW(),2)=0</formula>
    </cfRule>
  </conditionalFormatting>
  <conditionalFormatting sqref="K14:L15">
    <cfRule type="expression" dxfId="560" priority="141">
      <formula>MOD(ROW(),2)=0</formula>
    </cfRule>
  </conditionalFormatting>
  <conditionalFormatting sqref="B16:B22">
    <cfRule type="expression" dxfId="559" priority="140">
      <formula>MOD(ROW(),2)=0</formula>
    </cfRule>
  </conditionalFormatting>
  <conditionalFormatting sqref="E16:E22">
    <cfRule type="expression" dxfId="558" priority="139">
      <formula>MOD(ROW(),2)=0</formula>
    </cfRule>
  </conditionalFormatting>
  <conditionalFormatting sqref="C16:D22 G16:H22 K16:L22">
    <cfRule type="expression" dxfId="557" priority="138">
      <formula>MOD(ROW(),2)=0</formula>
    </cfRule>
  </conditionalFormatting>
  <conditionalFormatting sqref="C25:E26">
    <cfRule type="expression" dxfId="556" priority="137">
      <formula>MOD(ROW(),2)=0</formula>
    </cfRule>
  </conditionalFormatting>
  <conditionalFormatting sqref="I16:I22">
    <cfRule type="expression" dxfId="555" priority="136">
      <formula>MOD(ROW(),2)=0</formula>
    </cfRule>
  </conditionalFormatting>
  <conditionalFormatting sqref="I25:I26">
    <cfRule type="expression" dxfId="554" priority="135">
      <formula>MOD(ROW(),2)=0</formula>
    </cfRule>
  </conditionalFormatting>
  <conditionalFormatting sqref="M16:M22">
    <cfRule type="expression" dxfId="553" priority="134">
      <formula>MOD(ROW(),2)=0</formula>
    </cfRule>
  </conditionalFormatting>
  <conditionalFormatting sqref="M25:M26">
    <cfRule type="expression" dxfId="552" priority="133">
      <formula>MOD(ROW(),2)=0</formula>
    </cfRule>
  </conditionalFormatting>
  <conditionalFormatting sqref="G25:H26">
    <cfRule type="expression" dxfId="551" priority="132">
      <formula>MOD(ROW(),2)=0</formula>
    </cfRule>
  </conditionalFormatting>
  <conditionalFormatting sqref="K25:L26">
    <cfRule type="expression" dxfId="550" priority="131">
      <formula>MOD(ROW(),2)=0</formula>
    </cfRule>
  </conditionalFormatting>
  <conditionalFormatting sqref="B27:B33">
    <cfRule type="expression" dxfId="549" priority="130">
      <formula>MOD(ROW(),2)=0</formula>
    </cfRule>
  </conditionalFormatting>
  <conditionalFormatting sqref="E27:E33">
    <cfRule type="expression" dxfId="548" priority="129">
      <formula>MOD(ROW(),2)=0</formula>
    </cfRule>
  </conditionalFormatting>
  <conditionalFormatting sqref="C27:D33 G27:H33 K27:L33">
    <cfRule type="expression" dxfId="547" priority="128">
      <formula>MOD(ROW(),2)=0</formula>
    </cfRule>
  </conditionalFormatting>
  <conditionalFormatting sqref="C36:E37">
    <cfRule type="expression" dxfId="546" priority="127">
      <formula>MOD(ROW(),2)=0</formula>
    </cfRule>
  </conditionalFormatting>
  <conditionalFormatting sqref="I27:I33">
    <cfRule type="expression" dxfId="545" priority="126">
      <formula>MOD(ROW(),2)=0</formula>
    </cfRule>
  </conditionalFormatting>
  <conditionalFormatting sqref="I36:I37">
    <cfRule type="expression" dxfId="544" priority="125">
      <formula>MOD(ROW(),2)=0</formula>
    </cfRule>
  </conditionalFormatting>
  <conditionalFormatting sqref="M27:M33">
    <cfRule type="expression" dxfId="543" priority="124">
      <formula>MOD(ROW(),2)=0</formula>
    </cfRule>
  </conditionalFormatting>
  <conditionalFormatting sqref="M36:M37">
    <cfRule type="expression" dxfId="542" priority="123">
      <formula>MOD(ROW(),2)=0</formula>
    </cfRule>
  </conditionalFormatting>
  <conditionalFormatting sqref="G36:H37">
    <cfRule type="expression" dxfId="541" priority="122">
      <formula>MOD(ROW(),2)=0</formula>
    </cfRule>
  </conditionalFormatting>
  <conditionalFormatting sqref="K36:L37">
    <cfRule type="expression" dxfId="540" priority="121">
      <formula>MOD(ROW(),2)=0</formula>
    </cfRule>
  </conditionalFormatting>
  <conditionalFormatting sqref="B38:B44">
    <cfRule type="expression" dxfId="539" priority="120">
      <formula>MOD(ROW(),2)=0</formula>
    </cfRule>
  </conditionalFormatting>
  <conditionalFormatting sqref="E38:E44">
    <cfRule type="expression" dxfId="538" priority="119">
      <formula>MOD(ROW(),2)=0</formula>
    </cfRule>
  </conditionalFormatting>
  <conditionalFormatting sqref="C38:D44 G38:H44 K38:L44">
    <cfRule type="expression" dxfId="537" priority="118">
      <formula>MOD(ROW(),2)=0</formula>
    </cfRule>
  </conditionalFormatting>
  <conditionalFormatting sqref="C47:E48">
    <cfRule type="expression" dxfId="536" priority="117">
      <formula>MOD(ROW(),2)=0</formula>
    </cfRule>
  </conditionalFormatting>
  <conditionalFormatting sqref="I38:I44">
    <cfRule type="expression" dxfId="535" priority="116">
      <formula>MOD(ROW(),2)=0</formula>
    </cfRule>
  </conditionalFormatting>
  <conditionalFormatting sqref="I47:I48">
    <cfRule type="expression" dxfId="534" priority="115">
      <formula>MOD(ROW(),2)=0</formula>
    </cfRule>
  </conditionalFormatting>
  <conditionalFormatting sqref="M38:M44">
    <cfRule type="expression" dxfId="533" priority="114">
      <formula>MOD(ROW(),2)=0</formula>
    </cfRule>
  </conditionalFormatting>
  <conditionalFormatting sqref="M47:M48">
    <cfRule type="expression" dxfId="532" priority="113">
      <formula>MOD(ROW(),2)=0</formula>
    </cfRule>
  </conditionalFormatting>
  <conditionalFormatting sqref="G47:H48">
    <cfRule type="expression" dxfId="531" priority="112">
      <formula>MOD(ROW(),2)=0</formula>
    </cfRule>
  </conditionalFormatting>
  <conditionalFormatting sqref="K47:L48">
    <cfRule type="expression" dxfId="530" priority="111">
      <formula>MOD(ROW(),2)=0</formula>
    </cfRule>
  </conditionalFormatting>
  <conditionalFormatting sqref="B49:B55">
    <cfRule type="expression" dxfId="529" priority="110">
      <formula>MOD(ROW(),2)=0</formula>
    </cfRule>
  </conditionalFormatting>
  <conditionalFormatting sqref="E49:E55">
    <cfRule type="expression" dxfId="528" priority="109">
      <formula>MOD(ROW(),2)=0</formula>
    </cfRule>
  </conditionalFormatting>
  <conditionalFormatting sqref="C49:D55 G49:H55 K49:L55">
    <cfRule type="expression" dxfId="527" priority="108">
      <formula>MOD(ROW(),2)=0</formula>
    </cfRule>
  </conditionalFormatting>
  <conditionalFormatting sqref="C58:E59">
    <cfRule type="expression" dxfId="526" priority="107">
      <formula>MOD(ROW(),2)=0</formula>
    </cfRule>
  </conditionalFormatting>
  <conditionalFormatting sqref="I49:I55">
    <cfRule type="expression" dxfId="525" priority="106">
      <formula>MOD(ROW(),2)=0</formula>
    </cfRule>
  </conditionalFormatting>
  <conditionalFormatting sqref="I58:I59">
    <cfRule type="expression" dxfId="524" priority="105">
      <formula>MOD(ROW(),2)=0</formula>
    </cfRule>
  </conditionalFormatting>
  <conditionalFormatting sqref="M49:M55">
    <cfRule type="expression" dxfId="523" priority="104">
      <formula>MOD(ROW(),2)=0</formula>
    </cfRule>
  </conditionalFormatting>
  <conditionalFormatting sqref="M58:M59">
    <cfRule type="expression" dxfId="522" priority="103">
      <formula>MOD(ROW(),2)=0</formula>
    </cfRule>
  </conditionalFormatting>
  <conditionalFormatting sqref="G58:H59">
    <cfRule type="expression" dxfId="521" priority="102">
      <formula>MOD(ROW(),2)=0</formula>
    </cfRule>
  </conditionalFormatting>
  <conditionalFormatting sqref="K58:L59">
    <cfRule type="expression" dxfId="520" priority="101">
      <formula>MOD(ROW(),2)=0</formula>
    </cfRule>
  </conditionalFormatting>
  <conditionalFormatting sqref="B60:B66">
    <cfRule type="expression" dxfId="519" priority="100">
      <formula>MOD(ROW(),2)=0</formula>
    </cfRule>
  </conditionalFormatting>
  <conditionalFormatting sqref="E60:E66">
    <cfRule type="expression" dxfId="518" priority="99">
      <formula>MOD(ROW(),2)=0</formula>
    </cfRule>
  </conditionalFormatting>
  <conditionalFormatting sqref="C60:D66 G60:H66 K60:L66">
    <cfRule type="expression" dxfId="517" priority="98">
      <formula>MOD(ROW(),2)=0</formula>
    </cfRule>
  </conditionalFormatting>
  <conditionalFormatting sqref="C69:E70">
    <cfRule type="expression" dxfId="516" priority="97">
      <formula>MOD(ROW(),2)=0</formula>
    </cfRule>
  </conditionalFormatting>
  <conditionalFormatting sqref="I60:I66">
    <cfRule type="expression" dxfId="515" priority="96">
      <formula>MOD(ROW(),2)=0</formula>
    </cfRule>
  </conditionalFormatting>
  <conditionalFormatting sqref="I69:I70">
    <cfRule type="expression" dxfId="514" priority="95">
      <formula>MOD(ROW(),2)=0</formula>
    </cfRule>
  </conditionalFormatting>
  <conditionalFormatting sqref="M60:M66">
    <cfRule type="expression" dxfId="513" priority="94">
      <formula>MOD(ROW(),2)=0</formula>
    </cfRule>
  </conditionalFormatting>
  <conditionalFormatting sqref="M69:M70">
    <cfRule type="expression" dxfId="512" priority="93">
      <formula>MOD(ROW(),2)=0</formula>
    </cfRule>
  </conditionalFormatting>
  <conditionalFormatting sqref="G69:H70">
    <cfRule type="expression" dxfId="511" priority="92">
      <formula>MOD(ROW(),2)=0</formula>
    </cfRule>
  </conditionalFormatting>
  <conditionalFormatting sqref="K69:L70">
    <cfRule type="expression" dxfId="510" priority="91">
      <formula>MOD(ROW(),2)=0</formula>
    </cfRule>
  </conditionalFormatting>
  <conditionalFormatting sqref="B71:B77">
    <cfRule type="expression" dxfId="509" priority="90">
      <formula>MOD(ROW(),2)=0</formula>
    </cfRule>
  </conditionalFormatting>
  <conditionalFormatting sqref="E71:E77">
    <cfRule type="expression" dxfId="508" priority="89">
      <formula>MOD(ROW(),2)=0</formula>
    </cfRule>
  </conditionalFormatting>
  <conditionalFormatting sqref="C71:D77 G71:H77 K71:L77">
    <cfRule type="expression" dxfId="507" priority="88">
      <formula>MOD(ROW(),2)=0</formula>
    </cfRule>
  </conditionalFormatting>
  <conditionalFormatting sqref="C80:E81">
    <cfRule type="expression" dxfId="506" priority="87">
      <formula>MOD(ROW(),2)=0</formula>
    </cfRule>
  </conditionalFormatting>
  <conditionalFormatting sqref="I71:I77">
    <cfRule type="expression" dxfId="505" priority="86">
      <formula>MOD(ROW(),2)=0</formula>
    </cfRule>
  </conditionalFormatting>
  <conditionalFormatting sqref="I80:I81">
    <cfRule type="expression" dxfId="504" priority="85">
      <formula>MOD(ROW(),2)=0</formula>
    </cfRule>
  </conditionalFormatting>
  <conditionalFormatting sqref="M71:M77">
    <cfRule type="expression" dxfId="503" priority="84">
      <formula>MOD(ROW(),2)=0</formula>
    </cfRule>
  </conditionalFormatting>
  <conditionalFormatting sqref="M80:M81">
    <cfRule type="expression" dxfId="502" priority="83">
      <formula>MOD(ROW(),2)=0</formula>
    </cfRule>
  </conditionalFormatting>
  <conditionalFormatting sqref="G80:H81">
    <cfRule type="expression" dxfId="501" priority="82">
      <formula>MOD(ROW(),2)=0</formula>
    </cfRule>
  </conditionalFormatting>
  <conditionalFormatting sqref="K80:L81">
    <cfRule type="expression" dxfId="500" priority="81">
      <formula>MOD(ROW(),2)=0</formula>
    </cfRule>
  </conditionalFormatting>
  <conditionalFormatting sqref="B82:B88">
    <cfRule type="expression" dxfId="499" priority="80">
      <formula>MOD(ROW(),2)=0</formula>
    </cfRule>
  </conditionalFormatting>
  <conditionalFormatting sqref="E82:E88">
    <cfRule type="expression" dxfId="498" priority="79">
      <formula>MOD(ROW(),2)=0</formula>
    </cfRule>
  </conditionalFormatting>
  <conditionalFormatting sqref="C82:D88 G82:H88 K82:L88">
    <cfRule type="expression" dxfId="497" priority="78">
      <formula>MOD(ROW(),2)=0</formula>
    </cfRule>
  </conditionalFormatting>
  <conditionalFormatting sqref="C91:E92">
    <cfRule type="expression" dxfId="496" priority="77">
      <formula>MOD(ROW(),2)=0</formula>
    </cfRule>
  </conditionalFormatting>
  <conditionalFormatting sqref="I82:I88">
    <cfRule type="expression" dxfId="495" priority="76">
      <formula>MOD(ROW(),2)=0</formula>
    </cfRule>
  </conditionalFormatting>
  <conditionalFormatting sqref="I91:I92">
    <cfRule type="expression" dxfId="494" priority="75">
      <formula>MOD(ROW(),2)=0</formula>
    </cfRule>
  </conditionalFormatting>
  <conditionalFormatting sqref="M82:M88">
    <cfRule type="expression" dxfId="493" priority="74">
      <formula>MOD(ROW(),2)=0</formula>
    </cfRule>
  </conditionalFormatting>
  <conditionalFormatting sqref="M91:M92">
    <cfRule type="expression" dxfId="492" priority="73">
      <formula>MOD(ROW(),2)=0</formula>
    </cfRule>
  </conditionalFormatting>
  <conditionalFormatting sqref="G91:H92">
    <cfRule type="expression" dxfId="491" priority="72">
      <formula>MOD(ROW(),2)=0</formula>
    </cfRule>
  </conditionalFormatting>
  <conditionalFormatting sqref="K91:L92">
    <cfRule type="expression" dxfId="490" priority="71">
      <formula>MOD(ROW(),2)=0</formula>
    </cfRule>
  </conditionalFormatting>
  <conditionalFormatting sqref="B93:B99">
    <cfRule type="expression" dxfId="489" priority="70">
      <formula>MOD(ROW(),2)=0</formula>
    </cfRule>
  </conditionalFormatting>
  <conditionalFormatting sqref="E93:E99">
    <cfRule type="expression" dxfId="488" priority="69">
      <formula>MOD(ROW(),2)=0</formula>
    </cfRule>
  </conditionalFormatting>
  <conditionalFormatting sqref="C93:D99 G93:H99 K93:L99">
    <cfRule type="expression" dxfId="487" priority="68">
      <formula>MOD(ROW(),2)=0</formula>
    </cfRule>
  </conditionalFormatting>
  <conditionalFormatting sqref="C102:E103">
    <cfRule type="expression" dxfId="486" priority="67">
      <formula>MOD(ROW(),2)=0</formula>
    </cfRule>
  </conditionalFormatting>
  <conditionalFormatting sqref="I93:I99">
    <cfRule type="expression" dxfId="485" priority="66">
      <formula>MOD(ROW(),2)=0</formula>
    </cfRule>
  </conditionalFormatting>
  <conditionalFormatting sqref="I102:I103">
    <cfRule type="expression" dxfId="484" priority="65">
      <formula>MOD(ROW(),2)=0</formula>
    </cfRule>
  </conditionalFormatting>
  <conditionalFormatting sqref="M93:M99">
    <cfRule type="expression" dxfId="483" priority="64">
      <formula>MOD(ROW(),2)=0</formula>
    </cfRule>
  </conditionalFormatting>
  <conditionalFormatting sqref="M102:M103">
    <cfRule type="expression" dxfId="482" priority="63">
      <formula>MOD(ROW(),2)=0</formula>
    </cfRule>
  </conditionalFormatting>
  <conditionalFormatting sqref="G102:H103">
    <cfRule type="expression" dxfId="481" priority="62">
      <formula>MOD(ROW(),2)=0</formula>
    </cfRule>
  </conditionalFormatting>
  <conditionalFormatting sqref="K102:L103">
    <cfRule type="expression" dxfId="480" priority="61">
      <formula>MOD(ROW(),2)=0</formula>
    </cfRule>
  </conditionalFormatting>
  <conditionalFormatting sqref="B104:B110">
    <cfRule type="expression" dxfId="479" priority="60">
      <formula>MOD(ROW(),2)=0</formula>
    </cfRule>
  </conditionalFormatting>
  <conditionalFormatting sqref="E104:E110">
    <cfRule type="expression" dxfId="478" priority="59">
      <formula>MOD(ROW(),2)=0</formula>
    </cfRule>
  </conditionalFormatting>
  <conditionalFormatting sqref="C104:D110 G104:H110 K104:L110">
    <cfRule type="expression" dxfId="477" priority="58">
      <formula>MOD(ROW(),2)=0</formula>
    </cfRule>
  </conditionalFormatting>
  <conditionalFormatting sqref="C113:E114">
    <cfRule type="expression" dxfId="476" priority="57">
      <formula>MOD(ROW(),2)=0</formula>
    </cfRule>
  </conditionalFormatting>
  <conditionalFormatting sqref="I104:I110">
    <cfRule type="expression" dxfId="475" priority="56">
      <formula>MOD(ROW(),2)=0</formula>
    </cfRule>
  </conditionalFormatting>
  <conditionalFormatting sqref="I113:I114">
    <cfRule type="expression" dxfId="474" priority="55">
      <formula>MOD(ROW(),2)=0</formula>
    </cfRule>
  </conditionalFormatting>
  <conditionalFormatting sqref="M104:M110">
    <cfRule type="expression" dxfId="473" priority="54">
      <formula>MOD(ROW(),2)=0</formula>
    </cfRule>
  </conditionalFormatting>
  <conditionalFormatting sqref="M113:M114">
    <cfRule type="expression" dxfId="472" priority="53">
      <formula>MOD(ROW(),2)=0</formula>
    </cfRule>
  </conditionalFormatting>
  <conditionalFormatting sqref="G113:H114">
    <cfRule type="expression" dxfId="471" priority="52">
      <formula>MOD(ROW(),2)=0</formula>
    </cfRule>
  </conditionalFormatting>
  <conditionalFormatting sqref="K113:L114">
    <cfRule type="expression" dxfId="470" priority="51">
      <formula>MOD(ROW(),2)=0</formula>
    </cfRule>
  </conditionalFormatting>
  <conditionalFormatting sqref="B115:B121">
    <cfRule type="expression" dxfId="469" priority="50">
      <formula>MOD(ROW(),2)=0</formula>
    </cfRule>
  </conditionalFormatting>
  <conditionalFormatting sqref="E115:E121">
    <cfRule type="expression" dxfId="468" priority="49">
      <formula>MOD(ROW(),2)=0</formula>
    </cfRule>
  </conditionalFormatting>
  <conditionalFormatting sqref="C115:D121 G115:H121 K115:L121">
    <cfRule type="expression" dxfId="467" priority="48">
      <formula>MOD(ROW(),2)=0</formula>
    </cfRule>
  </conditionalFormatting>
  <conditionalFormatting sqref="C124:E125">
    <cfRule type="expression" dxfId="466" priority="47">
      <formula>MOD(ROW(),2)=0</formula>
    </cfRule>
  </conditionalFormatting>
  <conditionalFormatting sqref="I115:I121">
    <cfRule type="expression" dxfId="465" priority="46">
      <formula>MOD(ROW(),2)=0</formula>
    </cfRule>
  </conditionalFormatting>
  <conditionalFormatting sqref="I124:I125">
    <cfRule type="expression" dxfId="464" priority="45">
      <formula>MOD(ROW(),2)=0</formula>
    </cfRule>
  </conditionalFormatting>
  <conditionalFormatting sqref="M115:M121">
    <cfRule type="expression" dxfId="463" priority="44">
      <formula>MOD(ROW(),2)=0</formula>
    </cfRule>
  </conditionalFormatting>
  <conditionalFormatting sqref="M124:M125">
    <cfRule type="expression" dxfId="462" priority="43">
      <formula>MOD(ROW(),2)=0</formula>
    </cfRule>
  </conditionalFormatting>
  <conditionalFormatting sqref="G124:H125">
    <cfRule type="expression" dxfId="461" priority="42">
      <formula>MOD(ROW(),2)=0</formula>
    </cfRule>
  </conditionalFormatting>
  <conditionalFormatting sqref="K124:L125">
    <cfRule type="expression" dxfId="460" priority="41">
      <formula>MOD(ROW(),2)=0</formula>
    </cfRule>
  </conditionalFormatting>
  <conditionalFormatting sqref="B126:B132">
    <cfRule type="expression" dxfId="459" priority="40">
      <formula>MOD(ROW(),2)=0</formula>
    </cfRule>
  </conditionalFormatting>
  <conditionalFormatting sqref="E126:E132">
    <cfRule type="expression" dxfId="458" priority="39">
      <formula>MOD(ROW(),2)=0</formula>
    </cfRule>
  </conditionalFormatting>
  <conditionalFormatting sqref="C126:D132 G126:H132 K126:L132">
    <cfRule type="expression" dxfId="457" priority="38">
      <formula>MOD(ROW(),2)=0</formula>
    </cfRule>
  </conditionalFormatting>
  <conditionalFormatting sqref="C135:E136">
    <cfRule type="expression" dxfId="456" priority="37">
      <formula>MOD(ROW(),2)=0</formula>
    </cfRule>
  </conditionalFormatting>
  <conditionalFormatting sqref="I126:I132">
    <cfRule type="expression" dxfId="455" priority="36">
      <formula>MOD(ROW(),2)=0</formula>
    </cfRule>
  </conditionalFormatting>
  <conditionalFormatting sqref="I135:I136">
    <cfRule type="expression" dxfId="454" priority="35">
      <formula>MOD(ROW(),2)=0</formula>
    </cfRule>
  </conditionalFormatting>
  <conditionalFormatting sqref="M126:M132">
    <cfRule type="expression" dxfId="453" priority="34">
      <formula>MOD(ROW(),2)=0</formula>
    </cfRule>
  </conditionalFormatting>
  <conditionalFormatting sqref="M135:M136">
    <cfRule type="expression" dxfId="452" priority="33">
      <formula>MOD(ROW(),2)=0</formula>
    </cfRule>
  </conditionalFormatting>
  <conditionalFormatting sqref="G135:H136">
    <cfRule type="expression" dxfId="451" priority="32">
      <formula>MOD(ROW(),2)=0</formula>
    </cfRule>
  </conditionalFormatting>
  <conditionalFormatting sqref="K135:L136">
    <cfRule type="expression" dxfId="450" priority="31">
      <formula>MOD(ROW(),2)=0</formula>
    </cfRule>
  </conditionalFormatting>
  <conditionalFormatting sqref="B137:B143">
    <cfRule type="expression" dxfId="449" priority="30">
      <formula>MOD(ROW(),2)=0</formula>
    </cfRule>
  </conditionalFormatting>
  <conditionalFormatting sqref="E137:E143">
    <cfRule type="expression" dxfId="448" priority="29">
      <formula>MOD(ROW(),2)=0</formula>
    </cfRule>
  </conditionalFormatting>
  <conditionalFormatting sqref="C137:D143 G137:H143 K137:L143">
    <cfRule type="expression" dxfId="447" priority="28">
      <formula>MOD(ROW(),2)=0</formula>
    </cfRule>
  </conditionalFormatting>
  <conditionalFormatting sqref="C146:E147">
    <cfRule type="expression" dxfId="446" priority="27">
      <formula>MOD(ROW(),2)=0</formula>
    </cfRule>
  </conditionalFormatting>
  <conditionalFormatting sqref="I137:I143">
    <cfRule type="expression" dxfId="445" priority="26">
      <formula>MOD(ROW(),2)=0</formula>
    </cfRule>
  </conditionalFormatting>
  <conditionalFormatting sqref="I146:I147">
    <cfRule type="expression" dxfId="444" priority="25">
      <formula>MOD(ROW(),2)=0</formula>
    </cfRule>
  </conditionalFormatting>
  <conditionalFormatting sqref="M137:M143">
    <cfRule type="expression" dxfId="443" priority="24">
      <formula>MOD(ROW(),2)=0</formula>
    </cfRule>
  </conditionalFormatting>
  <conditionalFormatting sqref="M146:M147">
    <cfRule type="expression" dxfId="442" priority="23">
      <formula>MOD(ROW(),2)=0</formula>
    </cfRule>
  </conditionalFormatting>
  <conditionalFormatting sqref="G146:H147">
    <cfRule type="expression" dxfId="441" priority="22">
      <formula>MOD(ROW(),2)=0</formula>
    </cfRule>
  </conditionalFormatting>
  <conditionalFormatting sqref="K146:L147">
    <cfRule type="expression" dxfId="440" priority="21">
      <formula>MOD(ROW(),2)=0</formula>
    </cfRule>
  </conditionalFormatting>
  <conditionalFormatting sqref="B148:B154">
    <cfRule type="expression" dxfId="439" priority="20">
      <formula>MOD(ROW(),2)=0</formula>
    </cfRule>
  </conditionalFormatting>
  <conditionalFormatting sqref="E148:E154">
    <cfRule type="expression" dxfId="438" priority="19">
      <formula>MOD(ROW(),2)=0</formula>
    </cfRule>
  </conditionalFormatting>
  <conditionalFormatting sqref="C148:D154 G148:H154 K148:L154">
    <cfRule type="expression" dxfId="437" priority="18">
      <formula>MOD(ROW(),2)=0</formula>
    </cfRule>
  </conditionalFormatting>
  <conditionalFormatting sqref="C157:E158">
    <cfRule type="expression" dxfId="436" priority="17">
      <formula>MOD(ROW(),2)=0</formula>
    </cfRule>
  </conditionalFormatting>
  <conditionalFormatting sqref="I148:I154">
    <cfRule type="expression" dxfId="435" priority="16">
      <formula>MOD(ROW(),2)=0</formula>
    </cfRule>
  </conditionalFormatting>
  <conditionalFormatting sqref="I157:I158">
    <cfRule type="expression" dxfId="434" priority="15">
      <formula>MOD(ROW(),2)=0</formula>
    </cfRule>
  </conditionalFormatting>
  <conditionalFormatting sqref="M148:M154">
    <cfRule type="expression" dxfId="433" priority="14">
      <formula>MOD(ROW(),2)=0</formula>
    </cfRule>
  </conditionalFormatting>
  <conditionalFormatting sqref="M157:M158">
    <cfRule type="expression" dxfId="432" priority="13">
      <formula>MOD(ROW(),2)=0</formula>
    </cfRule>
  </conditionalFormatting>
  <conditionalFormatting sqref="G157:H158">
    <cfRule type="expression" dxfId="431" priority="12">
      <formula>MOD(ROW(),2)=0</formula>
    </cfRule>
  </conditionalFormatting>
  <conditionalFormatting sqref="K157:L158">
    <cfRule type="expression" dxfId="430" priority="11">
      <formula>MOD(ROW(),2)=0</formula>
    </cfRule>
  </conditionalFormatting>
  <conditionalFormatting sqref="B159:B165">
    <cfRule type="expression" dxfId="429" priority="10">
      <formula>MOD(ROW(),2)=0</formula>
    </cfRule>
  </conditionalFormatting>
  <conditionalFormatting sqref="E159:E165">
    <cfRule type="expression" dxfId="428" priority="9">
      <formula>MOD(ROW(),2)=0</formula>
    </cfRule>
  </conditionalFormatting>
  <conditionalFormatting sqref="C159:D165 G159:H165 K159:L165">
    <cfRule type="expression" dxfId="427" priority="8">
      <formula>MOD(ROW(),2)=0</formula>
    </cfRule>
  </conditionalFormatting>
  <conditionalFormatting sqref="C167:E168">
    <cfRule type="expression" dxfId="426" priority="7">
      <formula>MOD(ROW(),2)=0</formula>
    </cfRule>
  </conditionalFormatting>
  <conditionalFormatting sqref="I159:I165">
    <cfRule type="expression" dxfId="425" priority="6">
      <formula>MOD(ROW(),2)=0</formula>
    </cfRule>
  </conditionalFormatting>
  <conditionalFormatting sqref="I167:I168">
    <cfRule type="expression" dxfId="424" priority="5">
      <formula>MOD(ROW(),2)=0</formula>
    </cfRule>
  </conditionalFormatting>
  <conditionalFormatting sqref="M159:M165">
    <cfRule type="expression" dxfId="423" priority="4">
      <formula>MOD(ROW(),2)=0</formula>
    </cfRule>
  </conditionalFormatting>
  <conditionalFormatting sqref="M167:M168">
    <cfRule type="expression" dxfId="422" priority="3">
      <formula>MOD(ROW(),2)=0</formula>
    </cfRule>
  </conditionalFormatting>
  <conditionalFormatting sqref="G167:H168">
    <cfRule type="expression" dxfId="421" priority="2">
      <formula>MOD(ROW(),2)=0</formula>
    </cfRule>
  </conditionalFormatting>
  <conditionalFormatting sqref="K167:L168">
    <cfRule type="expression" dxfId="42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FAAA-5A52-4EA1-AA26-D0D507106E61}">
  <dimension ref="A1:N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3" customWidth="1"/>
    <col min="5" max="14" width="8" customWidth="1"/>
  </cols>
  <sheetData>
    <row r="1" spans="1:14" ht="15" customHeight="1" x14ac:dyDescent="0.25">
      <c r="A1" s="376" t="s">
        <v>29</v>
      </c>
      <c r="B1" s="418" t="s">
        <v>66</v>
      </c>
      <c r="C1" s="382" t="s">
        <v>113</v>
      </c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4"/>
    </row>
    <row r="2" spans="1:14" ht="15.75" thickBot="1" x14ac:dyDescent="0.3">
      <c r="A2" s="377"/>
      <c r="B2" s="419"/>
      <c r="C2" s="385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7"/>
    </row>
    <row r="3" spans="1:14" ht="15.75" thickBot="1" x14ac:dyDescent="0.3">
      <c r="A3" s="377"/>
      <c r="B3" s="403"/>
      <c r="C3" s="307" t="s">
        <v>50</v>
      </c>
      <c r="D3" s="308"/>
      <c r="E3" s="308"/>
      <c r="F3" s="309"/>
      <c r="G3" s="307" t="s">
        <v>51</v>
      </c>
      <c r="H3" s="308"/>
      <c r="I3" s="308"/>
      <c r="J3" s="309"/>
      <c r="K3" s="307" t="s">
        <v>52</v>
      </c>
      <c r="L3" s="308"/>
      <c r="M3" s="308"/>
      <c r="N3" s="309"/>
    </row>
    <row r="4" spans="1:14" ht="15.75" thickBot="1" x14ac:dyDescent="0.3">
      <c r="A4" s="378"/>
      <c r="B4" s="88" t="s">
        <v>0</v>
      </c>
      <c r="C4" s="206" t="s">
        <v>26</v>
      </c>
      <c r="D4" s="207" t="s">
        <v>25</v>
      </c>
      <c r="E4" s="312" t="s">
        <v>27</v>
      </c>
      <c r="F4" s="313"/>
      <c r="G4" s="202" t="s">
        <v>26</v>
      </c>
      <c r="H4" s="203" t="s">
        <v>25</v>
      </c>
      <c r="I4" s="312" t="s">
        <v>27</v>
      </c>
      <c r="J4" s="313"/>
      <c r="K4" s="202" t="s">
        <v>26</v>
      </c>
      <c r="L4" s="203" t="s">
        <v>25</v>
      </c>
      <c r="M4" s="349" t="s">
        <v>27</v>
      </c>
      <c r="N4" s="311"/>
    </row>
    <row r="5" spans="1:14" ht="15" customHeight="1" x14ac:dyDescent="0.25">
      <c r="A5" s="425" t="s">
        <v>78</v>
      </c>
      <c r="B5" s="81" t="s">
        <v>4</v>
      </c>
      <c r="C5" s="90" t="s">
        <v>89</v>
      </c>
      <c r="D5" s="31" t="s">
        <v>89</v>
      </c>
      <c r="E5" s="394" t="s">
        <v>62</v>
      </c>
      <c r="F5" s="395"/>
      <c r="G5" s="22"/>
      <c r="H5" s="23"/>
      <c r="I5" s="394"/>
      <c r="J5" s="395"/>
      <c r="K5" s="22"/>
      <c r="L5" s="23"/>
      <c r="M5" s="396"/>
      <c r="N5" s="398"/>
    </row>
    <row r="6" spans="1:14" x14ac:dyDescent="0.25">
      <c r="A6" s="367"/>
      <c r="B6" s="82" t="s">
        <v>5</v>
      </c>
      <c r="C6" s="18"/>
      <c r="D6" s="19"/>
      <c r="E6" s="284"/>
      <c r="F6" s="285"/>
      <c r="G6" s="16"/>
      <c r="H6" s="165"/>
      <c r="I6" s="284"/>
      <c r="J6" s="285"/>
      <c r="K6" s="16"/>
      <c r="L6" s="165"/>
      <c r="M6" s="282"/>
      <c r="N6" s="283"/>
    </row>
    <row r="7" spans="1:14" x14ac:dyDescent="0.25">
      <c r="A7" s="367"/>
      <c r="B7" s="82" t="s">
        <v>6</v>
      </c>
      <c r="C7" s="18"/>
      <c r="D7" s="19" t="s">
        <v>89</v>
      </c>
      <c r="E7" s="284"/>
      <c r="F7" s="285"/>
      <c r="G7" s="16"/>
      <c r="H7" s="165"/>
      <c r="I7" s="284"/>
      <c r="J7" s="285"/>
      <c r="K7" s="16"/>
      <c r="L7" s="165"/>
      <c r="M7" s="282"/>
      <c r="N7" s="283"/>
    </row>
    <row r="8" spans="1:14" x14ac:dyDescent="0.25">
      <c r="A8" s="367"/>
      <c r="B8" s="82" t="s">
        <v>7</v>
      </c>
      <c r="C8" s="18"/>
      <c r="D8" s="19"/>
      <c r="E8" s="284"/>
      <c r="F8" s="285"/>
      <c r="G8" s="16"/>
      <c r="H8" s="165"/>
      <c r="I8" s="284"/>
      <c r="J8" s="285"/>
      <c r="K8" s="16"/>
      <c r="L8" s="165"/>
      <c r="M8" s="282"/>
      <c r="N8" s="283"/>
    </row>
    <row r="9" spans="1:14" x14ac:dyDescent="0.25">
      <c r="A9" s="367"/>
      <c r="B9" s="82" t="s">
        <v>8</v>
      </c>
      <c r="C9" s="18"/>
      <c r="D9" s="19"/>
      <c r="E9" s="284"/>
      <c r="F9" s="285"/>
      <c r="G9" s="16"/>
      <c r="H9" s="165"/>
      <c r="I9" s="284"/>
      <c r="J9" s="285"/>
      <c r="K9" s="16"/>
      <c r="L9" s="165"/>
      <c r="M9" s="282"/>
      <c r="N9" s="283"/>
    </row>
    <row r="10" spans="1:14" x14ac:dyDescent="0.25">
      <c r="A10" s="367"/>
      <c r="B10" s="82" t="s">
        <v>9</v>
      </c>
      <c r="C10" s="18"/>
      <c r="D10" s="19"/>
      <c r="E10" s="284"/>
      <c r="F10" s="285"/>
      <c r="G10" s="16"/>
      <c r="H10" s="165"/>
      <c r="I10" s="284"/>
      <c r="J10" s="285"/>
      <c r="K10" s="16"/>
      <c r="L10" s="165"/>
      <c r="M10" s="282"/>
      <c r="N10" s="283"/>
    </row>
    <row r="11" spans="1:14" x14ac:dyDescent="0.25">
      <c r="A11" s="367"/>
      <c r="B11" s="82" t="s">
        <v>10</v>
      </c>
      <c r="C11" s="18"/>
      <c r="D11" s="19"/>
      <c r="E11" s="284"/>
      <c r="F11" s="285"/>
      <c r="G11" s="16"/>
      <c r="H11" s="165"/>
      <c r="I11" s="284"/>
      <c r="J11" s="285"/>
      <c r="K11" s="16"/>
      <c r="L11" s="165"/>
      <c r="M11" s="282"/>
      <c r="N11" s="283"/>
    </row>
    <row r="12" spans="1:14" x14ac:dyDescent="0.25">
      <c r="A12" s="367"/>
      <c r="B12" s="83" t="s">
        <v>45</v>
      </c>
      <c r="C12" s="26">
        <f>C$67</f>
        <v>984</v>
      </c>
      <c r="D12" s="24">
        <f>D$67</f>
        <v>3503</v>
      </c>
      <c r="E12" s="420">
        <f>E$67</f>
        <v>0.28090208392806165</v>
      </c>
      <c r="F12" s="421"/>
      <c r="G12" s="26"/>
      <c r="H12" s="24"/>
      <c r="I12" s="420"/>
      <c r="J12" s="421"/>
      <c r="K12" s="26"/>
      <c r="L12" s="24"/>
      <c r="M12" s="422"/>
      <c r="N12" s="423"/>
    </row>
    <row r="13" spans="1:14" x14ac:dyDescent="0.25">
      <c r="A13" s="367"/>
      <c r="B13" s="84" t="s">
        <v>13</v>
      </c>
      <c r="C13" s="27">
        <f>C$78</f>
        <v>3382</v>
      </c>
      <c r="D13" s="25">
        <f>D$78</f>
        <v>10069</v>
      </c>
      <c r="E13" s="392">
        <f>E$78</f>
        <v>0.3358824113616049</v>
      </c>
      <c r="F13" s="393"/>
      <c r="G13" s="27"/>
      <c r="H13" s="25"/>
      <c r="I13" s="392"/>
      <c r="J13" s="393"/>
      <c r="K13" s="27"/>
      <c r="L13" s="25"/>
      <c r="M13" s="397"/>
      <c r="N13" s="408"/>
    </row>
    <row r="14" spans="1:14" x14ac:dyDescent="0.25">
      <c r="A14" s="367"/>
      <c r="B14" s="85" t="s">
        <v>23</v>
      </c>
      <c r="C14" s="18"/>
      <c r="D14" s="19" t="s">
        <v>62</v>
      </c>
      <c r="E14" s="276"/>
      <c r="F14" s="277"/>
      <c r="G14" s="18"/>
      <c r="H14" s="19"/>
      <c r="I14" s="276"/>
      <c r="J14" s="277"/>
      <c r="K14" s="18"/>
      <c r="L14" s="19"/>
      <c r="M14" s="278"/>
      <c r="N14" s="279"/>
    </row>
    <row r="15" spans="1:14" ht="15.75" thickBot="1" x14ac:dyDescent="0.3">
      <c r="A15" s="368"/>
      <c r="B15" s="86" t="s">
        <v>24</v>
      </c>
      <c r="C15" s="20"/>
      <c r="D15" s="21"/>
      <c r="E15" s="270"/>
      <c r="F15" s="271"/>
      <c r="G15" s="20"/>
      <c r="H15" s="21"/>
      <c r="I15" s="270"/>
      <c r="J15" s="271"/>
      <c r="K15" s="20"/>
      <c r="L15" s="21"/>
      <c r="M15" s="268"/>
      <c r="N15" s="269"/>
    </row>
    <row r="16" spans="1:14" x14ac:dyDescent="0.25">
      <c r="A16" s="369" t="s">
        <v>46</v>
      </c>
      <c r="B16" s="81" t="s">
        <v>4</v>
      </c>
      <c r="C16" s="90">
        <v>118</v>
      </c>
      <c r="D16" s="31">
        <v>262</v>
      </c>
      <c r="E16" s="394">
        <f>C16/D16</f>
        <v>0.45038167938931295</v>
      </c>
      <c r="F16" s="395"/>
      <c r="G16" s="22"/>
      <c r="H16" s="23"/>
      <c r="I16" s="394"/>
      <c r="J16" s="395"/>
      <c r="K16" s="22"/>
      <c r="L16" s="23"/>
      <c r="M16" s="396"/>
      <c r="N16" s="398"/>
    </row>
    <row r="17" spans="1:14" x14ac:dyDescent="0.25">
      <c r="A17" s="370"/>
      <c r="B17" s="82" t="s">
        <v>5</v>
      </c>
      <c r="C17" s="18">
        <v>29</v>
      </c>
      <c r="D17" s="19">
        <v>132</v>
      </c>
      <c r="E17" s="284">
        <f t="shared" ref="E17:E18" si="0">C17/D17</f>
        <v>0.2196969696969697</v>
      </c>
      <c r="F17" s="285"/>
      <c r="G17" s="16"/>
      <c r="H17" s="165"/>
      <c r="I17" s="284"/>
      <c r="J17" s="285"/>
      <c r="K17" s="16"/>
      <c r="L17" s="165"/>
      <c r="M17" s="282"/>
      <c r="N17" s="283"/>
    </row>
    <row r="18" spans="1:14" x14ac:dyDescent="0.25">
      <c r="A18" s="370"/>
      <c r="B18" s="82" t="s">
        <v>6</v>
      </c>
      <c r="C18" s="18">
        <v>30</v>
      </c>
      <c r="D18" s="19">
        <v>232</v>
      </c>
      <c r="E18" s="284">
        <f t="shared" si="0"/>
        <v>0.12931034482758622</v>
      </c>
      <c r="F18" s="285"/>
      <c r="G18" s="16"/>
      <c r="H18" s="165"/>
      <c r="I18" s="284"/>
      <c r="J18" s="285"/>
      <c r="K18" s="16"/>
      <c r="L18" s="165"/>
      <c r="M18" s="282"/>
      <c r="N18" s="283"/>
    </row>
    <row r="19" spans="1:14" x14ac:dyDescent="0.25">
      <c r="A19" s="370"/>
      <c r="B19" s="82" t="s">
        <v>7</v>
      </c>
      <c r="C19" s="18" t="s">
        <v>89</v>
      </c>
      <c r="D19" s="19">
        <v>19</v>
      </c>
      <c r="E19" s="284" t="s">
        <v>62</v>
      </c>
      <c r="F19" s="285"/>
      <c r="G19" s="16"/>
      <c r="H19" s="165"/>
      <c r="I19" s="284"/>
      <c r="J19" s="285"/>
      <c r="K19" s="16"/>
      <c r="L19" s="165"/>
      <c r="M19" s="282"/>
      <c r="N19" s="283"/>
    </row>
    <row r="20" spans="1:14" x14ac:dyDescent="0.25">
      <c r="A20" s="370"/>
      <c r="B20" s="82" t="s">
        <v>8</v>
      </c>
      <c r="C20" s="18" t="s">
        <v>89</v>
      </c>
      <c r="D20" s="19" t="s">
        <v>89</v>
      </c>
      <c r="E20" s="284" t="s">
        <v>62</v>
      </c>
      <c r="F20" s="285"/>
      <c r="G20" s="16"/>
      <c r="H20" s="165"/>
      <c r="I20" s="284"/>
      <c r="J20" s="285"/>
      <c r="K20" s="16"/>
      <c r="L20" s="165"/>
      <c r="M20" s="282"/>
      <c r="N20" s="283"/>
    </row>
    <row r="21" spans="1:14" x14ac:dyDescent="0.25">
      <c r="A21" s="370"/>
      <c r="B21" s="82" t="s">
        <v>9</v>
      </c>
      <c r="C21" s="18"/>
      <c r="D21" s="19"/>
      <c r="E21" s="284"/>
      <c r="F21" s="285"/>
      <c r="G21" s="16"/>
      <c r="H21" s="165"/>
      <c r="I21" s="284"/>
      <c r="J21" s="285"/>
      <c r="K21" s="16"/>
      <c r="L21" s="165"/>
      <c r="M21" s="282"/>
      <c r="N21" s="283"/>
    </row>
    <row r="22" spans="1:14" x14ac:dyDescent="0.25">
      <c r="A22" s="370"/>
      <c r="B22" s="82" t="s">
        <v>10</v>
      </c>
      <c r="C22" s="18" t="s">
        <v>89</v>
      </c>
      <c r="D22" s="19" t="s">
        <v>89</v>
      </c>
      <c r="E22" s="284" t="s">
        <v>62</v>
      </c>
      <c r="F22" s="285"/>
      <c r="G22" s="16"/>
      <c r="H22" s="165"/>
      <c r="I22" s="284"/>
      <c r="J22" s="285"/>
      <c r="K22" s="16"/>
      <c r="L22" s="165"/>
      <c r="M22" s="282"/>
      <c r="N22" s="283"/>
    </row>
    <row r="23" spans="1:14" x14ac:dyDescent="0.25">
      <c r="A23" s="370"/>
      <c r="B23" s="83" t="s">
        <v>45</v>
      </c>
      <c r="C23" s="26">
        <f>C$67</f>
        <v>984</v>
      </c>
      <c r="D23" s="24">
        <f>D$67</f>
        <v>3503</v>
      </c>
      <c r="E23" s="420">
        <f>E$67</f>
        <v>0.28090208392806165</v>
      </c>
      <c r="F23" s="421"/>
      <c r="G23" s="26"/>
      <c r="H23" s="24"/>
      <c r="I23" s="420"/>
      <c r="J23" s="421"/>
      <c r="K23" s="26"/>
      <c r="L23" s="24"/>
      <c r="M23" s="422"/>
      <c r="N23" s="423"/>
    </row>
    <row r="24" spans="1:14" x14ac:dyDescent="0.25">
      <c r="A24" s="370"/>
      <c r="B24" s="84" t="s">
        <v>13</v>
      </c>
      <c r="C24" s="27">
        <f>C$78</f>
        <v>3382</v>
      </c>
      <c r="D24" s="25">
        <f>D$78</f>
        <v>10069</v>
      </c>
      <c r="E24" s="392">
        <f>E$78</f>
        <v>0.3358824113616049</v>
      </c>
      <c r="F24" s="393"/>
      <c r="G24" s="27"/>
      <c r="H24" s="25"/>
      <c r="I24" s="392"/>
      <c r="J24" s="393"/>
      <c r="K24" s="27"/>
      <c r="L24" s="25"/>
      <c r="M24" s="397"/>
      <c r="N24" s="408"/>
    </row>
    <row r="25" spans="1:14" x14ac:dyDescent="0.25">
      <c r="A25" s="370"/>
      <c r="B25" s="85" t="s">
        <v>23</v>
      </c>
      <c r="C25" s="18">
        <f>C16-C18</f>
        <v>88</v>
      </c>
      <c r="D25" s="19">
        <f>D16-D18</f>
        <v>30</v>
      </c>
      <c r="E25" s="276">
        <f>E16-E18</f>
        <v>0.32107133456172676</v>
      </c>
      <c r="F25" s="277"/>
      <c r="G25" s="18"/>
      <c r="H25" s="19"/>
      <c r="I25" s="276"/>
      <c r="J25" s="277"/>
      <c r="K25" s="18"/>
      <c r="L25" s="19"/>
      <c r="M25" s="278"/>
      <c r="N25" s="279"/>
    </row>
    <row r="26" spans="1:14" ht="15.75" thickBot="1" x14ac:dyDescent="0.3">
      <c r="A26" s="371"/>
      <c r="B26" s="86" t="s">
        <v>24</v>
      </c>
      <c r="C26" s="20">
        <f>C16-C17</f>
        <v>89</v>
      </c>
      <c r="D26" s="21">
        <f>D16-D17</f>
        <v>130</v>
      </c>
      <c r="E26" s="270">
        <f>E16-E17</f>
        <v>0.23068470969234325</v>
      </c>
      <c r="F26" s="271"/>
      <c r="G26" s="20"/>
      <c r="H26" s="21"/>
      <c r="I26" s="270"/>
      <c r="J26" s="271"/>
      <c r="K26" s="20"/>
      <c r="L26" s="21"/>
      <c r="M26" s="268"/>
      <c r="N26" s="269"/>
    </row>
    <row r="27" spans="1:14" x14ac:dyDescent="0.25">
      <c r="A27" s="366" t="s">
        <v>53</v>
      </c>
      <c r="B27" s="81" t="s">
        <v>4</v>
      </c>
      <c r="C27" s="90">
        <v>123</v>
      </c>
      <c r="D27" s="31">
        <v>395</v>
      </c>
      <c r="E27" s="394">
        <f>C27/D27</f>
        <v>0.31139240506329113</v>
      </c>
      <c r="F27" s="395"/>
      <c r="G27" s="22"/>
      <c r="H27" s="23"/>
      <c r="I27" s="394"/>
      <c r="J27" s="395"/>
      <c r="K27" s="22"/>
      <c r="L27" s="23"/>
      <c r="M27" s="396"/>
      <c r="N27" s="398"/>
    </row>
    <row r="28" spans="1:14" x14ac:dyDescent="0.25">
      <c r="A28" s="367"/>
      <c r="B28" s="82" t="s">
        <v>5</v>
      </c>
      <c r="C28" s="18">
        <v>55</v>
      </c>
      <c r="D28" s="19">
        <v>229</v>
      </c>
      <c r="E28" s="284">
        <f t="shared" ref="E28:E30" si="1">C28/D28</f>
        <v>0.24017467248908297</v>
      </c>
      <c r="F28" s="285"/>
      <c r="G28" s="16"/>
      <c r="H28" s="165"/>
      <c r="I28" s="284"/>
      <c r="J28" s="285"/>
      <c r="K28" s="16"/>
      <c r="L28" s="165"/>
      <c r="M28" s="282"/>
      <c r="N28" s="283"/>
    </row>
    <row r="29" spans="1:14" x14ac:dyDescent="0.25">
      <c r="A29" s="367"/>
      <c r="B29" s="82" t="s">
        <v>6</v>
      </c>
      <c r="C29" s="18">
        <v>28</v>
      </c>
      <c r="D29" s="19">
        <v>219</v>
      </c>
      <c r="E29" s="284">
        <f t="shared" si="1"/>
        <v>0.12785388127853881</v>
      </c>
      <c r="F29" s="285"/>
      <c r="G29" s="16"/>
      <c r="H29" s="165"/>
      <c r="I29" s="284"/>
      <c r="J29" s="285"/>
      <c r="K29" s="16"/>
      <c r="L29" s="165"/>
      <c r="M29" s="282"/>
      <c r="N29" s="283"/>
    </row>
    <row r="30" spans="1:14" x14ac:dyDescent="0.25">
      <c r="A30" s="367"/>
      <c r="B30" s="82" t="s">
        <v>7</v>
      </c>
      <c r="C30" s="18">
        <v>10</v>
      </c>
      <c r="D30" s="19">
        <v>48</v>
      </c>
      <c r="E30" s="284">
        <f t="shared" si="1"/>
        <v>0.20833333333333334</v>
      </c>
      <c r="F30" s="285"/>
      <c r="G30" s="16"/>
      <c r="H30" s="165"/>
      <c r="I30" s="284"/>
      <c r="J30" s="285"/>
      <c r="K30" s="16"/>
      <c r="L30" s="165"/>
      <c r="M30" s="282"/>
      <c r="N30" s="283"/>
    </row>
    <row r="31" spans="1:14" x14ac:dyDescent="0.25">
      <c r="A31" s="367"/>
      <c r="B31" s="82" t="s">
        <v>8</v>
      </c>
      <c r="C31" s="18" t="s">
        <v>89</v>
      </c>
      <c r="D31" s="19">
        <v>14</v>
      </c>
      <c r="E31" s="284" t="s">
        <v>62</v>
      </c>
      <c r="F31" s="285"/>
      <c r="G31" s="16"/>
      <c r="H31" s="165"/>
      <c r="I31" s="284"/>
      <c r="J31" s="285"/>
      <c r="K31" s="16"/>
      <c r="L31" s="165"/>
      <c r="M31" s="282"/>
      <c r="N31" s="283"/>
    </row>
    <row r="32" spans="1:14" x14ac:dyDescent="0.25">
      <c r="A32" s="367"/>
      <c r="B32" s="82" t="s">
        <v>9</v>
      </c>
      <c r="C32" s="18"/>
      <c r="D32" s="19"/>
      <c r="E32" s="284"/>
      <c r="F32" s="285"/>
      <c r="G32" s="16"/>
      <c r="H32" s="165"/>
      <c r="I32" s="284"/>
      <c r="J32" s="285"/>
      <c r="K32" s="16"/>
      <c r="L32" s="165"/>
      <c r="M32" s="282"/>
      <c r="N32" s="283"/>
    </row>
    <row r="33" spans="1:14" x14ac:dyDescent="0.25">
      <c r="A33" s="367"/>
      <c r="B33" s="82" t="s">
        <v>10</v>
      </c>
      <c r="C33" s="18"/>
      <c r="D33" s="19"/>
      <c r="E33" s="284"/>
      <c r="F33" s="285"/>
      <c r="G33" s="16"/>
      <c r="H33" s="165"/>
      <c r="I33" s="284"/>
      <c r="J33" s="285"/>
      <c r="K33" s="16"/>
      <c r="L33" s="165"/>
      <c r="M33" s="282"/>
      <c r="N33" s="283"/>
    </row>
    <row r="34" spans="1:14" x14ac:dyDescent="0.25">
      <c r="A34" s="367"/>
      <c r="B34" s="83" t="s">
        <v>45</v>
      </c>
      <c r="C34" s="26">
        <f>C$67</f>
        <v>984</v>
      </c>
      <c r="D34" s="24">
        <f>D$67</f>
        <v>3503</v>
      </c>
      <c r="E34" s="420">
        <f>E$67</f>
        <v>0.28090208392806165</v>
      </c>
      <c r="F34" s="421"/>
      <c r="G34" s="26"/>
      <c r="H34" s="24"/>
      <c r="I34" s="420"/>
      <c r="J34" s="421"/>
      <c r="K34" s="26"/>
      <c r="L34" s="24"/>
      <c r="M34" s="422"/>
      <c r="N34" s="423"/>
    </row>
    <row r="35" spans="1:14" x14ac:dyDescent="0.25">
      <c r="A35" s="367"/>
      <c r="B35" s="84" t="s">
        <v>13</v>
      </c>
      <c r="C35" s="27">
        <f>C$78</f>
        <v>3382</v>
      </c>
      <c r="D35" s="25">
        <f>D$78</f>
        <v>10069</v>
      </c>
      <c r="E35" s="392">
        <f>E$78</f>
        <v>0.3358824113616049</v>
      </c>
      <c r="F35" s="393"/>
      <c r="G35" s="27"/>
      <c r="H35" s="25"/>
      <c r="I35" s="392"/>
      <c r="J35" s="393"/>
      <c r="K35" s="27"/>
      <c r="L35" s="25"/>
      <c r="M35" s="397"/>
      <c r="N35" s="408"/>
    </row>
    <row r="36" spans="1:14" x14ac:dyDescent="0.25">
      <c r="A36" s="367"/>
      <c r="B36" s="85" t="s">
        <v>23</v>
      </c>
      <c r="C36" s="18">
        <f>C27-C29</f>
        <v>95</v>
      </c>
      <c r="D36" s="19">
        <f>D27-D29</f>
        <v>176</v>
      </c>
      <c r="E36" s="276">
        <f>E27-E29</f>
        <v>0.18353852378475233</v>
      </c>
      <c r="F36" s="277"/>
      <c r="G36" s="18"/>
      <c r="H36" s="19"/>
      <c r="I36" s="276"/>
      <c r="J36" s="277"/>
      <c r="K36" s="18"/>
      <c r="L36" s="19"/>
      <c r="M36" s="278"/>
      <c r="N36" s="279"/>
    </row>
    <row r="37" spans="1:14" ht="15.75" thickBot="1" x14ac:dyDescent="0.3">
      <c r="A37" s="368"/>
      <c r="B37" s="86" t="s">
        <v>24</v>
      </c>
      <c r="C37" s="20">
        <f>C27-C28</f>
        <v>68</v>
      </c>
      <c r="D37" s="21">
        <f>D27-D28</f>
        <v>166</v>
      </c>
      <c r="E37" s="270">
        <f>E27-E28</f>
        <v>7.1217732574208159E-2</v>
      </c>
      <c r="F37" s="271"/>
      <c r="G37" s="20"/>
      <c r="H37" s="21"/>
      <c r="I37" s="270"/>
      <c r="J37" s="271"/>
      <c r="K37" s="20"/>
      <c r="L37" s="21"/>
      <c r="M37" s="268"/>
      <c r="N37" s="269"/>
    </row>
    <row r="38" spans="1:14" x14ac:dyDescent="0.25">
      <c r="A38" s="369" t="s">
        <v>54</v>
      </c>
      <c r="B38" s="81" t="s">
        <v>4</v>
      </c>
      <c r="C38" s="90">
        <v>122</v>
      </c>
      <c r="D38" s="31">
        <v>368</v>
      </c>
      <c r="E38" s="394">
        <f>C38/D38</f>
        <v>0.33152173913043476</v>
      </c>
      <c r="F38" s="395"/>
      <c r="G38" s="22"/>
      <c r="H38" s="23"/>
      <c r="I38" s="394"/>
      <c r="J38" s="395"/>
      <c r="K38" s="22"/>
      <c r="L38" s="23"/>
      <c r="M38" s="396"/>
      <c r="N38" s="398"/>
    </row>
    <row r="39" spans="1:14" x14ac:dyDescent="0.25">
      <c r="A39" s="370"/>
      <c r="B39" s="82" t="s">
        <v>5</v>
      </c>
      <c r="C39" s="18">
        <v>74</v>
      </c>
      <c r="D39" s="19">
        <v>345</v>
      </c>
      <c r="E39" s="284">
        <f t="shared" ref="E39:E40" si="2">C39/D39</f>
        <v>0.2144927536231884</v>
      </c>
      <c r="F39" s="285"/>
      <c r="G39" s="16"/>
      <c r="H39" s="165"/>
      <c r="I39" s="284"/>
      <c r="J39" s="285"/>
      <c r="K39" s="16"/>
      <c r="L39" s="165"/>
      <c r="M39" s="282"/>
      <c r="N39" s="283"/>
    </row>
    <row r="40" spans="1:14" x14ac:dyDescent="0.25">
      <c r="A40" s="370"/>
      <c r="B40" s="82" t="s">
        <v>6</v>
      </c>
      <c r="C40" s="18">
        <v>15</v>
      </c>
      <c r="D40" s="19">
        <v>109</v>
      </c>
      <c r="E40" s="284">
        <f t="shared" si="2"/>
        <v>0.13761467889908258</v>
      </c>
      <c r="F40" s="285"/>
      <c r="G40" s="16"/>
      <c r="H40" s="165"/>
      <c r="I40" s="284"/>
      <c r="J40" s="285"/>
      <c r="K40" s="16"/>
      <c r="L40" s="165"/>
      <c r="M40" s="282"/>
      <c r="N40" s="283"/>
    </row>
    <row r="41" spans="1:14" x14ac:dyDescent="0.25">
      <c r="A41" s="370"/>
      <c r="B41" s="82" t="s">
        <v>7</v>
      </c>
      <c r="C41" s="18" t="s">
        <v>89</v>
      </c>
      <c r="D41" s="19">
        <v>18</v>
      </c>
      <c r="E41" s="284" t="s">
        <v>62</v>
      </c>
      <c r="F41" s="285"/>
      <c r="G41" s="16"/>
      <c r="H41" s="165"/>
      <c r="I41" s="284"/>
      <c r="J41" s="285"/>
      <c r="K41" s="16"/>
      <c r="L41" s="165"/>
      <c r="M41" s="282"/>
      <c r="N41" s="283"/>
    </row>
    <row r="42" spans="1:14" x14ac:dyDescent="0.25">
      <c r="A42" s="370"/>
      <c r="B42" s="82" t="s">
        <v>8</v>
      </c>
      <c r="C42" s="18" t="s">
        <v>89</v>
      </c>
      <c r="D42" s="19">
        <v>13</v>
      </c>
      <c r="E42" s="284" t="s">
        <v>62</v>
      </c>
      <c r="F42" s="285"/>
      <c r="G42" s="16"/>
      <c r="H42" s="165"/>
      <c r="I42" s="284"/>
      <c r="J42" s="285"/>
      <c r="K42" s="16"/>
      <c r="L42" s="165"/>
      <c r="M42" s="282"/>
      <c r="N42" s="283"/>
    </row>
    <row r="43" spans="1:14" x14ac:dyDescent="0.25">
      <c r="A43" s="370"/>
      <c r="B43" s="82" t="s">
        <v>9</v>
      </c>
      <c r="C43" s="18"/>
      <c r="D43" s="19"/>
      <c r="E43" s="284"/>
      <c r="F43" s="285"/>
      <c r="G43" s="16"/>
      <c r="H43" s="165"/>
      <c r="I43" s="284"/>
      <c r="J43" s="285"/>
      <c r="K43" s="16"/>
      <c r="L43" s="165"/>
      <c r="M43" s="282"/>
      <c r="N43" s="283"/>
    </row>
    <row r="44" spans="1:14" x14ac:dyDescent="0.25">
      <c r="A44" s="370"/>
      <c r="B44" s="82" t="s">
        <v>10</v>
      </c>
      <c r="C44" s="18"/>
      <c r="D44" s="19" t="s">
        <v>89</v>
      </c>
      <c r="E44" s="284"/>
      <c r="F44" s="285"/>
      <c r="G44" s="16"/>
      <c r="H44" s="165"/>
      <c r="I44" s="284"/>
      <c r="J44" s="285"/>
      <c r="K44" s="16"/>
      <c r="L44" s="165"/>
      <c r="M44" s="282"/>
      <c r="N44" s="283"/>
    </row>
    <row r="45" spans="1:14" x14ac:dyDescent="0.25">
      <c r="A45" s="370"/>
      <c r="B45" s="83" t="s">
        <v>45</v>
      </c>
      <c r="C45" s="26">
        <f>C$67</f>
        <v>984</v>
      </c>
      <c r="D45" s="24">
        <f>D$67</f>
        <v>3503</v>
      </c>
      <c r="E45" s="420">
        <f>E$67</f>
        <v>0.28090208392806165</v>
      </c>
      <c r="F45" s="421"/>
      <c r="G45" s="26"/>
      <c r="H45" s="24"/>
      <c r="I45" s="420"/>
      <c r="J45" s="421"/>
      <c r="K45" s="26"/>
      <c r="L45" s="24"/>
      <c r="M45" s="422"/>
      <c r="N45" s="423"/>
    </row>
    <row r="46" spans="1:14" x14ac:dyDescent="0.25">
      <c r="A46" s="370"/>
      <c r="B46" s="84" t="s">
        <v>13</v>
      </c>
      <c r="C46" s="27">
        <f>C$78</f>
        <v>3382</v>
      </c>
      <c r="D46" s="25">
        <f>D$78</f>
        <v>10069</v>
      </c>
      <c r="E46" s="392">
        <f>E$78</f>
        <v>0.3358824113616049</v>
      </c>
      <c r="F46" s="393"/>
      <c r="G46" s="27"/>
      <c r="H46" s="25"/>
      <c r="I46" s="392"/>
      <c r="J46" s="393"/>
      <c r="K46" s="27"/>
      <c r="L46" s="25"/>
      <c r="M46" s="397"/>
      <c r="N46" s="408"/>
    </row>
    <row r="47" spans="1:14" x14ac:dyDescent="0.25">
      <c r="A47" s="370"/>
      <c r="B47" s="85" t="s">
        <v>23</v>
      </c>
      <c r="C47" s="18">
        <f>C38-C40</f>
        <v>107</v>
      </c>
      <c r="D47" s="19">
        <f>D38-D40</f>
        <v>259</v>
      </c>
      <c r="E47" s="276">
        <f>E38-E40</f>
        <v>0.19390706023135218</v>
      </c>
      <c r="F47" s="277"/>
      <c r="G47" s="18"/>
      <c r="H47" s="19"/>
      <c r="I47" s="276"/>
      <c r="J47" s="277"/>
      <c r="K47" s="18"/>
      <c r="L47" s="19"/>
      <c r="M47" s="278"/>
      <c r="N47" s="279"/>
    </row>
    <row r="48" spans="1:14" ht="15.75" thickBot="1" x14ac:dyDescent="0.3">
      <c r="A48" s="371"/>
      <c r="B48" s="86" t="s">
        <v>24</v>
      </c>
      <c r="C48" s="20">
        <f>C38-C39</f>
        <v>48</v>
      </c>
      <c r="D48" s="21">
        <f>D38-D39</f>
        <v>23</v>
      </c>
      <c r="E48" s="270">
        <f>E38-E39</f>
        <v>0.11702898550724636</v>
      </c>
      <c r="F48" s="271"/>
      <c r="G48" s="20"/>
      <c r="H48" s="21"/>
      <c r="I48" s="270"/>
      <c r="J48" s="271"/>
      <c r="K48" s="20"/>
      <c r="L48" s="21"/>
      <c r="M48" s="268"/>
      <c r="N48" s="269"/>
    </row>
    <row r="49" spans="1:14" x14ac:dyDescent="0.25">
      <c r="A49" s="366" t="s">
        <v>55</v>
      </c>
      <c r="B49" s="81" t="s">
        <v>4</v>
      </c>
      <c r="C49" s="90">
        <v>235</v>
      </c>
      <c r="D49" s="31">
        <v>607</v>
      </c>
      <c r="E49" s="394">
        <f>C49/D49</f>
        <v>0.38714991762767709</v>
      </c>
      <c r="F49" s="395"/>
      <c r="G49" s="22"/>
      <c r="H49" s="23"/>
      <c r="I49" s="394"/>
      <c r="J49" s="395"/>
      <c r="K49" s="22"/>
      <c r="L49" s="23"/>
      <c r="M49" s="396"/>
      <c r="N49" s="398"/>
    </row>
    <row r="50" spans="1:14" x14ac:dyDescent="0.25">
      <c r="A50" s="367"/>
      <c r="B50" s="82" t="s">
        <v>5</v>
      </c>
      <c r="C50" s="18">
        <v>65</v>
      </c>
      <c r="D50" s="19">
        <v>224</v>
      </c>
      <c r="E50" s="284">
        <f t="shared" ref="E50:E52" si="3">C50/D50</f>
        <v>0.29017857142857145</v>
      </c>
      <c r="F50" s="285"/>
      <c r="G50" s="16"/>
      <c r="H50" s="165"/>
      <c r="I50" s="284"/>
      <c r="J50" s="285"/>
      <c r="K50" s="16"/>
      <c r="L50" s="165"/>
      <c r="M50" s="282"/>
      <c r="N50" s="283"/>
    </row>
    <row r="51" spans="1:14" x14ac:dyDescent="0.25">
      <c r="A51" s="367"/>
      <c r="B51" s="82" t="s">
        <v>6</v>
      </c>
      <c r="C51" s="18">
        <v>22</v>
      </c>
      <c r="D51" s="19">
        <v>117</v>
      </c>
      <c r="E51" s="284">
        <f t="shared" si="3"/>
        <v>0.18803418803418803</v>
      </c>
      <c r="F51" s="285"/>
      <c r="G51" s="16"/>
      <c r="H51" s="165"/>
      <c r="I51" s="284"/>
      <c r="J51" s="285"/>
      <c r="K51" s="16"/>
      <c r="L51" s="165"/>
      <c r="M51" s="282"/>
      <c r="N51" s="283"/>
    </row>
    <row r="52" spans="1:14" x14ac:dyDescent="0.25">
      <c r="A52" s="367"/>
      <c r="B52" s="82" t="s">
        <v>7</v>
      </c>
      <c r="C52" s="18">
        <v>22</v>
      </c>
      <c r="D52" s="19">
        <v>66</v>
      </c>
      <c r="E52" s="284">
        <f t="shared" si="3"/>
        <v>0.33333333333333331</v>
      </c>
      <c r="F52" s="285"/>
      <c r="G52" s="16"/>
      <c r="H52" s="165"/>
      <c r="I52" s="284"/>
      <c r="J52" s="285"/>
      <c r="K52" s="16"/>
      <c r="L52" s="165"/>
      <c r="M52" s="282"/>
      <c r="N52" s="283"/>
    </row>
    <row r="53" spans="1:14" x14ac:dyDescent="0.25">
      <c r="A53" s="367"/>
      <c r="B53" s="82" t="s">
        <v>8</v>
      </c>
      <c r="C53" s="18" t="s">
        <v>89</v>
      </c>
      <c r="D53" s="19">
        <v>17</v>
      </c>
      <c r="E53" s="284" t="s">
        <v>62</v>
      </c>
      <c r="F53" s="285"/>
      <c r="G53" s="16"/>
      <c r="H53" s="165"/>
      <c r="I53" s="284"/>
      <c r="J53" s="285"/>
      <c r="K53" s="16"/>
      <c r="L53" s="165"/>
      <c r="M53" s="282"/>
      <c r="N53" s="283"/>
    </row>
    <row r="54" spans="1:14" x14ac:dyDescent="0.25">
      <c r="A54" s="367"/>
      <c r="B54" s="82" t="s">
        <v>9</v>
      </c>
      <c r="C54" s="18" t="s">
        <v>89</v>
      </c>
      <c r="D54" s="19" t="s">
        <v>89</v>
      </c>
      <c r="E54" s="284" t="s">
        <v>62</v>
      </c>
      <c r="F54" s="285"/>
      <c r="G54" s="16"/>
      <c r="H54" s="165"/>
      <c r="I54" s="284"/>
      <c r="J54" s="285"/>
      <c r="K54" s="16"/>
      <c r="L54" s="165"/>
      <c r="M54" s="282"/>
      <c r="N54" s="283"/>
    </row>
    <row r="55" spans="1:14" x14ac:dyDescent="0.25">
      <c r="A55" s="367"/>
      <c r="B55" s="82" t="s">
        <v>10</v>
      </c>
      <c r="C55" s="18"/>
      <c r="D55" s="19"/>
      <c r="E55" s="284"/>
      <c r="F55" s="285"/>
      <c r="G55" s="16"/>
      <c r="H55" s="165"/>
      <c r="I55" s="284"/>
      <c r="J55" s="285"/>
      <c r="K55" s="16"/>
      <c r="L55" s="165"/>
      <c r="M55" s="282"/>
      <c r="N55" s="283"/>
    </row>
    <row r="56" spans="1:14" x14ac:dyDescent="0.25">
      <c r="A56" s="367"/>
      <c r="B56" s="83" t="s">
        <v>45</v>
      </c>
      <c r="C56" s="26">
        <f>C$67</f>
        <v>984</v>
      </c>
      <c r="D56" s="24">
        <f>D$67</f>
        <v>3503</v>
      </c>
      <c r="E56" s="420">
        <f>E$67</f>
        <v>0.28090208392806165</v>
      </c>
      <c r="F56" s="421"/>
      <c r="G56" s="26"/>
      <c r="H56" s="24"/>
      <c r="I56" s="420"/>
      <c r="J56" s="421"/>
      <c r="K56" s="26"/>
      <c r="L56" s="24"/>
      <c r="M56" s="422"/>
      <c r="N56" s="423"/>
    </row>
    <row r="57" spans="1:14" x14ac:dyDescent="0.25">
      <c r="A57" s="367"/>
      <c r="B57" s="84" t="s">
        <v>13</v>
      </c>
      <c r="C57" s="27">
        <f>C$78</f>
        <v>3382</v>
      </c>
      <c r="D57" s="25">
        <f>D$78</f>
        <v>10069</v>
      </c>
      <c r="E57" s="392">
        <f>E$78</f>
        <v>0.3358824113616049</v>
      </c>
      <c r="F57" s="393"/>
      <c r="G57" s="27"/>
      <c r="H57" s="25"/>
      <c r="I57" s="392"/>
      <c r="J57" s="393"/>
      <c r="K57" s="27"/>
      <c r="L57" s="25"/>
      <c r="M57" s="397"/>
      <c r="N57" s="408"/>
    </row>
    <row r="58" spans="1:14" x14ac:dyDescent="0.25">
      <c r="A58" s="367"/>
      <c r="B58" s="85" t="s">
        <v>23</v>
      </c>
      <c r="C58" s="18">
        <f>C49-C51</f>
        <v>213</v>
      </c>
      <c r="D58" s="19">
        <f>D49-D51</f>
        <v>490</v>
      </c>
      <c r="E58" s="276">
        <f>E49-E51</f>
        <v>0.19911572959348905</v>
      </c>
      <c r="F58" s="277"/>
      <c r="G58" s="18"/>
      <c r="H58" s="19"/>
      <c r="I58" s="276"/>
      <c r="J58" s="277"/>
      <c r="K58" s="18"/>
      <c r="L58" s="19"/>
      <c r="M58" s="278"/>
      <c r="N58" s="279"/>
    </row>
    <row r="59" spans="1:14" ht="15.75" thickBot="1" x14ac:dyDescent="0.3">
      <c r="A59" s="368"/>
      <c r="B59" s="86" t="s">
        <v>24</v>
      </c>
      <c r="C59" s="79">
        <f>C49-C50</f>
        <v>170</v>
      </c>
      <c r="D59" s="80">
        <f>D49-D50</f>
        <v>383</v>
      </c>
      <c r="E59" s="409">
        <f>E49-E50</f>
        <v>9.6971346199105635E-2</v>
      </c>
      <c r="F59" s="410"/>
      <c r="G59" s="79"/>
      <c r="H59" s="80"/>
      <c r="I59" s="409"/>
      <c r="J59" s="410"/>
      <c r="K59" s="79"/>
      <c r="L59" s="80"/>
      <c r="M59" s="411"/>
      <c r="N59" s="412"/>
    </row>
    <row r="60" spans="1:14" ht="15" customHeight="1" x14ac:dyDescent="0.25">
      <c r="A60" s="369" t="s">
        <v>56</v>
      </c>
      <c r="B60" s="81" t="s">
        <v>4</v>
      </c>
      <c r="C60" s="90">
        <v>601</v>
      </c>
      <c r="D60" s="31">
        <v>1664</v>
      </c>
      <c r="E60" s="394">
        <f>C60/D60</f>
        <v>0.36117788461538464</v>
      </c>
      <c r="F60" s="395"/>
      <c r="G60" s="22"/>
      <c r="H60" s="23"/>
      <c r="I60" s="394"/>
      <c r="J60" s="395"/>
      <c r="K60" s="22"/>
      <c r="L60" s="23"/>
      <c r="M60" s="396"/>
      <c r="N60" s="398"/>
    </row>
    <row r="61" spans="1:14" x14ac:dyDescent="0.25">
      <c r="A61" s="370"/>
      <c r="B61" s="82" t="s">
        <v>5</v>
      </c>
      <c r="C61" s="18">
        <v>224</v>
      </c>
      <c r="D61" s="19">
        <v>939</v>
      </c>
      <c r="E61" s="284">
        <f t="shared" ref="E61:E64" si="4">C61/D61</f>
        <v>0.23855165069222578</v>
      </c>
      <c r="F61" s="285"/>
      <c r="G61" s="16"/>
      <c r="H61" s="165"/>
      <c r="I61" s="284"/>
      <c r="J61" s="285"/>
      <c r="K61" s="16"/>
      <c r="L61" s="165"/>
      <c r="M61" s="282"/>
      <c r="N61" s="283"/>
    </row>
    <row r="62" spans="1:14" x14ac:dyDescent="0.25">
      <c r="A62" s="370"/>
      <c r="B62" s="82" t="s">
        <v>6</v>
      </c>
      <c r="C62" s="18">
        <v>95</v>
      </c>
      <c r="D62" s="19">
        <v>693</v>
      </c>
      <c r="E62" s="284">
        <f t="shared" si="4"/>
        <v>0.13708513708513709</v>
      </c>
      <c r="F62" s="285"/>
      <c r="G62" s="16"/>
      <c r="H62" s="165"/>
      <c r="I62" s="284"/>
      <c r="J62" s="285"/>
      <c r="K62" s="16"/>
      <c r="L62" s="165"/>
      <c r="M62" s="282"/>
      <c r="N62" s="283"/>
    </row>
    <row r="63" spans="1:14" x14ac:dyDescent="0.25">
      <c r="A63" s="370"/>
      <c r="B63" s="82" t="s">
        <v>7</v>
      </c>
      <c r="C63" s="18">
        <v>42</v>
      </c>
      <c r="D63" s="19">
        <v>153</v>
      </c>
      <c r="E63" s="284">
        <f t="shared" si="4"/>
        <v>0.27450980392156865</v>
      </c>
      <c r="F63" s="285"/>
      <c r="G63" s="16"/>
      <c r="H63" s="165"/>
      <c r="I63" s="284"/>
      <c r="J63" s="285"/>
      <c r="K63" s="16"/>
      <c r="L63" s="165"/>
      <c r="M63" s="282"/>
      <c r="N63" s="283"/>
    </row>
    <row r="64" spans="1:14" x14ac:dyDescent="0.25">
      <c r="A64" s="370"/>
      <c r="B64" s="82" t="s">
        <v>8</v>
      </c>
      <c r="C64" s="18">
        <v>20</v>
      </c>
      <c r="D64" s="19">
        <v>52</v>
      </c>
      <c r="E64" s="284">
        <f t="shared" si="4"/>
        <v>0.38461538461538464</v>
      </c>
      <c r="F64" s="285"/>
      <c r="G64" s="16"/>
      <c r="H64" s="165"/>
      <c r="I64" s="284"/>
      <c r="J64" s="285"/>
      <c r="K64" s="16"/>
      <c r="L64" s="165"/>
      <c r="M64" s="282"/>
      <c r="N64" s="283"/>
    </row>
    <row r="65" spans="1:14" x14ac:dyDescent="0.25">
      <c r="A65" s="370"/>
      <c r="B65" s="82" t="s">
        <v>9</v>
      </c>
      <c r="C65" s="18" t="s">
        <v>89</v>
      </c>
      <c r="D65" s="19" t="s">
        <v>89</v>
      </c>
      <c r="E65" s="284" t="s">
        <v>62</v>
      </c>
      <c r="F65" s="285"/>
      <c r="G65" s="16"/>
      <c r="H65" s="165"/>
      <c r="I65" s="284"/>
      <c r="J65" s="285"/>
      <c r="K65" s="16"/>
      <c r="L65" s="165"/>
      <c r="M65" s="282"/>
      <c r="N65" s="283"/>
    </row>
    <row r="66" spans="1:14" x14ac:dyDescent="0.25">
      <c r="A66" s="370"/>
      <c r="B66" s="82" t="s">
        <v>10</v>
      </c>
      <c r="C66" s="18" t="s">
        <v>89</v>
      </c>
      <c r="D66" s="19" t="s">
        <v>89</v>
      </c>
      <c r="E66" s="284" t="s">
        <v>62</v>
      </c>
      <c r="F66" s="285"/>
      <c r="G66" s="16"/>
      <c r="H66" s="165"/>
      <c r="I66" s="284"/>
      <c r="J66" s="285"/>
      <c r="K66" s="16"/>
      <c r="L66" s="165"/>
      <c r="M66" s="282"/>
      <c r="N66" s="283"/>
    </row>
    <row r="67" spans="1:14" x14ac:dyDescent="0.25">
      <c r="A67" s="370"/>
      <c r="B67" s="83" t="s">
        <v>45</v>
      </c>
      <c r="C67" s="26">
        <v>984</v>
      </c>
      <c r="D67" s="24">
        <v>3503</v>
      </c>
      <c r="E67" s="399">
        <f>C67/D67</f>
        <v>0.28090208392806165</v>
      </c>
      <c r="F67" s="400"/>
      <c r="G67" s="26"/>
      <c r="H67" s="24"/>
      <c r="I67" s="399"/>
      <c r="J67" s="400"/>
      <c r="K67" s="26"/>
      <c r="L67" s="24"/>
      <c r="M67" s="401"/>
      <c r="N67" s="402"/>
    </row>
    <row r="68" spans="1:14" x14ac:dyDescent="0.25">
      <c r="A68" s="370"/>
      <c r="B68" s="84" t="s">
        <v>13</v>
      </c>
      <c r="C68" s="27">
        <f>C$78</f>
        <v>3382</v>
      </c>
      <c r="D68" s="25">
        <f>D$78</f>
        <v>10069</v>
      </c>
      <c r="E68" s="392">
        <f>E$78</f>
        <v>0.3358824113616049</v>
      </c>
      <c r="F68" s="393"/>
      <c r="G68" s="27"/>
      <c r="H68" s="25"/>
      <c r="I68" s="392"/>
      <c r="J68" s="393"/>
      <c r="K68" s="27"/>
      <c r="L68" s="25"/>
      <c r="M68" s="397"/>
      <c r="N68" s="408"/>
    </row>
    <row r="69" spans="1:14" x14ac:dyDescent="0.25">
      <c r="A69" s="370"/>
      <c r="B69" s="85" t="s">
        <v>23</v>
      </c>
      <c r="C69" s="18">
        <f>C60-C62</f>
        <v>506</v>
      </c>
      <c r="D69" s="19">
        <f>D60-D62</f>
        <v>971</v>
      </c>
      <c r="E69" s="276">
        <f>E60-E62</f>
        <v>0.22409274753024755</v>
      </c>
      <c r="F69" s="277"/>
      <c r="G69" s="18"/>
      <c r="H69" s="19"/>
      <c r="I69" s="276"/>
      <c r="J69" s="277"/>
      <c r="K69" s="18"/>
      <c r="L69" s="19"/>
      <c r="M69" s="278"/>
      <c r="N69" s="279"/>
    </row>
    <row r="70" spans="1:14" ht="15.75" thickBot="1" x14ac:dyDescent="0.3">
      <c r="A70" s="371"/>
      <c r="B70" s="86" t="s">
        <v>24</v>
      </c>
      <c r="C70" s="20">
        <f>C60-C61</f>
        <v>377</v>
      </c>
      <c r="D70" s="21">
        <f>D60-D61</f>
        <v>725</v>
      </c>
      <c r="E70" s="270">
        <f>E60-E61</f>
        <v>0.12262623392315886</v>
      </c>
      <c r="F70" s="271"/>
      <c r="G70" s="20"/>
      <c r="H70" s="21"/>
      <c r="I70" s="270"/>
      <c r="J70" s="271"/>
      <c r="K70" s="20"/>
      <c r="L70" s="21"/>
      <c r="M70" s="268"/>
      <c r="N70" s="269"/>
    </row>
    <row r="71" spans="1:14" x14ac:dyDescent="0.25">
      <c r="A71" s="366" t="s">
        <v>76</v>
      </c>
      <c r="B71" s="81" t="s">
        <v>4</v>
      </c>
      <c r="C71" s="90">
        <f>'ELA iReady By Elementary School'!C159</f>
        <v>1963</v>
      </c>
      <c r="D71" s="31">
        <f>'ELA iReady By Elementary School'!D159</f>
        <v>4752</v>
      </c>
      <c r="E71" s="394">
        <f>'ELA iReady By Elementary School'!E159</f>
        <v>0.41308922558922556</v>
      </c>
      <c r="F71" s="395"/>
      <c r="G71" s="22"/>
      <c r="H71" s="23"/>
      <c r="I71" s="394"/>
      <c r="J71" s="395"/>
      <c r="K71" s="22"/>
      <c r="L71" s="23"/>
      <c r="M71" s="396"/>
      <c r="N71" s="398"/>
    </row>
    <row r="72" spans="1:14" x14ac:dyDescent="0.25">
      <c r="A72" s="367"/>
      <c r="B72" s="82" t="s">
        <v>5</v>
      </c>
      <c r="C72" s="18">
        <f>'ELA iReady By Elementary School'!C160</f>
        <v>721</v>
      </c>
      <c r="D72" s="19">
        <f>'ELA iReady By Elementary School'!D160</f>
        <v>2628</v>
      </c>
      <c r="E72" s="284">
        <f>'ELA iReady By Elementary School'!E160</f>
        <v>0.2743531202435312</v>
      </c>
      <c r="F72" s="285"/>
      <c r="G72" s="16"/>
      <c r="H72" s="165"/>
      <c r="I72" s="284"/>
      <c r="J72" s="285"/>
      <c r="K72" s="16"/>
      <c r="L72" s="165"/>
      <c r="M72" s="282"/>
      <c r="N72" s="283"/>
    </row>
    <row r="73" spans="1:14" x14ac:dyDescent="0.25">
      <c r="A73" s="367"/>
      <c r="B73" s="82" t="s">
        <v>6</v>
      </c>
      <c r="C73" s="18">
        <f>'ELA iReady By Elementary School'!C161</f>
        <v>466</v>
      </c>
      <c r="D73" s="19">
        <f>'ELA iReady By Elementary School'!D161</f>
        <v>2064</v>
      </c>
      <c r="E73" s="284">
        <f>'ELA iReady By Elementary School'!E161</f>
        <v>0.22577519379844962</v>
      </c>
      <c r="F73" s="285"/>
      <c r="G73" s="16"/>
      <c r="H73" s="165"/>
      <c r="I73" s="284"/>
      <c r="J73" s="285"/>
      <c r="K73" s="16"/>
      <c r="L73" s="165"/>
      <c r="M73" s="282"/>
      <c r="N73" s="283"/>
    </row>
    <row r="74" spans="1:14" x14ac:dyDescent="0.25">
      <c r="A74" s="367"/>
      <c r="B74" s="82" t="s">
        <v>7</v>
      </c>
      <c r="C74" s="18">
        <f>'ELA iReady By Elementary School'!C162</f>
        <v>154</v>
      </c>
      <c r="D74" s="19">
        <f>'ELA iReady By Elementary School'!D162</f>
        <v>444</v>
      </c>
      <c r="E74" s="284">
        <f>'ELA iReady By Elementary School'!E162</f>
        <v>0.34684684684684686</v>
      </c>
      <c r="F74" s="285"/>
      <c r="G74" s="16"/>
      <c r="H74" s="165"/>
      <c r="I74" s="284"/>
      <c r="J74" s="285"/>
      <c r="K74" s="16"/>
      <c r="L74" s="165"/>
      <c r="M74" s="282"/>
      <c r="N74" s="283"/>
    </row>
    <row r="75" spans="1:14" x14ac:dyDescent="0.25">
      <c r="A75" s="367"/>
      <c r="B75" s="82" t="s">
        <v>8</v>
      </c>
      <c r="C75" s="18">
        <f>'ELA iReady By Elementary School'!C163</f>
        <v>64</v>
      </c>
      <c r="D75" s="19">
        <f>'ELA iReady By Elementary School'!D163</f>
        <v>172</v>
      </c>
      <c r="E75" s="284">
        <f>'ELA iReady By Elementary School'!E163</f>
        <v>0.37209302325581395</v>
      </c>
      <c r="F75" s="285"/>
      <c r="G75" s="16"/>
      <c r="H75" s="165"/>
      <c r="I75" s="284"/>
      <c r="J75" s="285"/>
      <c r="K75" s="16"/>
      <c r="L75" s="165"/>
      <c r="M75" s="282"/>
      <c r="N75" s="283"/>
    </row>
    <row r="76" spans="1:14" x14ac:dyDescent="0.25">
      <c r="A76" s="367"/>
      <c r="B76" s="82" t="s">
        <v>9</v>
      </c>
      <c r="C76" s="18" t="str">
        <f>'ELA iReady By Elementary School'!C164</f>
        <v>&lt;10</v>
      </c>
      <c r="D76" s="19" t="str">
        <f>'ELA iReady By Elementary School'!D164</f>
        <v>&lt;10</v>
      </c>
      <c r="E76" s="284" t="str">
        <f>'ELA iReady By Elementary School'!E164</f>
        <v>**</v>
      </c>
      <c r="F76" s="285"/>
      <c r="G76" s="16"/>
      <c r="H76" s="165"/>
      <c r="I76" s="284"/>
      <c r="J76" s="285"/>
      <c r="K76" s="16"/>
      <c r="L76" s="165"/>
      <c r="M76" s="282"/>
      <c r="N76" s="283"/>
    </row>
    <row r="77" spans="1:14" x14ac:dyDescent="0.25">
      <c r="A77" s="367"/>
      <c r="B77" s="82" t="s">
        <v>10</v>
      </c>
      <c r="C77" s="18" t="str">
        <f>'ELA iReady By Elementary School'!C165</f>
        <v>&lt;10</v>
      </c>
      <c r="D77" s="19" t="str">
        <f>'ELA iReady By Elementary School'!D165</f>
        <v>&lt;10</v>
      </c>
      <c r="E77" s="284" t="str">
        <f>'ELA iReady By Elementary School'!E165</f>
        <v>**</v>
      </c>
      <c r="F77" s="285"/>
      <c r="G77" s="16"/>
      <c r="H77" s="165"/>
      <c r="I77" s="284"/>
      <c r="J77" s="285"/>
      <c r="K77" s="16"/>
      <c r="L77" s="165"/>
      <c r="M77" s="282"/>
      <c r="N77" s="283"/>
    </row>
    <row r="78" spans="1:14" x14ac:dyDescent="0.25">
      <c r="A78" s="367"/>
      <c r="B78" s="84" t="s">
        <v>13</v>
      </c>
      <c r="C78" s="27">
        <f>'ELA iReady By Elementary School'!C166</f>
        <v>3382</v>
      </c>
      <c r="D78" s="25">
        <f>'ELA iReady By Elementary School'!D166</f>
        <v>10069</v>
      </c>
      <c r="E78" s="392">
        <f>'ELA iReady By Elementary School'!E166</f>
        <v>0.3358824113616049</v>
      </c>
      <c r="F78" s="393"/>
      <c r="G78" s="27"/>
      <c r="H78" s="25"/>
      <c r="I78" s="392"/>
      <c r="J78" s="393"/>
      <c r="K78" s="27"/>
      <c r="L78" s="25"/>
      <c r="M78" s="397"/>
      <c r="N78" s="408"/>
    </row>
    <row r="79" spans="1:14" x14ac:dyDescent="0.25">
      <c r="A79" s="367"/>
      <c r="B79" s="85" t="s">
        <v>23</v>
      </c>
      <c r="C79" s="18">
        <f>'ELA iReady By Elementary School'!C167</f>
        <v>1497</v>
      </c>
      <c r="D79" s="19">
        <f>'ELA iReady By Elementary School'!D167</f>
        <v>2688</v>
      </c>
      <c r="E79" s="276">
        <f>'ELA iReady By Elementary School'!E167</f>
        <v>0.18731403179077594</v>
      </c>
      <c r="F79" s="277"/>
      <c r="G79" s="18"/>
      <c r="H79" s="19"/>
      <c r="I79" s="276"/>
      <c r="J79" s="277"/>
      <c r="K79" s="18"/>
      <c r="L79" s="19"/>
      <c r="M79" s="278"/>
      <c r="N79" s="279"/>
    </row>
    <row r="80" spans="1:14" ht="15.75" thickBot="1" x14ac:dyDescent="0.3">
      <c r="A80" s="367"/>
      <c r="B80" s="87" t="s">
        <v>24</v>
      </c>
      <c r="C80" s="20">
        <f>'ELA iReady By Elementary School'!C168</f>
        <v>1242</v>
      </c>
      <c r="D80" s="21">
        <f>'ELA iReady By Elementary School'!D168</f>
        <v>2124</v>
      </c>
      <c r="E80" s="270">
        <f>'ELA iReady By Elementary School'!E168</f>
        <v>0.13873610534569436</v>
      </c>
      <c r="F80" s="271"/>
      <c r="G80" s="20"/>
      <c r="H80" s="21"/>
      <c r="I80" s="270"/>
      <c r="J80" s="271"/>
      <c r="K80" s="20"/>
      <c r="L80" s="21"/>
      <c r="M80" s="268"/>
      <c r="N80" s="269"/>
    </row>
    <row r="81" spans="1:14" ht="15.75" thickBot="1" x14ac:dyDescent="0.3">
      <c r="A81" s="414" t="s">
        <v>75</v>
      </c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24"/>
    </row>
    <row r="82" spans="1:14" ht="15.75" thickBot="1" x14ac:dyDescent="0.3">
      <c r="A82" s="286" t="s">
        <v>64</v>
      </c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8"/>
    </row>
  </sheetData>
  <mergeCells count="246"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A81:N81"/>
    <mergeCell ref="A82:N82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I76:J76"/>
    <mergeCell ref="M76:N76"/>
    <mergeCell ref="E77:F77"/>
    <mergeCell ref="I77:J77"/>
    <mergeCell ref="M77:N77"/>
    <mergeCell ref="E78:F78"/>
    <mergeCell ref="I78:J78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M78:N78"/>
    <mergeCell ref="E79:F79"/>
    <mergeCell ref="I79:J79"/>
    <mergeCell ref="M79:N79"/>
    <mergeCell ref="E80:F80"/>
    <mergeCell ref="I80:J80"/>
    <mergeCell ref="M80:N80"/>
    <mergeCell ref="A71:A80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4:F74"/>
    <mergeCell ref="I74:J74"/>
    <mergeCell ref="M74:N74"/>
    <mergeCell ref="E75:F75"/>
    <mergeCell ref="I75:J75"/>
    <mergeCell ref="M75:N75"/>
    <mergeCell ref="E76:F76"/>
  </mergeCells>
  <conditionalFormatting sqref="B16:B22">
    <cfRule type="expression" dxfId="419" priority="165">
      <formula>MOD(ROW(),2)=0</formula>
    </cfRule>
  </conditionalFormatting>
  <conditionalFormatting sqref="B4">
    <cfRule type="expression" dxfId="418" priority="164">
      <formula>MOD(ROW(),2)=0</formula>
    </cfRule>
  </conditionalFormatting>
  <conditionalFormatting sqref="C4:E4 E16:E22">
    <cfRule type="expression" dxfId="417" priority="163">
      <formula>MOD(ROW(),2)=0</formula>
    </cfRule>
  </conditionalFormatting>
  <conditionalFormatting sqref="C16:D22 G16:H22 K16:L22">
    <cfRule type="expression" dxfId="416" priority="162">
      <formula>MOD(ROW(),2)=0</formula>
    </cfRule>
  </conditionalFormatting>
  <conditionalFormatting sqref="C25:E26">
    <cfRule type="expression" dxfId="415" priority="161">
      <formula>MOD(ROW(),2)=0</formula>
    </cfRule>
  </conditionalFormatting>
  <conditionalFormatting sqref="I4">
    <cfRule type="expression" dxfId="414" priority="160">
      <formula>MOD(ROW(),2)=0</formula>
    </cfRule>
  </conditionalFormatting>
  <conditionalFormatting sqref="M4">
    <cfRule type="expression" dxfId="413" priority="159">
      <formula>MOD(ROW(),2)=0</formula>
    </cfRule>
  </conditionalFormatting>
  <conditionalFormatting sqref="G4:H4">
    <cfRule type="expression" dxfId="412" priority="158">
      <formula>MOD(ROW(),2)=0</formula>
    </cfRule>
  </conditionalFormatting>
  <conditionalFormatting sqref="K4:L4">
    <cfRule type="expression" dxfId="411" priority="157">
      <formula>MOD(ROW(),2)=0</formula>
    </cfRule>
  </conditionalFormatting>
  <conditionalFormatting sqref="I16:I22">
    <cfRule type="expression" dxfId="410" priority="156">
      <formula>MOD(ROW(),2)=0</formula>
    </cfRule>
  </conditionalFormatting>
  <conditionalFormatting sqref="I25:I26">
    <cfRule type="expression" dxfId="409" priority="155">
      <formula>MOD(ROW(),2)=0</formula>
    </cfRule>
  </conditionalFormatting>
  <conditionalFormatting sqref="M16:M22">
    <cfRule type="expression" dxfId="408" priority="154">
      <formula>MOD(ROW(),2)=0</formula>
    </cfRule>
  </conditionalFormatting>
  <conditionalFormatting sqref="M25:M26">
    <cfRule type="expression" dxfId="407" priority="153">
      <formula>MOD(ROW(),2)=0</formula>
    </cfRule>
  </conditionalFormatting>
  <conditionalFormatting sqref="G25:H26">
    <cfRule type="expression" dxfId="406" priority="152">
      <formula>MOD(ROW(),2)=0</formula>
    </cfRule>
  </conditionalFormatting>
  <conditionalFormatting sqref="K25:L26">
    <cfRule type="expression" dxfId="405" priority="151">
      <formula>MOD(ROW(),2)=0</formula>
    </cfRule>
  </conditionalFormatting>
  <conditionalFormatting sqref="B27:B33">
    <cfRule type="expression" dxfId="404" priority="150">
      <formula>MOD(ROW(),2)=0</formula>
    </cfRule>
  </conditionalFormatting>
  <conditionalFormatting sqref="E27:E33">
    <cfRule type="expression" dxfId="403" priority="149">
      <formula>MOD(ROW(),2)=0</formula>
    </cfRule>
  </conditionalFormatting>
  <conditionalFormatting sqref="C27:D33 G27:H33 K27:L33">
    <cfRule type="expression" dxfId="402" priority="148">
      <formula>MOD(ROW(),2)=0</formula>
    </cfRule>
  </conditionalFormatting>
  <conditionalFormatting sqref="C36:E37">
    <cfRule type="expression" dxfId="401" priority="147">
      <formula>MOD(ROW(),2)=0</formula>
    </cfRule>
  </conditionalFormatting>
  <conditionalFormatting sqref="I27:I33">
    <cfRule type="expression" dxfId="400" priority="146">
      <formula>MOD(ROW(),2)=0</formula>
    </cfRule>
  </conditionalFormatting>
  <conditionalFormatting sqref="I36:I37">
    <cfRule type="expression" dxfId="399" priority="145">
      <formula>MOD(ROW(),2)=0</formula>
    </cfRule>
  </conditionalFormatting>
  <conditionalFormatting sqref="M27:M33">
    <cfRule type="expression" dxfId="398" priority="144">
      <formula>MOD(ROW(),2)=0</formula>
    </cfRule>
  </conditionalFormatting>
  <conditionalFormatting sqref="M36:M37">
    <cfRule type="expression" dxfId="397" priority="143">
      <formula>MOD(ROW(),2)=0</formula>
    </cfRule>
  </conditionalFormatting>
  <conditionalFormatting sqref="G36:H37">
    <cfRule type="expression" dxfId="396" priority="142">
      <formula>MOD(ROW(),2)=0</formula>
    </cfRule>
  </conditionalFormatting>
  <conditionalFormatting sqref="K36:L37">
    <cfRule type="expression" dxfId="395" priority="141">
      <formula>MOD(ROW(),2)=0</formula>
    </cfRule>
  </conditionalFormatting>
  <conditionalFormatting sqref="B38:B44">
    <cfRule type="expression" dxfId="394" priority="140">
      <formula>MOD(ROW(),2)=0</formula>
    </cfRule>
  </conditionalFormatting>
  <conditionalFormatting sqref="E38:E44">
    <cfRule type="expression" dxfId="393" priority="139">
      <formula>MOD(ROW(),2)=0</formula>
    </cfRule>
  </conditionalFormatting>
  <conditionalFormatting sqref="C38:D44 G38:H44 K38:L44">
    <cfRule type="expression" dxfId="392" priority="138">
      <formula>MOD(ROW(),2)=0</formula>
    </cfRule>
  </conditionalFormatting>
  <conditionalFormatting sqref="C47:E48">
    <cfRule type="expression" dxfId="391" priority="137">
      <formula>MOD(ROW(),2)=0</formula>
    </cfRule>
  </conditionalFormatting>
  <conditionalFormatting sqref="I38:I44">
    <cfRule type="expression" dxfId="390" priority="136">
      <formula>MOD(ROW(),2)=0</formula>
    </cfRule>
  </conditionalFormatting>
  <conditionalFormatting sqref="I47:I48">
    <cfRule type="expression" dxfId="389" priority="135">
      <formula>MOD(ROW(),2)=0</formula>
    </cfRule>
  </conditionalFormatting>
  <conditionalFormatting sqref="M38:M44">
    <cfRule type="expression" dxfId="388" priority="134">
      <formula>MOD(ROW(),2)=0</formula>
    </cfRule>
  </conditionalFormatting>
  <conditionalFormatting sqref="M47:M48">
    <cfRule type="expression" dxfId="387" priority="133">
      <formula>MOD(ROW(),2)=0</formula>
    </cfRule>
  </conditionalFormatting>
  <conditionalFormatting sqref="G47:H48">
    <cfRule type="expression" dxfId="386" priority="132">
      <formula>MOD(ROW(),2)=0</formula>
    </cfRule>
  </conditionalFormatting>
  <conditionalFormatting sqref="K47:L48">
    <cfRule type="expression" dxfId="385" priority="131">
      <formula>MOD(ROW(),2)=0</formula>
    </cfRule>
  </conditionalFormatting>
  <conditionalFormatting sqref="B49:B55">
    <cfRule type="expression" dxfId="384" priority="130">
      <formula>MOD(ROW(),2)=0</formula>
    </cfRule>
  </conditionalFormatting>
  <conditionalFormatting sqref="E49:E55">
    <cfRule type="expression" dxfId="383" priority="129">
      <formula>MOD(ROW(),2)=0</formula>
    </cfRule>
  </conditionalFormatting>
  <conditionalFormatting sqref="C49:D55 G49:H55 K49:L55">
    <cfRule type="expression" dxfId="382" priority="128">
      <formula>MOD(ROW(),2)=0</formula>
    </cfRule>
  </conditionalFormatting>
  <conditionalFormatting sqref="C58:E59">
    <cfRule type="expression" dxfId="381" priority="127">
      <formula>MOD(ROW(),2)=0</formula>
    </cfRule>
  </conditionalFormatting>
  <conditionalFormatting sqref="I49:I55">
    <cfRule type="expression" dxfId="380" priority="126">
      <formula>MOD(ROW(),2)=0</formula>
    </cfRule>
  </conditionalFormatting>
  <conditionalFormatting sqref="I58:I59">
    <cfRule type="expression" dxfId="379" priority="125">
      <formula>MOD(ROW(),2)=0</formula>
    </cfRule>
  </conditionalFormatting>
  <conditionalFormatting sqref="M49:M55">
    <cfRule type="expression" dxfId="378" priority="124">
      <formula>MOD(ROW(),2)=0</formula>
    </cfRule>
  </conditionalFormatting>
  <conditionalFormatting sqref="M58:M59">
    <cfRule type="expression" dxfId="377" priority="123">
      <formula>MOD(ROW(),2)=0</formula>
    </cfRule>
  </conditionalFormatting>
  <conditionalFormatting sqref="G58:H59">
    <cfRule type="expression" dxfId="376" priority="122">
      <formula>MOD(ROW(),2)=0</formula>
    </cfRule>
  </conditionalFormatting>
  <conditionalFormatting sqref="K58:L59">
    <cfRule type="expression" dxfId="375" priority="121">
      <formula>MOD(ROW(),2)=0</formula>
    </cfRule>
  </conditionalFormatting>
  <conditionalFormatting sqref="B60:B66">
    <cfRule type="expression" dxfId="374" priority="30">
      <formula>MOD(ROW(),2)=0</formula>
    </cfRule>
  </conditionalFormatting>
  <conditionalFormatting sqref="E60:E66">
    <cfRule type="expression" dxfId="373" priority="29">
      <formula>MOD(ROW(),2)=0</formula>
    </cfRule>
  </conditionalFormatting>
  <conditionalFormatting sqref="C60:D66 G60:H66 K60:L66">
    <cfRule type="expression" dxfId="372" priority="28">
      <formula>MOD(ROW(),2)=0</formula>
    </cfRule>
  </conditionalFormatting>
  <conditionalFormatting sqref="C69:E70">
    <cfRule type="expression" dxfId="371" priority="27">
      <formula>MOD(ROW(),2)=0</formula>
    </cfRule>
  </conditionalFormatting>
  <conditionalFormatting sqref="I60:I66">
    <cfRule type="expression" dxfId="370" priority="26">
      <formula>MOD(ROW(),2)=0</formula>
    </cfRule>
  </conditionalFormatting>
  <conditionalFormatting sqref="I69:I70">
    <cfRule type="expression" dxfId="369" priority="25">
      <formula>MOD(ROW(),2)=0</formula>
    </cfRule>
  </conditionalFormatting>
  <conditionalFormatting sqref="M60:M66">
    <cfRule type="expression" dxfId="368" priority="24">
      <formula>MOD(ROW(),2)=0</formula>
    </cfRule>
  </conditionalFormatting>
  <conditionalFormatting sqref="M69:M70">
    <cfRule type="expression" dxfId="367" priority="23">
      <formula>MOD(ROW(),2)=0</formula>
    </cfRule>
  </conditionalFormatting>
  <conditionalFormatting sqref="G69:H70">
    <cfRule type="expression" dxfId="366" priority="22">
      <formula>MOD(ROW(),2)=0</formula>
    </cfRule>
  </conditionalFormatting>
  <conditionalFormatting sqref="K69:L70">
    <cfRule type="expression" dxfId="365" priority="21">
      <formula>MOD(ROW(),2)=0</formula>
    </cfRule>
  </conditionalFormatting>
  <conditionalFormatting sqref="B71:B77">
    <cfRule type="expression" dxfId="364" priority="20">
      <formula>MOD(ROW(),2)=0</formula>
    </cfRule>
  </conditionalFormatting>
  <conditionalFormatting sqref="E71:E77">
    <cfRule type="expression" dxfId="363" priority="19">
      <formula>MOD(ROW(),2)=0</formula>
    </cfRule>
  </conditionalFormatting>
  <conditionalFormatting sqref="C71:D77 G71:H77 K71:L77">
    <cfRule type="expression" dxfId="362" priority="18">
      <formula>MOD(ROW(),2)=0</formula>
    </cfRule>
  </conditionalFormatting>
  <conditionalFormatting sqref="C79:E80">
    <cfRule type="expression" dxfId="361" priority="17">
      <formula>MOD(ROW(),2)=0</formula>
    </cfRule>
  </conditionalFormatting>
  <conditionalFormatting sqref="I71:I77">
    <cfRule type="expression" dxfId="360" priority="16">
      <formula>MOD(ROW(),2)=0</formula>
    </cfRule>
  </conditionalFormatting>
  <conditionalFormatting sqref="I79:I80">
    <cfRule type="expression" dxfId="359" priority="15">
      <formula>MOD(ROW(),2)=0</formula>
    </cfRule>
  </conditionalFormatting>
  <conditionalFormatting sqref="M71:M77">
    <cfRule type="expression" dxfId="358" priority="14">
      <formula>MOD(ROW(),2)=0</formula>
    </cfRule>
  </conditionalFormatting>
  <conditionalFormatting sqref="M79:M80">
    <cfRule type="expression" dxfId="357" priority="13">
      <formula>MOD(ROW(),2)=0</formula>
    </cfRule>
  </conditionalFormatting>
  <conditionalFormatting sqref="G79:H80">
    <cfRule type="expression" dxfId="356" priority="12">
      <formula>MOD(ROW(),2)=0</formula>
    </cfRule>
  </conditionalFormatting>
  <conditionalFormatting sqref="K79:L80">
    <cfRule type="expression" dxfId="355" priority="11">
      <formula>MOD(ROW(),2)=0</formula>
    </cfRule>
  </conditionalFormatting>
  <conditionalFormatting sqref="B5:B11">
    <cfRule type="expression" dxfId="354" priority="10">
      <formula>MOD(ROW(),2)=0</formula>
    </cfRule>
  </conditionalFormatting>
  <conditionalFormatting sqref="E5:E11">
    <cfRule type="expression" dxfId="353" priority="9">
      <formula>MOD(ROW(),2)=0</formula>
    </cfRule>
  </conditionalFormatting>
  <conditionalFormatting sqref="C5:D11 G5:H11 K5:L11">
    <cfRule type="expression" dxfId="352" priority="8">
      <formula>MOD(ROW(),2)=0</formula>
    </cfRule>
  </conditionalFormatting>
  <conditionalFormatting sqref="C14:E15">
    <cfRule type="expression" dxfId="351" priority="7">
      <formula>MOD(ROW(),2)=0</formula>
    </cfRule>
  </conditionalFormatting>
  <conditionalFormatting sqref="I5:I11">
    <cfRule type="expression" dxfId="350" priority="6">
      <formula>MOD(ROW(),2)=0</formula>
    </cfRule>
  </conditionalFormatting>
  <conditionalFormatting sqref="I14:I15">
    <cfRule type="expression" dxfId="349" priority="5">
      <formula>MOD(ROW(),2)=0</formula>
    </cfRule>
  </conditionalFormatting>
  <conditionalFormatting sqref="M5:M11">
    <cfRule type="expression" dxfId="348" priority="4">
      <formula>MOD(ROW(),2)=0</formula>
    </cfRule>
  </conditionalFormatting>
  <conditionalFormatting sqref="M14:M15">
    <cfRule type="expression" dxfId="347" priority="3">
      <formula>MOD(ROW(),2)=0</formula>
    </cfRule>
  </conditionalFormatting>
  <conditionalFormatting sqref="G14:H15">
    <cfRule type="expression" dxfId="346" priority="2">
      <formula>MOD(ROW(),2)=0</formula>
    </cfRule>
  </conditionalFormatting>
  <conditionalFormatting sqref="K14:L15">
    <cfRule type="expression" dxfId="34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39D4-32B5-4F33-A907-6210716DD4E1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3" customWidth="1"/>
    <col min="5" max="14" width="8" customWidth="1"/>
  </cols>
  <sheetData>
    <row r="1" spans="1:14" ht="15" customHeight="1" x14ac:dyDescent="0.25">
      <c r="A1" s="430" t="s">
        <v>58</v>
      </c>
      <c r="B1" s="418" t="s">
        <v>66</v>
      </c>
      <c r="C1" s="382" t="s">
        <v>105</v>
      </c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4"/>
    </row>
    <row r="2" spans="1:14" ht="15.75" thickBot="1" x14ac:dyDescent="0.3">
      <c r="A2" s="431"/>
      <c r="B2" s="419"/>
      <c r="C2" s="385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7"/>
    </row>
    <row r="3" spans="1:14" ht="15.75" thickBot="1" x14ac:dyDescent="0.3">
      <c r="A3" s="431"/>
      <c r="B3" s="300"/>
      <c r="C3" s="307" t="s">
        <v>106</v>
      </c>
      <c r="D3" s="308"/>
      <c r="E3" s="308"/>
      <c r="F3" s="309"/>
      <c r="G3" s="307" t="s">
        <v>107</v>
      </c>
      <c r="H3" s="308"/>
      <c r="I3" s="308"/>
      <c r="J3" s="309"/>
      <c r="K3" s="307" t="s">
        <v>108</v>
      </c>
      <c r="L3" s="308"/>
      <c r="M3" s="308"/>
      <c r="N3" s="309"/>
    </row>
    <row r="4" spans="1:14" ht="15.75" thickBot="1" x14ac:dyDescent="0.3">
      <c r="A4" s="431"/>
      <c r="B4" s="88" t="s">
        <v>0</v>
      </c>
      <c r="C4" s="195" t="s">
        <v>26</v>
      </c>
      <c r="D4" s="196" t="s">
        <v>25</v>
      </c>
      <c r="E4" s="432" t="s">
        <v>27</v>
      </c>
      <c r="F4" s="433"/>
      <c r="G4" s="193" t="s">
        <v>26</v>
      </c>
      <c r="H4" s="194" t="s">
        <v>25</v>
      </c>
      <c r="I4" s="432" t="s">
        <v>27</v>
      </c>
      <c r="J4" s="433"/>
      <c r="K4" s="193" t="s">
        <v>26</v>
      </c>
      <c r="L4" s="194" t="s">
        <v>25</v>
      </c>
      <c r="M4" s="434" t="s">
        <v>27</v>
      </c>
      <c r="N4" s="435"/>
    </row>
    <row r="5" spans="1:14" x14ac:dyDescent="0.25">
      <c r="A5" s="439" t="s">
        <v>103</v>
      </c>
      <c r="B5" s="81" t="s">
        <v>4</v>
      </c>
      <c r="C5" s="90">
        <v>201</v>
      </c>
      <c r="D5" s="31">
        <v>561</v>
      </c>
      <c r="E5" s="394">
        <f>C5/D5</f>
        <v>0.35828877005347592</v>
      </c>
      <c r="F5" s="395"/>
      <c r="G5" s="22"/>
      <c r="H5" s="23"/>
      <c r="I5" s="394"/>
      <c r="J5" s="395"/>
      <c r="K5" s="22"/>
      <c r="L5" s="23"/>
      <c r="M5" s="396"/>
      <c r="N5" s="398"/>
    </row>
    <row r="6" spans="1:14" x14ac:dyDescent="0.25">
      <c r="A6" s="440"/>
      <c r="B6" s="82" t="s">
        <v>5</v>
      </c>
      <c r="C6" s="18">
        <v>101</v>
      </c>
      <c r="D6" s="19">
        <v>284</v>
      </c>
      <c r="E6" s="284">
        <f t="shared" ref="E6:E8" si="0">C6/D6</f>
        <v>0.35563380281690143</v>
      </c>
      <c r="F6" s="285"/>
      <c r="G6" s="16"/>
      <c r="H6" s="215"/>
      <c r="I6" s="284"/>
      <c r="J6" s="285"/>
      <c r="K6" s="16"/>
      <c r="L6" s="215"/>
      <c r="M6" s="282"/>
      <c r="N6" s="283"/>
    </row>
    <row r="7" spans="1:14" x14ac:dyDescent="0.25">
      <c r="A7" s="440"/>
      <c r="B7" s="82" t="s">
        <v>6</v>
      </c>
      <c r="C7" s="18">
        <v>90</v>
      </c>
      <c r="D7" s="19">
        <v>246</v>
      </c>
      <c r="E7" s="284">
        <f t="shared" si="0"/>
        <v>0.36585365853658536</v>
      </c>
      <c r="F7" s="285"/>
      <c r="G7" s="16"/>
      <c r="H7" s="215"/>
      <c r="I7" s="284"/>
      <c r="J7" s="285"/>
      <c r="K7" s="16"/>
      <c r="L7" s="215"/>
      <c r="M7" s="282"/>
      <c r="N7" s="283"/>
    </row>
    <row r="8" spans="1:14" x14ac:dyDescent="0.25">
      <c r="A8" s="440"/>
      <c r="B8" s="82" t="s">
        <v>7</v>
      </c>
      <c r="C8" s="18">
        <v>18</v>
      </c>
      <c r="D8" s="19">
        <v>53</v>
      </c>
      <c r="E8" s="284">
        <f t="shared" si="0"/>
        <v>0.33962264150943394</v>
      </c>
      <c r="F8" s="285"/>
      <c r="G8" s="16"/>
      <c r="H8" s="215"/>
      <c r="I8" s="284"/>
      <c r="J8" s="285"/>
      <c r="K8" s="16"/>
      <c r="L8" s="215"/>
      <c r="M8" s="282"/>
      <c r="N8" s="283"/>
    </row>
    <row r="9" spans="1:14" x14ac:dyDescent="0.25">
      <c r="A9" s="440"/>
      <c r="B9" s="82" t="s">
        <v>8</v>
      </c>
      <c r="C9" s="18" t="s">
        <v>89</v>
      </c>
      <c r="D9" s="19">
        <v>20</v>
      </c>
      <c r="E9" s="284" t="s">
        <v>62</v>
      </c>
      <c r="F9" s="285"/>
      <c r="G9" s="16"/>
      <c r="H9" s="215"/>
      <c r="I9" s="284"/>
      <c r="J9" s="285"/>
      <c r="K9" s="16"/>
      <c r="L9" s="215"/>
      <c r="M9" s="282"/>
      <c r="N9" s="283"/>
    </row>
    <row r="10" spans="1:14" x14ac:dyDescent="0.25">
      <c r="A10" s="440"/>
      <c r="B10" s="82" t="s">
        <v>9</v>
      </c>
      <c r="C10" s="18" t="s">
        <v>89</v>
      </c>
      <c r="D10" s="19" t="s">
        <v>89</v>
      </c>
      <c r="E10" s="284" t="s">
        <v>62</v>
      </c>
      <c r="F10" s="285"/>
      <c r="G10" s="16"/>
      <c r="H10" s="215"/>
      <c r="I10" s="284"/>
      <c r="J10" s="285"/>
      <c r="K10" s="16"/>
      <c r="L10" s="215"/>
      <c r="M10" s="282"/>
      <c r="N10" s="283"/>
    </row>
    <row r="11" spans="1:14" x14ac:dyDescent="0.25">
      <c r="A11" s="440"/>
      <c r="B11" s="82" t="s">
        <v>10</v>
      </c>
      <c r="C11" s="18" t="s">
        <v>89</v>
      </c>
      <c r="D11" s="19" t="s">
        <v>89</v>
      </c>
      <c r="E11" s="284" t="s">
        <v>62</v>
      </c>
      <c r="F11" s="285"/>
      <c r="G11" s="16"/>
      <c r="H11" s="215"/>
      <c r="I11" s="284"/>
      <c r="J11" s="285"/>
      <c r="K11" s="16"/>
      <c r="L11" s="215"/>
      <c r="M11" s="282"/>
      <c r="N11" s="283"/>
    </row>
    <row r="12" spans="1:14" x14ac:dyDescent="0.25">
      <c r="A12" s="440"/>
      <c r="B12" s="83" t="s">
        <v>32</v>
      </c>
      <c r="C12" s="26">
        <f>C$78</f>
        <v>2398</v>
      </c>
      <c r="D12" s="24">
        <f>D$78</f>
        <v>6566</v>
      </c>
      <c r="E12" s="399">
        <f>E$78</f>
        <v>0.36521474261346332</v>
      </c>
      <c r="F12" s="400"/>
      <c r="G12" s="26"/>
      <c r="H12" s="24"/>
      <c r="I12" s="399"/>
      <c r="J12" s="400"/>
      <c r="K12" s="26"/>
      <c r="L12" s="24"/>
      <c r="M12" s="401"/>
      <c r="N12" s="402"/>
    </row>
    <row r="13" spans="1:14" x14ac:dyDescent="0.25">
      <c r="A13" s="440"/>
      <c r="B13" s="84" t="s">
        <v>13</v>
      </c>
      <c r="C13" s="27">
        <f>C$79</f>
        <v>3382</v>
      </c>
      <c r="D13" s="25">
        <f>D$79</f>
        <v>10069</v>
      </c>
      <c r="E13" s="392">
        <f>E$79</f>
        <v>0.3358824113616049</v>
      </c>
      <c r="F13" s="393"/>
      <c r="G13" s="27"/>
      <c r="H13" s="25"/>
      <c r="I13" s="392"/>
      <c r="J13" s="393"/>
      <c r="K13" s="27"/>
      <c r="L13" s="25"/>
      <c r="M13" s="397"/>
      <c r="N13" s="408"/>
    </row>
    <row r="14" spans="1:14" x14ac:dyDescent="0.25">
      <c r="A14" s="440"/>
      <c r="B14" s="85" t="s">
        <v>23</v>
      </c>
      <c r="C14" s="18">
        <f>C5-C7</f>
        <v>111</v>
      </c>
      <c r="D14" s="19">
        <f>D5-D7</f>
        <v>315</v>
      </c>
      <c r="E14" s="276">
        <f>E5-E7</f>
        <v>-7.5648884831094332E-3</v>
      </c>
      <c r="F14" s="277"/>
      <c r="G14" s="18"/>
      <c r="H14" s="19"/>
      <c r="I14" s="276"/>
      <c r="J14" s="277"/>
      <c r="K14" s="18"/>
      <c r="L14" s="19"/>
      <c r="M14" s="278"/>
      <c r="N14" s="279"/>
    </row>
    <row r="15" spans="1:14" ht="15.75" thickBot="1" x14ac:dyDescent="0.3">
      <c r="A15" s="441"/>
      <c r="B15" s="86" t="s">
        <v>24</v>
      </c>
      <c r="C15" s="20">
        <f>C5-C6</f>
        <v>100</v>
      </c>
      <c r="D15" s="21">
        <f>D5-D6</f>
        <v>277</v>
      </c>
      <c r="E15" s="270">
        <f>E5-E6</f>
        <v>2.6549672365744903E-3</v>
      </c>
      <c r="F15" s="271"/>
      <c r="G15" s="20"/>
      <c r="H15" s="21"/>
      <c r="I15" s="270"/>
      <c r="J15" s="271"/>
      <c r="K15" s="20"/>
      <c r="L15" s="21"/>
      <c r="M15" s="268"/>
      <c r="N15" s="269"/>
    </row>
    <row r="16" spans="1:14" x14ac:dyDescent="0.25">
      <c r="A16" s="436">
        <v>1</v>
      </c>
      <c r="B16" s="81" t="s">
        <v>4</v>
      </c>
      <c r="C16" s="90">
        <v>158</v>
      </c>
      <c r="D16" s="31">
        <v>633</v>
      </c>
      <c r="E16" s="394">
        <f>C16/D16</f>
        <v>0.24960505529225907</v>
      </c>
      <c r="F16" s="395"/>
      <c r="G16" s="22"/>
      <c r="H16" s="23"/>
      <c r="I16" s="394"/>
      <c r="J16" s="395"/>
      <c r="K16" s="22"/>
      <c r="L16" s="23"/>
      <c r="M16" s="396"/>
      <c r="N16" s="398"/>
    </row>
    <row r="17" spans="1:14" x14ac:dyDescent="0.25">
      <c r="A17" s="437"/>
      <c r="B17" s="82" t="s">
        <v>5</v>
      </c>
      <c r="C17" s="18">
        <v>66</v>
      </c>
      <c r="D17" s="19">
        <v>335</v>
      </c>
      <c r="E17" s="284">
        <f t="shared" ref="E17:E19" si="1">C17/D17</f>
        <v>0.19701492537313434</v>
      </c>
      <c r="F17" s="285"/>
      <c r="G17" s="16"/>
      <c r="H17" s="165"/>
      <c r="I17" s="284"/>
      <c r="J17" s="285"/>
      <c r="K17" s="16"/>
      <c r="L17" s="165"/>
      <c r="M17" s="282"/>
      <c r="N17" s="283"/>
    </row>
    <row r="18" spans="1:14" x14ac:dyDescent="0.25">
      <c r="A18" s="437"/>
      <c r="B18" s="82" t="s">
        <v>6</v>
      </c>
      <c r="C18" s="18">
        <v>55</v>
      </c>
      <c r="D18" s="19">
        <v>242</v>
      </c>
      <c r="E18" s="284">
        <f t="shared" si="1"/>
        <v>0.22727272727272727</v>
      </c>
      <c r="F18" s="285"/>
      <c r="G18" s="16"/>
      <c r="H18" s="165"/>
      <c r="I18" s="284"/>
      <c r="J18" s="285"/>
      <c r="K18" s="16"/>
      <c r="L18" s="165"/>
      <c r="M18" s="282"/>
      <c r="N18" s="283"/>
    </row>
    <row r="19" spans="1:14" x14ac:dyDescent="0.25">
      <c r="A19" s="437"/>
      <c r="B19" s="82" t="s">
        <v>7</v>
      </c>
      <c r="C19" s="18">
        <v>14</v>
      </c>
      <c r="D19" s="19">
        <v>55</v>
      </c>
      <c r="E19" s="284">
        <f t="shared" si="1"/>
        <v>0.25454545454545452</v>
      </c>
      <c r="F19" s="285"/>
      <c r="G19" s="16"/>
      <c r="H19" s="165"/>
      <c r="I19" s="284"/>
      <c r="J19" s="285"/>
      <c r="K19" s="16"/>
      <c r="L19" s="165"/>
      <c r="M19" s="282"/>
      <c r="N19" s="283"/>
    </row>
    <row r="20" spans="1:14" x14ac:dyDescent="0.25">
      <c r="A20" s="437"/>
      <c r="B20" s="82" t="s">
        <v>8</v>
      </c>
      <c r="C20" s="18" t="s">
        <v>89</v>
      </c>
      <c r="D20" s="19">
        <v>17</v>
      </c>
      <c r="E20" s="284" t="s">
        <v>62</v>
      </c>
      <c r="F20" s="285"/>
      <c r="G20" s="16"/>
      <c r="H20" s="165"/>
      <c r="I20" s="284"/>
      <c r="J20" s="285"/>
      <c r="K20" s="16"/>
      <c r="L20" s="165"/>
      <c r="M20" s="282"/>
      <c r="N20" s="283"/>
    </row>
    <row r="21" spans="1:14" x14ac:dyDescent="0.25">
      <c r="A21" s="437"/>
      <c r="B21" s="82" t="s">
        <v>9</v>
      </c>
      <c r="C21" s="18" t="s">
        <v>89</v>
      </c>
      <c r="D21" s="19" t="s">
        <v>89</v>
      </c>
      <c r="E21" s="284" t="s">
        <v>62</v>
      </c>
      <c r="F21" s="285"/>
      <c r="G21" s="16"/>
      <c r="H21" s="165"/>
      <c r="I21" s="284"/>
      <c r="J21" s="285"/>
      <c r="K21" s="16"/>
      <c r="L21" s="165"/>
      <c r="M21" s="282"/>
      <c r="N21" s="283"/>
    </row>
    <row r="22" spans="1:14" x14ac:dyDescent="0.25">
      <c r="A22" s="437"/>
      <c r="B22" s="82" t="s">
        <v>10</v>
      </c>
      <c r="C22" s="18"/>
      <c r="D22" s="19"/>
      <c r="E22" s="284"/>
      <c r="F22" s="285"/>
      <c r="G22" s="16"/>
      <c r="H22" s="165"/>
      <c r="I22" s="284"/>
      <c r="J22" s="285"/>
      <c r="K22" s="16"/>
      <c r="L22" s="165"/>
      <c r="M22" s="282"/>
      <c r="N22" s="283"/>
    </row>
    <row r="23" spans="1:14" x14ac:dyDescent="0.25">
      <c r="A23" s="437"/>
      <c r="B23" s="83" t="s">
        <v>32</v>
      </c>
      <c r="C23" s="26">
        <f>C$78</f>
        <v>2398</v>
      </c>
      <c r="D23" s="24">
        <f>D$78</f>
        <v>6566</v>
      </c>
      <c r="E23" s="399">
        <f>E$78</f>
        <v>0.36521474261346332</v>
      </c>
      <c r="F23" s="400"/>
      <c r="G23" s="26"/>
      <c r="H23" s="24"/>
      <c r="I23" s="399"/>
      <c r="J23" s="400"/>
      <c r="K23" s="26"/>
      <c r="L23" s="24"/>
      <c r="M23" s="401"/>
      <c r="N23" s="402"/>
    </row>
    <row r="24" spans="1:14" x14ac:dyDescent="0.25">
      <c r="A24" s="437"/>
      <c r="B24" s="84" t="s">
        <v>13</v>
      </c>
      <c r="C24" s="27">
        <f>C$79</f>
        <v>3382</v>
      </c>
      <c r="D24" s="25">
        <f>D$79</f>
        <v>10069</v>
      </c>
      <c r="E24" s="392">
        <f>E$79</f>
        <v>0.3358824113616049</v>
      </c>
      <c r="F24" s="393"/>
      <c r="G24" s="27"/>
      <c r="H24" s="25"/>
      <c r="I24" s="392"/>
      <c r="J24" s="393"/>
      <c r="K24" s="27"/>
      <c r="L24" s="25"/>
      <c r="M24" s="397"/>
      <c r="N24" s="408"/>
    </row>
    <row r="25" spans="1:14" x14ac:dyDescent="0.25">
      <c r="A25" s="437"/>
      <c r="B25" s="85" t="s">
        <v>23</v>
      </c>
      <c r="C25" s="18">
        <f>C16-C18</f>
        <v>103</v>
      </c>
      <c r="D25" s="19">
        <f>D16-D18</f>
        <v>391</v>
      </c>
      <c r="E25" s="276">
        <f>E16-E18</f>
        <v>2.2332328019531805E-2</v>
      </c>
      <c r="F25" s="277"/>
      <c r="G25" s="18"/>
      <c r="H25" s="19"/>
      <c r="I25" s="276"/>
      <c r="J25" s="277"/>
      <c r="K25" s="18"/>
      <c r="L25" s="19"/>
      <c r="M25" s="278"/>
      <c r="N25" s="279"/>
    </row>
    <row r="26" spans="1:14" ht="15.75" thickBot="1" x14ac:dyDescent="0.3">
      <c r="A26" s="438"/>
      <c r="B26" s="86" t="s">
        <v>24</v>
      </c>
      <c r="C26" s="20">
        <f>C16-C17</f>
        <v>92</v>
      </c>
      <c r="D26" s="21">
        <f>D16-D17</f>
        <v>298</v>
      </c>
      <c r="E26" s="270">
        <f>E16-E17</f>
        <v>5.2590129919124734E-2</v>
      </c>
      <c r="F26" s="271"/>
      <c r="G26" s="20"/>
      <c r="H26" s="21"/>
      <c r="I26" s="270"/>
      <c r="J26" s="271"/>
      <c r="K26" s="20"/>
      <c r="L26" s="21"/>
      <c r="M26" s="268"/>
      <c r="N26" s="269"/>
    </row>
    <row r="27" spans="1:14" x14ac:dyDescent="0.25">
      <c r="A27" s="439">
        <v>2</v>
      </c>
      <c r="B27" s="81" t="s">
        <v>4</v>
      </c>
      <c r="C27" s="90">
        <v>205</v>
      </c>
      <c r="D27" s="31">
        <v>615</v>
      </c>
      <c r="E27" s="394">
        <f>C27/D27</f>
        <v>0.33333333333333331</v>
      </c>
      <c r="F27" s="395"/>
      <c r="G27" s="22"/>
      <c r="H27" s="23"/>
      <c r="I27" s="394"/>
      <c r="J27" s="395"/>
      <c r="K27" s="22"/>
      <c r="L27" s="23"/>
      <c r="M27" s="396"/>
      <c r="N27" s="398"/>
    </row>
    <row r="28" spans="1:14" x14ac:dyDescent="0.25">
      <c r="A28" s="440"/>
      <c r="B28" s="82" t="s">
        <v>5</v>
      </c>
      <c r="C28" s="18">
        <v>75</v>
      </c>
      <c r="D28" s="19">
        <v>281</v>
      </c>
      <c r="E28" s="284">
        <f t="shared" ref="E28:E30" si="2">C28/D28</f>
        <v>0.2669039145907473</v>
      </c>
      <c r="F28" s="285"/>
      <c r="G28" s="16"/>
      <c r="H28" s="165"/>
      <c r="I28" s="284"/>
      <c r="J28" s="285"/>
      <c r="K28" s="16"/>
      <c r="L28" s="165"/>
      <c r="M28" s="282"/>
      <c r="N28" s="283"/>
    </row>
    <row r="29" spans="1:14" x14ac:dyDescent="0.25">
      <c r="A29" s="440"/>
      <c r="B29" s="82" t="s">
        <v>6</v>
      </c>
      <c r="C29" s="18">
        <v>54</v>
      </c>
      <c r="D29" s="19">
        <v>247</v>
      </c>
      <c r="E29" s="284">
        <f t="shared" si="2"/>
        <v>0.21862348178137653</v>
      </c>
      <c r="F29" s="285"/>
      <c r="G29" s="16"/>
      <c r="H29" s="165"/>
      <c r="I29" s="284"/>
      <c r="J29" s="285"/>
      <c r="K29" s="16"/>
      <c r="L29" s="165"/>
      <c r="M29" s="282"/>
      <c r="N29" s="283"/>
    </row>
    <row r="30" spans="1:14" x14ac:dyDescent="0.25">
      <c r="A30" s="440"/>
      <c r="B30" s="82" t="s">
        <v>7</v>
      </c>
      <c r="C30" s="18">
        <v>13</v>
      </c>
      <c r="D30" s="19">
        <v>45</v>
      </c>
      <c r="E30" s="284">
        <f t="shared" si="2"/>
        <v>0.28888888888888886</v>
      </c>
      <c r="F30" s="285"/>
      <c r="G30" s="16"/>
      <c r="H30" s="165"/>
      <c r="I30" s="284"/>
      <c r="J30" s="285"/>
      <c r="K30" s="16"/>
      <c r="L30" s="165"/>
      <c r="M30" s="282"/>
      <c r="N30" s="283"/>
    </row>
    <row r="31" spans="1:14" x14ac:dyDescent="0.25">
      <c r="A31" s="440"/>
      <c r="B31" s="82" t="s">
        <v>8</v>
      </c>
      <c r="C31" s="18" t="s">
        <v>89</v>
      </c>
      <c r="D31" s="19">
        <v>21</v>
      </c>
      <c r="E31" s="284" t="s">
        <v>62</v>
      </c>
      <c r="F31" s="285"/>
      <c r="G31" s="16"/>
      <c r="H31" s="165"/>
      <c r="I31" s="284"/>
      <c r="J31" s="285"/>
      <c r="K31" s="16"/>
      <c r="L31" s="165"/>
      <c r="M31" s="282"/>
      <c r="N31" s="283"/>
    </row>
    <row r="32" spans="1:14" x14ac:dyDescent="0.25">
      <c r="A32" s="440"/>
      <c r="B32" s="82" t="s">
        <v>9</v>
      </c>
      <c r="C32" s="18" t="s">
        <v>89</v>
      </c>
      <c r="D32" s="19" t="s">
        <v>89</v>
      </c>
      <c r="E32" s="284" t="s">
        <v>62</v>
      </c>
      <c r="F32" s="285"/>
      <c r="G32" s="16"/>
      <c r="H32" s="165"/>
      <c r="I32" s="284"/>
      <c r="J32" s="285"/>
      <c r="K32" s="16"/>
      <c r="L32" s="165"/>
      <c r="M32" s="282"/>
      <c r="N32" s="283"/>
    </row>
    <row r="33" spans="1:14" x14ac:dyDescent="0.25">
      <c r="A33" s="440"/>
      <c r="B33" s="82" t="s">
        <v>10</v>
      </c>
      <c r="C33" s="18" t="s">
        <v>89</v>
      </c>
      <c r="D33" s="19" t="s">
        <v>89</v>
      </c>
      <c r="E33" s="284" t="s">
        <v>62</v>
      </c>
      <c r="F33" s="285"/>
      <c r="G33" s="16"/>
      <c r="H33" s="165"/>
      <c r="I33" s="284"/>
      <c r="J33" s="285"/>
      <c r="K33" s="16"/>
      <c r="L33" s="165"/>
      <c r="M33" s="282"/>
      <c r="N33" s="283"/>
    </row>
    <row r="34" spans="1:14" x14ac:dyDescent="0.25">
      <c r="A34" s="440"/>
      <c r="B34" s="83" t="s">
        <v>32</v>
      </c>
      <c r="C34" s="26">
        <f>C$78</f>
        <v>2398</v>
      </c>
      <c r="D34" s="24">
        <f>D$78</f>
        <v>6566</v>
      </c>
      <c r="E34" s="399">
        <f>E$78</f>
        <v>0.36521474261346332</v>
      </c>
      <c r="F34" s="400"/>
      <c r="G34" s="26"/>
      <c r="H34" s="24"/>
      <c r="I34" s="399"/>
      <c r="J34" s="400"/>
      <c r="K34" s="26"/>
      <c r="L34" s="24"/>
      <c r="M34" s="401"/>
      <c r="N34" s="402"/>
    </row>
    <row r="35" spans="1:14" x14ac:dyDescent="0.25">
      <c r="A35" s="440"/>
      <c r="B35" s="84" t="s">
        <v>13</v>
      </c>
      <c r="C35" s="27">
        <f>C$79</f>
        <v>3382</v>
      </c>
      <c r="D35" s="25">
        <f>D$79</f>
        <v>10069</v>
      </c>
      <c r="E35" s="392">
        <f>E$79</f>
        <v>0.3358824113616049</v>
      </c>
      <c r="F35" s="393"/>
      <c r="G35" s="27"/>
      <c r="H35" s="25"/>
      <c r="I35" s="392"/>
      <c r="J35" s="393"/>
      <c r="K35" s="27"/>
      <c r="L35" s="25"/>
      <c r="M35" s="397"/>
      <c r="N35" s="408"/>
    </row>
    <row r="36" spans="1:14" x14ac:dyDescent="0.25">
      <c r="A36" s="440"/>
      <c r="B36" s="85" t="s">
        <v>23</v>
      </c>
      <c r="C36" s="18">
        <f>C27-C29</f>
        <v>151</v>
      </c>
      <c r="D36" s="19">
        <f>D27-D29</f>
        <v>368</v>
      </c>
      <c r="E36" s="276">
        <f>E27-E29</f>
        <v>0.11470985155195679</v>
      </c>
      <c r="F36" s="277"/>
      <c r="G36" s="18"/>
      <c r="H36" s="19"/>
      <c r="I36" s="276"/>
      <c r="J36" s="277"/>
      <c r="K36" s="18"/>
      <c r="L36" s="19"/>
      <c r="M36" s="278"/>
      <c r="N36" s="279"/>
    </row>
    <row r="37" spans="1:14" ht="15.75" thickBot="1" x14ac:dyDescent="0.3">
      <c r="A37" s="441"/>
      <c r="B37" s="86" t="s">
        <v>24</v>
      </c>
      <c r="C37" s="20">
        <f>C27-C28</f>
        <v>130</v>
      </c>
      <c r="D37" s="21">
        <f>D27-D28</f>
        <v>334</v>
      </c>
      <c r="E37" s="270">
        <f>E27-E28</f>
        <v>6.6429418742586011E-2</v>
      </c>
      <c r="F37" s="271"/>
      <c r="G37" s="20"/>
      <c r="H37" s="21"/>
      <c r="I37" s="270"/>
      <c r="J37" s="271"/>
      <c r="K37" s="20"/>
      <c r="L37" s="21"/>
      <c r="M37" s="268"/>
      <c r="N37" s="269"/>
    </row>
    <row r="38" spans="1:14" x14ac:dyDescent="0.25">
      <c r="A38" s="436">
        <v>3</v>
      </c>
      <c r="B38" s="81" t="s">
        <v>4</v>
      </c>
      <c r="C38" s="90">
        <v>318</v>
      </c>
      <c r="D38" s="31">
        <v>618</v>
      </c>
      <c r="E38" s="394">
        <f>C38/D38</f>
        <v>0.5145631067961165</v>
      </c>
      <c r="F38" s="395"/>
      <c r="G38" s="22"/>
      <c r="H38" s="23"/>
      <c r="I38" s="394"/>
      <c r="J38" s="395"/>
      <c r="K38" s="22"/>
      <c r="L38" s="23"/>
      <c r="M38" s="396"/>
      <c r="N38" s="398"/>
    </row>
    <row r="39" spans="1:14" x14ac:dyDescent="0.25">
      <c r="A39" s="437"/>
      <c r="B39" s="82" t="s">
        <v>5</v>
      </c>
      <c r="C39" s="18">
        <v>106</v>
      </c>
      <c r="D39" s="19">
        <v>311</v>
      </c>
      <c r="E39" s="284">
        <f t="shared" ref="E39:E41" si="3">C39/D39</f>
        <v>0.34083601286173631</v>
      </c>
      <c r="F39" s="285"/>
      <c r="G39" s="16"/>
      <c r="H39" s="165"/>
      <c r="I39" s="284"/>
      <c r="J39" s="285"/>
      <c r="K39" s="16"/>
      <c r="L39" s="165"/>
      <c r="M39" s="282"/>
      <c r="N39" s="283"/>
    </row>
    <row r="40" spans="1:14" x14ac:dyDescent="0.25">
      <c r="A40" s="437"/>
      <c r="B40" s="82" t="s">
        <v>6</v>
      </c>
      <c r="C40" s="18">
        <v>85</v>
      </c>
      <c r="D40" s="19">
        <v>246</v>
      </c>
      <c r="E40" s="284">
        <f t="shared" si="3"/>
        <v>0.34552845528455284</v>
      </c>
      <c r="F40" s="285"/>
      <c r="G40" s="16"/>
      <c r="H40" s="165"/>
      <c r="I40" s="284"/>
      <c r="J40" s="285"/>
      <c r="K40" s="16"/>
      <c r="L40" s="165"/>
      <c r="M40" s="282"/>
      <c r="N40" s="283"/>
    </row>
    <row r="41" spans="1:14" x14ac:dyDescent="0.25">
      <c r="A41" s="437"/>
      <c r="B41" s="82" t="s">
        <v>7</v>
      </c>
      <c r="C41" s="18">
        <v>27</v>
      </c>
      <c r="D41" s="19">
        <v>56</v>
      </c>
      <c r="E41" s="284">
        <f t="shared" si="3"/>
        <v>0.48214285714285715</v>
      </c>
      <c r="F41" s="285"/>
      <c r="G41" s="16"/>
      <c r="H41" s="165"/>
      <c r="I41" s="284"/>
      <c r="J41" s="285"/>
      <c r="K41" s="16"/>
      <c r="L41" s="165"/>
      <c r="M41" s="282"/>
      <c r="N41" s="283"/>
    </row>
    <row r="42" spans="1:14" x14ac:dyDescent="0.25">
      <c r="A42" s="437"/>
      <c r="B42" s="82" t="s">
        <v>8</v>
      </c>
      <c r="C42" s="18" t="s">
        <v>89</v>
      </c>
      <c r="D42" s="19">
        <v>15</v>
      </c>
      <c r="E42" s="284" t="s">
        <v>62</v>
      </c>
      <c r="F42" s="285"/>
      <c r="G42" s="16"/>
      <c r="H42" s="165"/>
      <c r="I42" s="284"/>
      <c r="J42" s="285"/>
      <c r="K42" s="16"/>
      <c r="L42" s="165"/>
      <c r="M42" s="282"/>
      <c r="N42" s="283"/>
    </row>
    <row r="43" spans="1:14" x14ac:dyDescent="0.25">
      <c r="A43" s="437"/>
      <c r="B43" s="82" t="s">
        <v>9</v>
      </c>
      <c r="C43" s="18"/>
      <c r="D43" s="19" t="s">
        <v>89</v>
      </c>
      <c r="E43" s="284"/>
      <c r="F43" s="285"/>
      <c r="G43" s="16"/>
      <c r="H43" s="165"/>
      <c r="I43" s="284"/>
      <c r="J43" s="285"/>
      <c r="K43" s="16"/>
      <c r="L43" s="165"/>
      <c r="M43" s="282"/>
      <c r="N43" s="283"/>
    </row>
    <row r="44" spans="1:14" x14ac:dyDescent="0.25">
      <c r="A44" s="437"/>
      <c r="B44" s="82" t="s">
        <v>10</v>
      </c>
      <c r="C44" s="18" t="s">
        <v>89</v>
      </c>
      <c r="D44" s="19" t="s">
        <v>89</v>
      </c>
      <c r="E44" s="284" t="s">
        <v>62</v>
      </c>
      <c r="F44" s="285"/>
      <c r="G44" s="16"/>
      <c r="H44" s="165"/>
      <c r="I44" s="284"/>
      <c r="J44" s="285"/>
      <c r="K44" s="16"/>
      <c r="L44" s="165"/>
      <c r="M44" s="282"/>
      <c r="N44" s="283"/>
    </row>
    <row r="45" spans="1:14" x14ac:dyDescent="0.25">
      <c r="A45" s="437"/>
      <c r="B45" s="83" t="s">
        <v>32</v>
      </c>
      <c r="C45" s="26">
        <f>C$78</f>
        <v>2398</v>
      </c>
      <c r="D45" s="24">
        <f>D$78</f>
        <v>6566</v>
      </c>
      <c r="E45" s="399">
        <f>E$78</f>
        <v>0.36521474261346332</v>
      </c>
      <c r="F45" s="400"/>
      <c r="G45" s="26"/>
      <c r="H45" s="24"/>
      <c r="I45" s="399"/>
      <c r="J45" s="400"/>
      <c r="K45" s="26"/>
      <c r="L45" s="24"/>
      <c r="M45" s="401"/>
      <c r="N45" s="402"/>
    </row>
    <row r="46" spans="1:14" x14ac:dyDescent="0.25">
      <c r="A46" s="437"/>
      <c r="B46" s="84" t="s">
        <v>13</v>
      </c>
      <c r="C46" s="27">
        <f>C$79</f>
        <v>3382</v>
      </c>
      <c r="D46" s="25">
        <f>D$79</f>
        <v>10069</v>
      </c>
      <c r="E46" s="392">
        <f>E$79</f>
        <v>0.3358824113616049</v>
      </c>
      <c r="F46" s="393"/>
      <c r="G46" s="27"/>
      <c r="H46" s="25"/>
      <c r="I46" s="392"/>
      <c r="J46" s="393"/>
      <c r="K46" s="27"/>
      <c r="L46" s="25"/>
      <c r="M46" s="397"/>
      <c r="N46" s="408"/>
    </row>
    <row r="47" spans="1:14" x14ac:dyDescent="0.25">
      <c r="A47" s="437"/>
      <c r="B47" s="85" t="s">
        <v>23</v>
      </c>
      <c r="C47" s="18">
        <f>C38-C40</f>
        <v>233</v>
      </c>
      <c r="D47" s="19">
        <f>D38-D40</f>
        <v>372</v>
      </c>
      <c r="E47" s="276">
        <f>E38-E40</f>
        <v>0.16903465151156366</v>
      </c>
      <c r="F47" s="277"/>
      <c r="G47" s="18"/>
      <c r="H47" s="19"/>
      <c r="I47" s="276"/>
      <c r="J47" s="277"/>
      <c r="K47" s="18"/>
      <c r="L47" s="19"/>
      <c r="M47" s="278"/>
      <c r="N47" s="279"/>
    </row>
    <row r="48" spans="1:14" ht="15.75" thickBot="1" x14ac:dyDescent="0.3">
      <c r="A48" s="438"/>
      <c r="B48" s="86" t="s">
        <v>24</v>
      </c>
      <c r="C48" s="20">
        <f>C38-C39</f>
        <v>212</v>
      </c>
      <c r="D48" s="21">
        <f>D38-D39</f>
        <v>307</v>
      </c>
      <c r="E48" s="270">
        <f>E38-E39</f>
        <v>0.17372709393438018</v>
      </c>
      <c r="F48" s="271"/>
      <c r="G48" s="20"/>
      <c r="H48" s="21"/>
      <c r="I48" s="270"/>
      <c r="J48" s="271"/>
      <c r="K48" s="20"/>
      <c r="L48" s="21"/>
      <c r="M48" s="268"/>
      <c r="N48" s="269"/>
    </row>
    <row r="49" spans="1:14" x14ac:dyDescent="0.25">
      <c r="A49" s="442">
        <v>4</v>
      </c>
      <c r="B49" s="81" t="s">
        <v>4</v>
      </c>
      <c r="C49" s="90">
        <v>248</v>
      </c>
      <c r="D49" s="31">
        <v>664</v>
      </c>
      <c r="E49" s="394">
        <f>C49/D49</f>
        <v>0.37349397590361444</v>
      </c>
      <c r="F49" s="395"/>
      <c r="G49" s="22"/>
      <c r="H49" s="23"/>
      <c r="I49" s="394"/>
      <c r="J49" s="395"/>
      <c r="K49" s="22"/>
      <c r="L49" s="23"/>
      <c r="M49" s="396"/>
      <c r="N49" s="398"/>
    </row>
    <row r="50" spans="1:14" x14ac:dyDescent="0.25">
      <c r="A50" s="443"/>
      <c r="B50" s="82" t="s">
        <v>5</v>
      </c>
      <c r="C50" s="18">
        <v>86</v>
      </c>
      <c r="D50" s="19">
        <v>359</v>
      </c>
      <c r="E50" s="284">
        <f t="shared" ref="E50:E53" si="4">C50/D50</f>
        <v>0.23955431754874651</v>
      </c>
      <c r="F50" s="285"/>
      <c r="G50" s="16"/>
      <c r="H50" s="165"/>
      <c r="I50" s="284"/>
      <c r="J50" s="285"/>
      <c r="K50" s="16"/>
      <c r="L50" s="165"/>
      <c r="M50" s="282"/>
      <c r="N50" s="283"/>
    </row>
    <row r="51" spans="1:14" x14ac:dyDescent="0.25">
      <c r="A51" s="443"/>
      <c r="B51" s="82" t="s">
        <v>6</v>
      </c>
      <c r="C51" s="18">
        <v>48</v>
      </c>
      <c r="D51" s="19">
        <v>280</v>
      </c>
      <c r="E51" s="284">
        <f t="shared" si="4"/>
        <v>0.17142857142857143</v>
      </c>
      <c r="F51" s="285"/>
      <c r="G51" s="16"/>
      <c r="H51" s="165"/>
      <c r="I51" s="284"/>
      <c r="J51" s="285"/>
      <c r="K51" s="16"/>
      <c r="L51" s="165"/>
      <c r="M51" s="282"/>
      <c r="N51" s="283"/>
    </row>
    <row r="52" spans="1:14" x14ac:dyDescent="0.25">
      <c r="A52" s="443"/>
      <c r="B52" s="82" t="s">
        <v>7</v>
      </c>
      <c r="C52" s="18">
        <v>19</v>
      </c>
      <c r="D52" s="19">
        <v>48</v>
      </c>
      <c r="E52" s="284">
        <f t="shared" si="4"/>
        <v>0.39583333333333331</v>
      </c>
      <c r="F52" s="285"/>
      <c r="G52" s="16"/>
      <c r="H52" s="165"/>
      <c r="I52" s="284"/>
      <c r="J52" s="285"/>
      <c r="K52" s="16"/>
      <c r="L52" s="165"/>
      <c r="M52" s="282"/>
      <c r="N52" s="283"/>
    </row>
    <row r="53" spans="1:14" x14ac:dyDescent="0.25">
      <c r="A53" s="443"/>
      <c r="B53" s="82" t="s">
        <v>8</v>
      </c>
      <c r="C53" s="18">
        <v>10</v>
      </c>
      <c r="D53" s="19">
        <v>29</v>
      </c>
      <c r="E53" s="284">
        <f t="shared" si="4"/>
        <v>0.34482758620689657</v>
      </c>
      <c r="F53" s="285"/>
      <c r="G53" s="16"/>
      <c r="H53" s="165"/>
      <c r="I53" s="284"/>
      <c r="J53" s="285"/>
      <c r="K53" s="16"/>
      <c r="L53" s="165"/>
      <c r="M53" s="282"/>
      <c r="N53" s="283"/>
    </row>
    <row r="54" spans="1:14" x14ac:dyDescent="0.25">
      <c r="A54" s="443"/>
      <c r="B54" s="82" t="s">
        <v>9</v>
      </c>
      <c r="C54" s="18"/>
      <c r="D54" s="19" t="s">
        <v>89</v>
      </c>
      <c r="E54" s="284"/>
      <c r="F54" s="285"/>
      <c r="G54" s="16"/>
      <c r="H54" s="165"/>
      <c r="I54" s="284"/>
      <c r="J54" s="285"/>
      <c r="K54" s="16"/>
      <c r="L54" s="165"/>
      <c r="M54" s="282"/>
      <c r="N54" s="283"/>
    </row>
    <row r="55" spans="1:14" x14ac:dyDescent="0.25">
      <c r="A55" s="443"/>
      <c r="B55" s="82" t="s">
        <v>10</v>
      </c>
      <c r="C55" s="18"/>
      <c r="D55" s="19"/>
      <c r="E55" s="284"/>
      <c r="F55" s="285"/>
      <c r="G55" s="16"/>
      <c r="H55" s="165"/>
      <c r="I55" s="284"/>
      <c r="J55" s="285"/>
      <c r="K55" s="16"/>
      <c r="L55" s="165"/>
      <c r="M55" s="282"/>
      <c r="N55" s="283"/>
    </row>
    <row r="56" spans="1:14" x14ac:dyDescent="0.25">
      <c r="A56" s="443"/>
      <c r="B56" s="83" t="s">
        <v>32</v>
      </c>
      <c r="C56" s="26">
        <f>C$78</f>
        <v>2398</v>
      </c>
      <c r="D56" s="24">
        <f>D$78</f>
        <v>6566</v>
      </c>
      <c r="E56" s="399">
        <f>E$78</f>
        <v>0.36521474261346332</v>
      </c>
      <c r="F56" s="400"/>
      <c r="G56" s="26"/>
      <c r="H56" s="24"/>
      <c r="I56" s="399"/>
      <c r="J56" s="400"/>
      <c r="K56" s="26"/>
      <c r="L56" s="24"/>
      <c r="M56" s="401"/>
      <c r="N56" s="402"/>
    </row>
    <row r="57" spans="1:14" x14ac:dyDescent="0.25">
      <c r="A57" s="443"/>
      <c r="B57" s="84" t="s">
        <v>13</v>
      </c>
      <c r="C57" s="27">
        <f>C$79</f>
        <v>3382</v>
      </c>
      <c r="D57" s="25">
        <f>D$79</f>
        <v>10069</v>
      </c>
      <c r="E57" s="392">
        <f>E$79</f>
        <v>0.3358824113616049</v>
      </c>
      <c r="F57" s="393"/>
      <c r="G57" s="27"/>
      <c r="H57" s="25"/>
      <c r="I57" s="392"/>
      <c r="J57" s="393"/>
      <c r="K57" s="27"/>
      <c r="L57" s="25"/>
      <c r="M57" s="397"/>
      <c r="N57" s="408"/>
    </row>
    <row r="58" spans="1:14" x14ac:dyDescent="0.25">
      <c r="A58" s="443"/>
      <c r="B58" s="85" t="s">
        <v>23</v>
      </c>
      <c r="C58" s="18">
        <f>C49-C51</f>
        <v>200</v>
      </c>
      <c r="D58" s="19">
        <f>D49-D51</f>
        <v>384</v>
      </c>
      <c r="E58" s="276">
        <f>E49-E51</f>
        <v>0.20206540447504301</v>
      </c>
      <c r="F58" s="277"/>
      <c r="G58" s="18"/>
      <c r="H58" s="19"/>
      <c r="I58" s="276"/>
      <c r="J58" s="277"/>
      <c r="K58" s="18"/>
      <c r="L58" s="19"/>
      <c r="M58" s="278"/>
      <c r="N58" s="279"/>
    </row>
    <row r="59" spans="1:14" ht="15.75" thickBot="1" x14ac:dyDescent="0.3">
      <c r="A59" s="444"/>
      <c r="B59" s="86" t="s">
        <v>24</v>
      </c>
      <c r="C59" s="20">
        <f>C49-C50</f>
        <v>162</v>
      </c>
      <c r="D59" s="21">
        <f>D49-D50</f>
        <v>305</v>
      </c>
      <c r="E59" s="270">
        <f>E49-E50</f>
        <v>0.13393965835486793</v>
      </c>
      <c r="F59" s="271"/>
      <c r="G59" s="20"/>
      <c r="H59" s="21"/>
      <c r="I59" s="270"/>
      <c r="J59" s="271"/>
      <c r="K59" s="20"/>
      <c r="L59" s="21"/>
      <c r="M59" s="268"/>
      <c r="N59" s="269"/>
    </row>
    <row r="60" spans="1:14" x14ac:dyDescent="0.25">
      <c r="A60" s="445">
        <v>5</v>
      </c>
      <c r="B60" s="81" t="s">
        <v>4</v>
      </c>
      <c r="C60" s="90">
        <v>232</v>
      </c>
      <c r="D60" s="31">
        <v>681</v>
      </c>
      <c r="E60" s="394">
        <f>C60/D60</f>
        <v>0.34067547723935387</v>
      </c>
      <c r="F60" s="395"/>
      <c r="G60" s="22"/>
      <c r="H60" s="23"/>
      <c r="I60" s="394"/>
      <c r="J60" s="395"/>
      <c r="K60" s="22"/>
      <c r="L60" s="23"/>
      <c r="M60" s="396"/>
      <c r="N60" s="398"/>
    </row>
    <row r="61" spans="1:14" x14ac:dyDescent="0.25">
      <c r="A61" s="446"/>
      <c r="B61" s="82" t="s">
        <v>5</v>
      </c>
      <c r="C61" s="18">
        <v>63</v>
      </c>
      <c r="D61" s="19">
        <v>287</v>
      </c>
      <c r="E61" s="284">
        <f t="shared" ref="E61:E63" si="5">C61/D61</f>
        <v>0.21951219512195122</v>
      </c>
      <c r="F61" s="285"/>
      <c r="G61" s="16"/>
      <c r="H61" s="165"/>
      <c r="I61" s="284"/>
      <c r="J61" s="285"/>
      <c r="K61" s="16"/>
      <c r="L61" s="165"/>
      <c r="M61" s="282"/>
      <c r="N61" s="283"/>
    </row>
    <row r="62" spans="1:14" x14ac:dyDescent="0.25">
      <c r="A62" s="446"/>
      <c r="B62" s="82" t="s">
        <v>6</v>
      </c>
      <c r="C62" s="18">
        <v>39</v>
      </c>
      <c r="D62" s="19">
        <v>242</v>
      </c>
      <c r="E62" s="284">
        <f t="shared" si="5"/>
        <v>0.16115702479338842</v>
      </c>
      <c r="F62" s="285"/>
      <c r="G62" s="16"/>
      <c r="H62" s="165"/>
      <c r="I62" s="284"/>
      <c r="J62" s="285"/>
      <c r="K62" s="16"/>
      <c r="L62" s="165"/>
      <c r="M62" s="282"/>
      <c r="N62" s="283"/>
    </row>
    <row r="63" spans="1:14" x14ac:dyDescent="0.25">
      <c r="A63" s="446"/>
      <c r="B63" s="82" t="s">
        <v>7</v>
      </c>
      <c r="C63" s="18">
        <v>21</v>
      </c>
      <c r="D63" s="19">
        <v>52</v>
      </c>
      <c r="E63" s="284">
        <f t="shared" si="5"/>
        <v>0.40384615384615385</v>
      </c>
      <c r="F63" s="285"/>
      <c r="G63" s="16"/>
      <c r="H63" s="165"/>
      <c r="I63" s="284"/>
      <c r="J63" s="285"/>
      <c r="K63" s="16"/>
      <c r="L63" s="165"/>
      <c r="M63" s="282"/>
      <c r="N63" s="283"/>
    </row>
    <row r="64" spans="1:14" x14ac:dyDescent="0.25">
      <c r="A64" s="446"/>
      <c r="B64" s="82" t="s">
        <v>8</v>
      </c>
      <c r="C64" s="18" t="s">
        <v>89</v>
      </c>
      <c r="D64" s="19">
        <v>29</v>
      </c>
      <c r="E64" s="284" t="s">
        <v>62</v>
      </c>
      <c r="F64" s="285"/>
      <c r="G64" s="16"/>
      <c r="H64" s="165"/>
      <c r="I64" s="284"/>
      <c r="J64" s="285"/>
      <c r="K64" s="16"/>
      <c r="L64" s="165"/>
      <c r="M64" s="282"/>
      <c r="N64" s="283"/>
    </row>
    <row r="65" spans="1:14" x14ac:dyDescent="0.25">
      <c r="A65" s="446"/>
      <c r="B65" s="82" t="s">
        <v>9</v>
      </c>
      <c r="C65" s="18"/>
      <c r="D65" s="19"/>
      <c r="E65" s="284"/>
      <c r="F65" s="285"/>
      <c r="G65" s="16"/>
      <c r="H65" s="165"/>
      <c r="I65" s="284"/>
      <c r="J65" s="285"/>
      <c r="K65" s="16"/>
      <c r="L65" s="165"/>
      <c r="M65" s="282"/>
      <c r="N65" s="283"/>
    </row>
    <row r="66" spans="1:14" x14ac:dyDescent="0.25">
      <c r="A66" s="446"/>
      <c r="B66" s="82" t="s">
        <v>10</v>
      </c>
      <c r="C66" s="18" t="s">
        <v>89</v>
      </c>
      <c r="D66" s="19" t="s">
        <v>89</v>
      </c>
      <c r="E66" s="284" t="s">
        <v>62</v>
      </c>
      <c r="F66" s="285"/>
      <c r="G66" s="16"/>
      <c r="H66" s="165"/>
      <c r="I66" s="284"/>
      <c r="J66" s="285"/>
      <c r="K66" s="16"/>
      <c r="L66" s="165"/>
      <c r="M66" s="282"/>
      <c r="N66" s="283"/>
    </row>
    <row r="67" spans="1:14" x14ac:dyDescent="0.25">
      <c r="A67" s="446"/>
      <c r="B67" s="83" t="s">
        <v>32</v>
      </c>
      <c r="C67" s="26">
        <f>C$78</f>
        <v>2398</v>
      </c>
      <c r="D67" s="24">
        <f>D$78</f>
        <v>6566</v>
      </c>
      <c r="E67" s="399">
        <f>E$78</f>
        <v>0.36521474261346332</v>
      </c>
      <c r="F67" s="400"/>
      <c r="G67" s="26"/>
      <c r="H67" s="24"/>
      <c r="I67" s="399"/>
      <c r="J67" s="400"/>
      <c r="K67" s="26"/>
      <c r="L67" s="24"/>
      <c r="M67" s="401"/>
      <c r="N67" s="402"/>
    </row>
    <row r="68" spans="1:14" x14ac:dyDescent="0.25">
      <c r="A68" s="446"/>
      <c r="B68" s="84" t="s">
        <v>13</v>
      </c>
      <c r="C68" s="27">
        <f>C$79</f>
        <v>3382</v>
      </c>
      <c r="D68" s="25">
        <f>D$79</f>
        <v>10069</v>
      </c>
      <c r="E68" s="392">
        <f>E$79</f>
        <v>0.3358824113616049</v>
      </c>
      <c r="F68" s="393"/>
      <c r="G68" s="27"/>
      <c r="H68" s="25"/>
      <c r="I68" s="392"/>
      <c r="J68" s="393"/>
      <c r="K68" s="27"/>
      <c r="L68" s="25"/>
      <c r="M68" s="397"/>
      <c r="N68" s="408"/>
    </row>
    <row r="69" spans="1:14" x14ac:dyDescent="0.25">
      <c r="A69" s="446"/>
      <c r="B69" s="85" t="s">
        <v>23</v>
      </c>
      <c r="C69" s="18">
        <f>C60-C62</f>
        <v>193</v>
      </c>
      <c r="D69" s="19">
        <f>D60-D62</f>
        <v>439</v>
      </c>
      <c r="E69" s="276">
        <f>E60-E62</f>
        <v>0.17951845244596545</v>
      </c>
      <c r="F69" s="277"/>
      <c r="G69" s="18"/>
      <c r="H69" s="19"/>
      <c r="I69" s="276"/>
      <c r="J69" s="277"/>
      <c r="K69" s="18"/>
      <c r="L69" s="19"/>
      <c r="M69" s="278"/>
      <c r="N69" s="279"/>
    </row>
    <row r="70" spans="1:14" ht="15.75" thickBot="1" x14ac:dyDescent="0.3">
      <c r="A70" s="447"/>
      <c r="B70" s="86" t="s">
        <v>24</v>
      </c>
      <c r="C70" s="20">
        <f>C60-C61</f>
        <v>169</v>
      </c>
      <c r="D70" s="21">
        <f>D60-D61</f>
        <v>394</v>
      </c>
      <c r="E70" s="270">
        <f>E60-E61</f>
        <v>0.12116328211740265</v>
      </c>
      <c r="F70" s="271"/>
      <c r="G70" s="20"/>
      <c r="H70" s="21"/>
      <c r="I70" s="270"/>
      <c r="J70" s="271"/>
      <c r="K70" s="20"/>
      <c r="L70" s="21"/>
      <c r="M70" s="268"/>
      <c r="N70" s="269"/>
    </row>
    <row r="71" spans="1:14" x14ac:dyDescent="0.25">
      <c r="A71" s="369" t="s">
        <v>44</v>
      </c>
      <c r="B71" s="81" t="s">
        <v>4</v>
      </c>
      <c r="C71" s="30">
        <f>'ELA iReady By Elementary School'!C148</f>
        <v>1460</v>
      </c>
      <c r="D71" s="31">
        <f>'ELA iReady By Elementary School'!D148</f>
        <v>3088</v>
      </c>
      <c r="E71" s="394">
        <f>'ELA iReady By Elementary School'!E148:F148</f>
        <v>0.47279792746113991</v>
      </c>
      <c r="F71" s="395"/>
      <c r="G71" s="90"/>
      <c r="H71" s="31"/>
      <c r="I71" s="394"/>
      <c r="J71" s="395"/>
      <c r="K71" s="90"/>
      <c r="L71" s="31"/>
      <c r="M71" s="394"/>
      <c r="N71" s="395"/>
    </row>
    <row r="72" spans="1:14" x14ac:dyDescent="0.25">
      <c r="A72" s="370"/>
      <c r="B72" s="82" t="s">
        <v>5</v>
      </c>
      <c r="C72" s="162">
        <f>'ELA iReady By Elementary School'!C149</f>
        <v>522</v>
      </c>
      <c r="D72" s="19">
        <f>'ELA iReady By Elementary School'!D149</f>
        <v>1689</v>
      </c>
      <c r="E72" s="284">
        <f>'ELA iReady By Elementary School'!E149:F149</f>
        <v>0.30905861456483125</v>
      </c>
      <c r="F72" s="285"/>
      <c r="G72" s="18"/>
      <c r="H72" s="19"/>
      <c r="I72" s="284"/>
      <c r="J72" s="285"/>
      <c r="K72" s="18"/>
      <c r="L72" s="19"/>
      <c r="M72" s="284"/>
      <c r="N72" s="285"/>
    </row>
    <row r="73" spans="1:14" x14ac:dyDescent="0.25">
      <c r="A73" s="370"/>
      <c r="B73" s="82" t="s">
        <v>6</v>
      </c>
      <c r="C73" s="162">
        <f>'ELA iReady By Elementary School'!C150</f>
        <v>392</v>
      </c>
      <c r="D73" s="19">
        <f>'ELA iReady By Elementary School'!D150</f>
        <v>1371</v>
      </c>
      <c r="E73" s="284">
        <f>'ELA iReady By Elementary School'!E150:F150</f>
        <v>0.28592268417213712</v>
      </c>
      <c r="F73" s="285"/>
      <c r="G73" s="18"/>
      <c r="H73" s="19"/>
      <c r="I73" s="284"/>
      <c r="J73" s="285"/>
      <c r="K73" s="18"/>
      <c r="L73" s="19"/>
      <c r="M73" s="284"/>
      <c r="N73" s="285"/>
    </row>
    <row r="74" spans="1:14" x14ac:dyDescent="0.25">
      <c r="A74" s="370"/>
      <c r="B74" s="82" t="s">
        <v>7</v>
      </c>
      <c r="C74" s="162">
        <f>'ELA iReady By Elementary School'!C151</f>
        <v>115</v>
      </c>
      <c r="D74" s="19">
        <f>'ELA iReady By Elementary School'!D151</f>
        <v>291</v>
      </c>
      <c r="E74" s="284">
        <f>'ELA iReady By Elementary School'!E151:F151</f>
        <v>0.3951890034364261</v>
      </c>
      <c r="F74" s="285"/>
      <c r="G74" s="18"/>
      <c r="H74" s="19"/>
      <c r="I74" s="284"/>
      <c r="J74" s="285"/>
      <c r="K74" s="18"/>
      <c r="L74" s="19"/>
      <c r="M74" s="284"/>
      <c r="N74" s="285"/>
    </row>
    <row r="75" spans="1:14" x14ac:dyDescent="0.25">
      <c r="A75" s="370"/>
      <c r="B75" s="82" t="s">
        <v>8</v>
      </c>
      <c r="C75" s="162">
        <f>'ELA iReady By Elementary School'!C152</f>
        <v>45</v>
      </c>
      <c r="D75" s="19">
        <f>'ELA iReady By Elementary School'!D152</f>
        <v>120</v>
      </c>
      <c r="E75" s="284">
        <f>'ELA iReady By Elementary School'!E152:F152</f>
        <v>0.375</v>
      </c>
      <c r="F75" s="285"/>
      <c r="G75" s="18"/>
      <c r="H75" s="19"/>
      <c r="I75" s="284"/>
      <c r="J75" s="285"/>
      <c r="K75" s="18"/>
      <c r="L75" s="19"/>
      <c r="M75" s="284"/>
      <c r="N75" s="285"/>
    </row>
    <row r="76" spans="1:14" x14ac:dyDescent="0.25">
      <c r="A76" s="370"/>
      <c r="B76" s="82" t="s">
        <v>9</v>
      </c>
      <c r="C76" s="162" t="str">
        <f>'ELA iReady By Elementary School'!C153</f>
        <v>&lt;10</v>
      </c>
      <c r="D76" s="19" t="str">
        <f>'ELA iReady By Elementary School'!D153</f>
        <v>&lt;10</v>
      </c>
      <c r="E76" s="284" t="str">
        <f>'ELA iReady By Elementary School'!E153:F153</f>
        <v>**</v>
      </c>
      <c r="F76" s="285"/>
      <c r="G76" s="18"/>
      <c r="H76" s="19"/>
      <c r="I76" s="284"/>
      <c r="J76" s="285"/>
      <c r="K76" s="18"/>
      <c r="L76" s="19"/>
      <c r="M76" s="284"/>
      <c r="N76" s="285"/>
    </row>
    <row r="77" spans="1:14" x14ac:dyDescent="0.25">
      <c r="A77" s="370"/>
      <c r="B77" s="82" t="s">
        <v>10</v>
      </c>
      <c r="C77" s="162" t="str">
        <f>'ELA iReady By Elementary School'!C154</f>
        <v>&lt;10</v>
      </c>
      <c r="D77" s="19" t="str">
        <f>'ELA iReady By Elementary School'!D154</f>
        <v>&lt;10</v>
      </c>
      <c r="E77" s="284" t="str">
        <f>'ELA iReady By Elementary School'!E154:F154</f>
        <v>**</v>
      </c>
      <c r="F77" s="285"/>
      <c r="G77" s="18"/>
      <c r="H77" s="19"/>
      <c r="I77" s="284"/>
      <c r="J77" s="285"/>
      <c r="K77" s="18"/>
      <c r="L77" s="19"/>
      <c r="M77" s="284"/>
      <c r="N77" s="285"/>
    </row>
    <row r="78" spans="1:14" x14ac:dyDescent="0.25">
      <c r="A78" s="370"/>
      <c r="B78" s="175" t="s">
        <v>32</v>
      </c>
      <c r="C78" s="176">
        <f>'ELA iReady By Elementary School'!C155</f>
        <v>2398</v>
      </c>
      <c r="D78" s="177">
        <f>'ELA iReady By Elementary School'!D155</f>
        <v>6566</v>
      </c>
      <c r="E78" s="456">
        <f>'ELA iReady By Elementary School'!E155:F155</f>
        <v>0.36521474261346332</v>
      </c>
      <c r="F78" s="457"/>
      <c r="G78" s="201"/>
      <c r="H78" s="177"/>
      <c r="I78" s="456"/>
      <c r="J78" s="457"/>
      <c r="K78" s="201"/>
      <c r="L78" s="177"/>
      <c r="M78" s="456"/>
      <c r="N78" s="457"/>
    </row>
    <row r="79" spans="1:14" x14ac:dyDescent="0.25">
      <c r="A79" s="370"/>
      <c r="B79" s="84" t="s">
        <v>13</v>
      </c>
      <c r="C79" s="200">
        <f>'ELA iReady By Elementary School'!C156</f>
        <v>3382</v>
      </c>
      <c r="D79" s="199">
        <f>'ELA iReady By Elementary School'!D156</f>
        <v>10069</v>
      </c>
      <c r="E79" s="458">
        <f>'ELA iReady By Elementary School'!E156:F156</f>
        <v>0.3358824113616049</v>
      </c>
      <c r="F79" s="459"/>
      <c r="G79" s="200"/>
      <c r="H79" s="199"/>
      <c r="I79" s="458"/>
      <c r="J79" s="459"/>
      <c r="K79" s="200"/>
      <c r="L79" s="199"/>
      <c r="M79" s="458"/>
      <c r="N79" s="459"/>
    </row>
    <row r="80" spans="1:14" x14ac:dyDescent="0.25">
      <c r="A80" s="370"/>
      <c r="B80" s="178" t="s">
        <v>23</v>
      </c>
      <c r="C80" s="179">
        <f>'ELA iReady By Elementary School'!C157</f>
        <v>1068</v>
      </c>
      <c r="D80" s="129">
        <f>'ELA iReady By Elementary School'!D157</f>
        <v>1717</v>
      </c>
      <c r="E80" s="448">
        <f>'ELA iReady By Elementary School'!E157:F157</f>
        <v>0.18687524328900279</v>
      </c>
      <c r="F80" s="449"/>
      <c r="G80" s="147"/>
      <c r="H80" s="129"/>
      <c r="I80" s="448"/>
      <c r="J80" s="449"/>
      <c r="K80" s="147"/>
      <c r="L80" s="129"/>
      <c r="M80" s="448"/>
      <c r="N80" s="449"/>
    </row>
    <row r="81" spans="1:14" ht="15.75" thickBot="1" x14ac:dyDescent="0.3">
      <c r="A81" s="371"/>
      <c r="B81" s="86" t="s">
        <v>24</v>
      </c>
      <c r="C81" s="163">
        <f>'ELA iReady By Elementary School'!C158</f>
        <v>938</v>
      </c>
      <c r="D81" s="21">
        <f>'ELA iReady By Elementary School'!D158</f>
        <v>1399</v>
      </c>
      <c r="E81" s="270">
        <f>'ELA iReady By Elementary School'!E158:F158</f>
        <v>0.16373931289630866</v>
      </c>
      <c r="F81" s="271"/>
      <c r="G81" s="20"/>
      <c r="H81" s="21"/>
      <c r="I81" s="270"/>
      <c r="J81" s="271"/>
      <c r="K81" s="20"/>
      <c r="L81" s="21"/>
      <c r="M81" s="270"/>
      <c r="N81" s="271"/>
    </row>
    <row r="82" spans="1:14" x14ac:dyDescent="0.25">
      <c r="A82" s="445">
        <v>6</v>
      </c>
      <c r="B82" s="81" t="s">
        <v>4</v>
      </c>
      <c r="C82" s="90">
        <v>219</v>
      </c>
      <c r="D82" s="31">
        <v>689</v>
      </c>
      <c r="E82" s="394">
        <f>C82/D82</f>
        <v>0.31785195936139332</v>
      </c>
      <c r="F82" s="395"/>
      <c r="G82" s="22"/>
      <c r="H82" s="23"/>
      <c r="I82" s="394"/>
      <c r="J82" s="395"/>
      <c r="K82" s="22"/>
      <c r="L82" s="23"/>
      <c r="M82" s="396"/>
      <c r="N82" s="398"/>
    </row>
    <row r="83" spans="1:14" x14ac:dyDescent="0.25">
      <c r="A83" s="446"/>
      <c r="B83" s="82" t="s">
        <v>5</v>
      </c>
      <c r="C83" s="18">
        <v>75</v>
      </c>
      <c r="D83" s="19">
        <v>312</v>
      </c>
      <c r="E83" s="284">
        <f t="shared" ref="E83:E85" si="6">C83/D83</f>
        <v>0.24038461538461539</v>
      </c>
      <c r="F83" s="285"/>
      <c r="G83" s="16"/>
      <c r="H83" s="165"/>
      <c r="I83" s="284"/>
      <c r="J83" s="285"/>
      <c r="K83" s="16"/>
      <c r="L83" s="165"/>
      <c r="M83" s="282"/>
      <c r="N83" s="283"/>
    </row>
    <row r="84" spans="1:14" x14ac:dyDescent="0.25">
      <c r="A84" s="446"/>
      <c r="B84" s="82" t="s">
        <v>6</v>
      </c>
      <c r="C84" s="18">
        <v>31</v>
      </c>
      <c r="D84" s="19">
        <v>221</v>
      </c>
      <c r="E84" s="284">
        <f t="shared" si="6"/>
        <v>0.14027149321266968</v>
      </c>
      <c r="F84" s="285"/>
      <c r="G84" s="16"/>
      <c r="H84" s="165"/>
      <c r="I84" s="284"/>
      <c r="J84" s="285"/>
      <c r="K84" s="16"/>
      <c r="L84" s="165"/>
      <c r="M84" s="282"/>
      <c r="N84" s="283"/>
    </row>
    <row r="85" spans="1:14" x14ac:dyDescent="0.25">
      <c r="A85" s="446"/>
      <c r="B85" s="82" t="s">
        <v>7</v>
      </c>
      <c r="C85" s="18">
        <v>15</v>
      </c>
      <c r="D85" s="19">
        <v>56</v>
      </c>
      <c r="E85" s="284">
        <f t="shared" si="6"/>
        <v>0.26785714285714285</v>
      </c>
      <c r="F85" s="285"/>
      <c r="G85" s="16"/>
      <c r="H85" s="165"/>
      <c r="I85" s="284"/>
      <c r="J85" s="285"/>
      <c r="K85" s="16"/>
      <c r="L85" s="165"/>
      <c r="M85" s="282"/>
      <c r="N85" s="283"/>
    </row>
    <row r="86" spans="1:14" x14ac:dyDescent="0.25">
      <c r="A86" s="446"/>
      <c r="B86" s="82" t="s">
        <v>8</v>
      </c>
      <c r="C86" s="18" t="s">
        <v>89</v>
      </c>
      <c r="D86" s="19">
        <v>18</v>
      </c>
      <c r="E86" s="284" t="s">
        <v>62</v>
      </c>
      <c r="F86" s="285"/>
      <c r="G86" s="16"/>
      <c r="H86" s="165"/>
      <c r="I86" s="284"/>
      <c r="J86" s="285"/>
      <c r="K86" s="16"/>
      <c r="L86" s="165"/>
      <c r="M86" s="282"/>
      <c r="N86" s="283"/>
    </row>
    <row r="87" spans="1:14" x14ac:dyDescent="0.25">
      <c r="A87" s="446"/>
      <c r="B87" s="82" t="s">
        <v>9</v>
      </c>
      <c r="C87" s="18"/>
      <c r="D87" s="19"/>
      <c r="E87" s="284"/>
      <c r="F87" s="285"/>
      <c r="G87" s="16"/>
      <c r="H87" s="165"/>
      <c r="I87" s="284"/>
      <c r="J87" s="285"/>
      <c r="K87" s="16"/>
      <c r="L87" s="165"/>
      <c r="M87" s="282"/>
      <c r="N87" s="283"/>
    </row>
    <row r="88" spans="1:14" x14ac:dyDescent="0.25">
      <c r="A88" s="446"/>
      <c r="B88" s="82" t="s">
        <v>10</v>
      </c>
      <c r="C88" s="18"/>
      <c r="D88" s="19"/>
      <c r="E88" s="284"/>
      <c r="F88" s="285"/>
      <c r="G88" s="16"/>
      <c r="H88" s="165"/>
      <c r="I88" s="284"/>
      <c r="J88" s="285"/>
      <c r="K88" s="16"/>
      <c r="L88" s="165"/>
      <c r="M88" s="282"/>
      <c r="N88" s="283"/>
    </row>
    <row r="89" spans="1:14" x14ac:dyDescent="0.25">
      <c r="A89" s="446"/>
      <c r="B89" s="83" t="s">
        <v>45</v>
      </c>
      <c r="C89" s="26">
        <f>C$122</f>
        <v>984</v>
      </c>
      <c r="D89" s="24">
        <f>D$122</f>
        <v>3503</v>
      </c>
      <c r="E89" s="399">
        <f>E$122</f>
        <v>0.28090208392806165</v>
      </c>
      <c r="F89" s="400"/>
      <c r="G89" s="26"/>
      <c r="H89" s="24"/>
      <c r="I89" s="399"/>
      <c r="J89" s="400"/>
      <c r="K89" s="26"/>
      <c r="L89" s="24"/>
      <c r="M89" s="401"/>
      <c r="N89" s="402"/>
    </row>
    <row r="90" spans="1:14" x14ac:dyDescent="0.25">
      <c r="A90" s="446"/>
      <c r="B90" s="84" t="s">
        <v>13</v>
      </c>
      <c r="C90" s="27">
        <f>C$123</f>
        <v>3382</v>
      </c>
      <c r="D90" s="25">
        <f>D$123</f>
        <v>10069</v>
      </c>
      <c r="E90" s="392">
        <f>E$123</f>
        <v>0.3358824113616049</v>
      </c>
      <c r="F90" s="393"/>
      <c r="G90" s="27"/>
      <c r="H90" s="25"/>
      <c r="I90" s="392"/>
      <c r="J90" s="393"/>
      <c r="K90" s="27"/>
      <c r="L90" s="25"/>
      <c r="M90" s="397"/>
      <c r="N90" s="408"/>
    </row>
    <row r="91" spans="1:14" x14ac:dyDescent="0.25">
      <c r="A91" s="446"/>
      <c r="B91" s="85" t="s">
        <v>23</v>
      </c>
      <c r="C91" s="18">
        <f>C82-C84</f>
        <v>188</v>
      </c>
      <c r="D91" s="19">
        <f>D82-D84</f>
        <v>468</v>
      </c>
      <c r="E91" s="276">
        <f>E82-E84</f>
        <v>0.17758046614872364</v>
      </c>
      <c r="F91" s="277"/>
      <c r="G91" s="18"/>
      <c r="H91" s="19"/>
      <c r="I91" s="276"/>
      <c r="J91" s="277"/>
      <c r="K91" s="18"/>
      <c r="L91" s="19"/>
      <c r="M91" s="278"/>
      <c r="N91" s="279"/>
    </row>
    <row r="92" spans="1:14" ht="15.75" thickBot="1" x14ac:dyDescent="0.3">
      <c r="A92" s="447"/>
      <c r="B92" s="86" t="s">
        <v>24</v>
      </c>
      <c r="C92" s="20">
        <f>C82-C83</f>
        <v>144</v>
      </c>
      <c r="D92" s="21">
        <f>D82-D83</f>
        <v>377</v>
      </c>
      <c r="E92" s="270">
        <f>E82-E83</f>
        <v>7.746734397677793E-2</v>
      </c>
      <c r="F92" s="271"/>
      <c r="G92" s="20"/>
      <c r="H92" s="21"/>
      <c r="I92" s="270"/>
      <c r="J92" s="271"/>
      <c r="K92" s="20"/>
      <c r="L92" s="21"/>
      <c r="M92" s="268"/>
      <c r="N92" s="269"/>
    </row>
    <row r="93" spans="1:14" x14ac:dyDescent="0.25">
      <c r="A93" s="442">
        <v>7</v>
      </c>
      <c r="B93" s="81" t="s">
        <v>4</v>
      </c>
      <c r="C93" s="90">
        <v>199</v>
      </c>
      <c r="D93" s="31">
        <v>692</v>
      </c>
      <c r="E93" s="394">
        <f>C93/D93</f>
        <v>0.28757225433526012</v>
      </c>
      <c r="F93" s="395"/>
      <c r="G93" s="22"/>
      <c r="H93" s="23"/>
      <c r="I93" s="394"/>
      <c r="J93" s="395"/>
      <c r="K93" s="22"/>
      <c r="L93" s="23"/>
      <c r="M93" s="396"/>
      <c r="N93" s="398"/>
    </row>
    <row r="94" spans="1:14" x14ac:dyDescent="0.25">
      <c r="A94" s="443"/>
      <c r="B94" s="82" t="s">
        <v>5</v>
      </c>
      <c r="C94" s="18">
        <v>72</v>
      </c>
      <c r="D94" s="19">
        <v>342</v>
      </c>
      <c r="E94" s="284">
        <f t="shared" ref="E94:E95" si="7">C94/D94</f>
        <v>0.21052631578947367</v>
      </c>
      <c r="F94" s="285"/>
      <c r="G94" s="16"/>
      <c r="H94" s="165"/>
      <c r="I94" s="284"/>
      <c r="J94" s="285"/>
      <c r="K94" s="16"/>
      <c r="L94" s="165"/>
      <c r="M94" s="282"/>
      <c r="N94" s="283"/>
    </row>
    <row r="95" spans="1:14" x14ac:dyDescent="0.25">
      <c r="A95" s="443"/>
      <c r="B95" s="82" t="s">
        <v>6</v>
      </c>
      <c r="C95" s="18">
        <v>28</v>
      </c>
      <c r="D95" s="19">
        <v>239</v>
      </c>
      <c r="E95" s="284">
        <f t="shared" si="7"/>
        <v>0.11715481171548117</v>
      </c>
      <c r="F95" s="285"/>
      <c r="G95" s="16"/>
      <c r="H95" s="165"/>
      <c r="I95" s="284"/>
      <c r="J95" s="285"/>
      <c r="K95" s="16"/>
      <c r="L95" s="165"/>
      <c r="M95" s="282"/>
      <c r="N95" s="283"/>
    </row>
    <row r="96" spans="1:14" x14ac:dyDescent="0.25">
      <c r="A96" s="443"/>
      <c r="B96" s="82" t="s">
        <v>7</v>
      </c>
      <c r="C96" s="18" t="s">
        <v>89</v>
      </c>
      <c r="D96" s="19">
        <v>55</v>
      </c>
      <c r="E96" s="284" t="s">
        <v>62</v>
      </c>
      <c r="F96" s="285"/>
      <c r="G96" s="16"/>
      <c r="H96" s="165"/>
      <c r="I96" s="284"/>
      <c r="J96" s="285"/>
      <c r="K96" s="16"/>
      <c r="L96" s="165"/>
      <c r="M96" s="282"/>
      <c r="N96" s="283"/>
    </row>
    <row r="97" spans="1:14" x14ac:dyDescent="0.25">
      <c r="A97" s="443"/>
      <c r="B97" s="82" t="s">
        <v>8</v>
      </c>
      <c r="C97" s="18" t="s">
        <v>89</v>
      </c>
      <c r="D97" s="19">
        <v>21</v>
      </c>
      <c r="E97" s="284" t="s">
        <v>62</v>
      </c>
      <c r="F97" s="285"/>
      <c r="G97" s="16"/>
      <c r="H97" s="165"/>
      <c r="I97" s="284"/>
      <c r="J97" s="285"/>
      <c r="K97" s="16"/>
      <c r="L97" s="165"/>
      <c r="M97" s="282"/>
      <c r="N97" s="283"/>
    </row>
    <row r="98" spans="1:14" x14ac:dyDescent="0.25">
      <c r="A98" s="443"/>
      <c r="B98" s="82" t="s">
        <v>9</v>
      </c>
      <c r="C98" s="18" t="s">
        <v>89</v>
      </c>
      <c r="D98" s="19" t="s">
        <v>89</v>
      </c>
      <c r="E98" s="284" t="s">
        <v>62</v>
      </c>
      <c r="F98" s="285"/>
      <c r="G98" s="16"/>
      <c r="H98" s="165"/>
      <c r="I98" s="284"/>
      <c r="J98" s="285"/>
      <c r="K98" s="16"/>
      <c r="L98" s="165"/>
      <c r="M98" s="282"/>
      <c r="N98" s="283"/>
    </row>
    <row r="99" spans="1:14" x14ac:dyDescent="0.25">
      <c r="A99" s="443"/>
      <c r="B99" s="82" t="s">
        <v>10</v>
      </c>
      <c r="C99" s="18" t="s">
        <v>89</v>
      </c>
      <c r="D99" s="19" t="s">
        <v>89</v>
      </c>
      <c r="E99" s="284" t="s">
        <v>62</v>
      </c>
      <c r="F99" s="285"/>
      <c r="G99" s="16"/>
      <c r="H99" s="165"/>
      <c r="I99" s="284"/>
      <c r="J99" s="285"/>
      <c r="K99" s="16"/>
      <c r="L99" s="165"/>
      <c r="M99" s="282"/>
      <c r="N99" s="283"/>
    </row>
    <row r="100" spans="1:14" x14ac:dyDescent="0.25">
      <c r="A100" s="443"/>
      <c r="B100" s="83" t="s">
        <v>45</v>
      </c>
      <c r="C100" s="26">
        <f>C$122</f>
        <v>984</v>
      </c>
      <c r="D100" s="24">
        <f>D$122</f>
        <v>3503</v>
      </c>
      <c r="E100" s="399">
        <f>E$122</f>
        <v>0.28090208392806165</v>
      </c>
      <c r="F100" s="400"/>
      <c r="G100" s="26"/>
      <c r="H100" s="24"/>
      <c r="I100" s="399"/>
      <c r="J100" s="400"/>
      <c r="K100" s="26"/>
      <c r="L100" s="24"/>
      <c r="M100" s="401"/>
      <c r="N100" s="402"/>
    </row>
    <row r="101" spans="1:14" x14ac:dyDescent="0.25">
      <c r="A101" s="443"/>
      <c r="B101" s="84" t="s">
        <v>13</v>
      </c>
      <c r="C101" s="27">
        <f>C$123</f>
        <v>3382</v>
      </c>
      <c r="D101" s="25">
        <f>D$123</f>
        <v>10069</v>
      </c>
      <c r="E101" s="392">
        <f>E$123</f>
        <v>0.3358824113616049</v>
      </c>
      <c r="F101" s="393"/>
      <c r="G101" s="27"/>
      <c r="H101" s="25"/>
      <c r="I101" s="392"/>
      <c r="J101" s="393"/>
      <c r="K101" s="27"/>
      <c r="L101" s="25"/>
      <c r="M101" s="397"/>
      <c r="N101" s="408"/>
    </row>
    <row r="102" spans="1:14" x14ac:dyDescent="0.25">
      <c r="A102" s="443"/>
      <c r="B102" s="85" t="s">
        <v>23</v>
      </c>
      <c r="C102" s="18">
        <f>C93-C95</f>
        <v>171</v>
      </c>
      <c r="D102" s="19">
        <f>D93-D95</f>
        <v>453</v>
      </c>
      <c r="E102" s="276">
        <f>E93-E95</f>
        <v>0.17041744261977895</v>
      </c>
      <c r="F102" s="277"/>
      <c r="G102" s="18"/>
      <c r="H102" s="19"/>
      <c r="I102" s="276"/>
      <c r="J102" s="277"/>
      <c r="K102" s="18"/>
      <c r="L102" s="19"/>
      <c r="M102" s="278"/>
      <c r="N102" s="279"/>
    </row>
    <row r="103" spans="1:14" ht="15.75" thickBot="1" x14ac:dyDescent="0.3">
      <c r="A103" s="444"/>
      <c r="B103" s="86" t="s">
        <v>24</v>
      </c>
      <c r="C103" s="20">
        <f>C93-C94</f>
        <v>127</v>
      </c>
      <c r="D103" s="21">
        <f>D93-D94</f>
        <v>350</v>
      </c>
      <c r="E103" s="270">
        <f>E93-E94</f>
        <v>7.7045938545786452E-2</v>
      </c>
      <c r="F103" s="271"/>
      <c r="G103" s="20"/>
      <c r="H103" s="21"/>
      <c r="I103" s="270"/>
      <c r="J103" s="271"/>
      <c r="K103" s="20"/>
      <c r="L103" s="21"/>
      <c r="M103" s="268"/>
      <c r="N103" s="269"/>
    </row>
    <row r="104" spans="1:14" x14ac:dyDescent="0.25">
      <c r="A104" s="445">
        <v>8</v>
      </c>
      <c r="B104" s="81" t="s">
        <v>4</v>
      </c>
      <c r="C104" s="90">
        <v>183</v>
      </c>
      <c r="D104" s="31">
        <v>714</v>
      </c>
      <c r="E104" s="394">
        <f>C104/D104</f>
        <v>0.25630252100840334</v>
      </c>
      <c r="F104" s="395"/>
      <c r="G104" s="22"/>
      <c r="H104" s="23"/>
      <c r="I104" s="394"/>
      <c r="J104" s="395"/>
      <c r="K104" s="22"/>
      <c r="L104" s="23"/>
      <c r="M104" s="396"/>
      <c r="N104" s="398"/>
    </row>
    <row r="105" spans="1:14" x14ac:dyDescent="0.25">
      <c r="A105" s="446"/>
      <c r="B105" s="82" t="s">
        <v>5</v>
      </c>
      <c r="C105" s="18">
        <v>77</v>
      </c>
      <c r="D105" s="19">
        <v>382</v>
      </c>
      <c r="E105" s="284">
        <f t="shared" ref="E105:E107" si="8">C105/D105</f>
        <v>0.20157068062827224</v>
      </c>
      <c r="F105" s="285"/>
      <c r="G105" s="16"/>
      <c r="H105" s="165"/>
      <c r="I105" s="284"/>
      <c r="J105" s="285"/>
      <c r="K105" s="16"/>
      <c r="L105" s="165"/>
      <c r="M105" s="282"/>
      <c r="N105" s="283"/>
    </row>
    <row r="106" spans="1:14" x14ac:dyDescent="0.25">
      <c r="A106" s="446"/>
      <c r="B106" s="82" t="s">
        <v>6</v>
      </c>
      <c r="C106" s="18">
        <v>36</v>
      </c>
      <c r="D106" s="19">
        <v>268</v>
      </c>
      <c r="E106" s="284">
        <f t="shared" si="8"/>
        <v>0.13432835820895522</v>
      </c>
      <c r="F106" s="285"/>
      <c r="G106" s="16"/>
      <c r="H106" s="165"/>
      <c r="I106" s="284"/>
      <c r="J106" s="285"/>
      <c r="K106" s="16"/>
      <c r="L106" s="165"/>
      <c r="M106" s="282"/>
      <c r="N106" s="283"/>
    </row>
    <row r="107" spans="1:14" x14ac:dyDescent="0.25">
      <c r="A107" s="446"/>
      <c r="B107" s="82" t="s">
        <v>7</v>
      </c>
      <c r="C107" s="18">
        <v>19</v>
      </c>
      <c r="D107" s="19">
        <v>64</v>
      </c>
      <c r="E107" s="284">
        <f t="shared" si="8"/>
        <v>0.296875</v>
      </c>
      <c r="F107" s="285"/>
      <c r="G107" s="16"/>
      <c r="H107" s="165"/>
      <c r="I107" s="284"/>
      <c r="J107" s="285"/>
      <c r="K107" s="16"/>
      <c r="L107" s="165"/>
      <c r="M107" s="282"/>
      <c r="N107" s="283"/>
    </row>
    <row r="108" spans="1:14" x14ac:dyDescent="0.25">
      <c r="A108" s="446"/>
      <c r="B108" s="82" t="s">
        <v>8</v>
      </c>
      <c r="C108" s="18" t="s">
        <v>89</v>
      </c>
      <c r="D108" s="19">
        <v>24</v>
      </c>
      <c r="E108" s="284" t="s">
        <v>62</v>
      </c>
      <c r="F108" s="285"/>
      <c r="G108" s="16"/>
      <c r="H108" s="165"/>
      <c r="I108" s="284"/>
      <c r="J108" s="285"/>
      <c r="K108" s="16"/>
      <c r="L108" s="165"/>
      <c r="M108" s="282"/>
      <c r="N108" s="283"/>
    </row>
    <row r="109" spans="1:14" x14ac:dyDescent="0.25">
      <c r="A109" s="446"/>
      <c r="B109" s="82" t="s">
        <v>9</v>
      </c>
      <c r="C109" s="18"/>
      <c r="D109" s="19"/>
      <c r="E109" s="284"/>
      <c r="F109" s="285"/>
      <c r="G109" s="16"/>
      <c r="H109" s="165"/>
      <c r="I109" s="284"/>
      <c r="J109" s="285"/>
      <c r="K109" s="16"/>
      <c r="L109" s="165"/>
      <c r="M109" s="282"/>
      <c r="N109" s="283"/>
    </row>
    <row r="110" spans="1:14" x14ac:dyDescent="0.25">
      <c r="A110" s="446"/>
      <c r="B110" s="82" t="s">
        <v>10</v>
      </c>
      <c r="C110" s="18"/>
      <c r="D110" s="19"/>
      <c r="E110" s="284"/>
      <c r="F110" s="285"/>
      <c r="G110" s="16"/>
      <c r="H110" s="165"/>
      <c r="I110" s="284"/>
      <c r="J110" s="285"/>
      <c r="K110" s="16"/>
      <c r="L110" s="165"/>
      <c r="M110" s="282"/>
      <c r="N110" s="283"/>
    </row>
    <row r="111" spans="1:14" x14ac:dyDescent="0.25">
      <c r="A111" s="446"/>
      <c r="B111" s="83" t="s">
        <v>45</v>
      </c>
      <c r="C111" s="26">
        <f>C$122</f>
        <v>984</v>
      </c>
      <c r="D111" s="24">
        <f>D$122</f>
        <v>3503</v>
      </c>
      <c r="E111" s="399">
        <f>E$122</f>
        <v>0.28090208392806165</v>
      </c>
      <c r="F111" s="400"/>
      <c r="G111" s="26"/>
      <c r="H111" s="24"/>
      <c r="I111" s="399"/>
      <c r="J111" s="400"/>
      <c r="K111" s="26"/>
      <c r="L111" s="24"/>
      <c r="M111" s="401"/>
      <c r="N111" s="402"/>
    </row>
    <row r="112" spans="1:14" x14ac:dyDescent="0.25">
      <c r="A112" s="446"/>
      <c r="B112" s="84" t="s">
        <v>13</v>
      </c>
      <c r="C112" s="27">
        <f>C$123</f>
        <v>3382</v>
      </c>
      <c r="D112" s="25">
        <f>D$123</f>
        <v>10069</v>
      </c>
      <c r="E112" s="392">
        <f>E$123</f>
        <v>0.3358824113616049</v>
      </c>
      <c r="F112" s="393"/>
      <c r="G112" s="27"/>
      <c r="H112" s="25"/>
      <c r="I112" s="392"/>
      <c r="J112" s="393"/>
      <c r="K112" s="27"/>
      <c r="L112" s="25"/>
      <c r="M112" s="397"/>
      <c r="N112" s="408"/>
    </row>
    <row r="113" spans="1:14" x14ac:dyDescent="0.25">
      <c r="A113" s="446"/>
      <c r="B113" s="85" t="s">
        <v>23</v>
      </c>
      <c r="C113" s="18">
        <f>C104-C106</f>
        <v>147</v>
      </c>
      <c r="D113" s="19">
        <f>D104-D106</f>
        <v>446</v>
      </c>
      <c r="E113" s="276">
        <f>E104-E106</f>
        <v>0.12197416279944812</v>
      </c>
      <c r="F113" s="277"/>
      <c r="G113" s="18"/>
      <c r="H113" s="19"/>
      <c r="I113" s="276"/>
      <c r="J113" s="277"/>
      <c r="K113" s="18"/>
      <c r="L113" s="19"/>
      <c r="M113" s="278"/>
      <c r="N113" s="279"/>
    </row>
    <row r="114" spans="1:14" ht="15.75" thickBot="1" x14ac:dyDescent="0.3">
      <c r="A114" s="447"/>
      <c r="B114" s="86" t="s">
        <v>24</v>
      </c>
      <c r="C114" s="20">
        <f>C104-C105</f>
        <v>106</v>
      </c>
      <c r="D114" s="21">
        <f>D104-D105</f>
        <v>332</v>
      </c>
      <c r="E114" s="270">
        <f>E104-E105</f>
        <v>5.4731840380131097E-2</v>
      </c>
      <c r="F114" s="271"/>
      <c r="G114" s="20"/>
      <c r="H114" s="21"/>
      <c r="I114" s="270"/>
      <c r="J114" s="271"/>
      <c r="K114" s="20"/>
      <c r="L114" s="21"/>
      <c r="M114" s="268"/>
      <c r="N114" s="269"/>
    </row>
    <row r="115" spans="1:14" x14ac:dyDescent="0.25">
      <c r="A115" s="369" t="s">
        <v>56</v>
      </c>
      <c r="B115" s="81" t="s">
        <v>4</v>
      </c>
      <c r="C115" s="30">
        <f>'ELA iReady by Middle School'!C60</f>
        <v>601</v>
      </c>
      <c r="D115" s="31">
        <f>'ELA iReady by Middle School'!D60</f>
        <v>1664</v>
      </c>
      <c r="E115" s="396">
        <f>'ELA iReady by Middle School'!E60:F60</f>
        <v>0.36117788461538464</v>
      </c>
      <c r="F115" s="398"/>
      <c r="G115" s="90"/>
      <c r="H115" s="31"/>
      <c r="I115" s="396"/>
      <c r="J115" s="398"/>
      <c r="K115" s="90"/>
      <c r="L115" s="31"/>
      <c r="M115" s="396"/>
      <c r="N115" s="398"/>
    </row>
    <row r="116" spans="1:14" x14ac:dyDescent="0.25">
      <c r="A116" s="370"/>
      <c r="B116" s="82" t="s">
        <v>5</v>
      </c>
      <c r="C116" s="162">
        <f>'ELA iReady by Middle School'!C61</f>
        <v>224</v>
      </c>
      <c r="D116" s="19">
        <f>'ELA iReady by Middle School'!D61</f>
        <v>939</v>
      </c>
      <c r="E116" s="282">
        <f>'ELA iReady by Middle School'!E61:F61</f>
        <v>0.23855165069222578</v>
      </c>
      <c r="F116" s="283"/>
      <c r="G116" s="18"/>
      <c r="H116" s="19"/>
      <c r="I116" s="282"/>
      <c r="J116" s="283"/>
      <c r="K116" s="18"/>
      <c r="L116" s="19"/>
      <c r="M116" s="282"/>
      <c r="N116" s="283"/>
    </row>
    <row r="117" spans="1:14" x14ac:dyDescent="0.25">
      <c r="A117" s="370"/>
      <c r="B117" s="82" t="s">
        <v>6</v>
      </c>
      <c r="C117" s="162">
        <f>'ELA iReady by Middle School'!C62</f>
        <v>95</v>
      </c>
      <c r="D117" s="19">
        <f>'ELA iReady by Middle School'!D62</f>
        <v>693</v>
      </c>
      <c r="E117" s="282">
        <f>'ELA iReady by Middle School'!E62:F62</f>
        <v>0.13708513708513709</v>
      </c>
      <c r="F117" s="283"/>
      <c r="G117" s="18"/>
      <c r="H117" s="19"/>
      <c r="I117" s="282"/>
      <c r="J117" s="283"/>
      <c r="K117" s="18"/>
      <c r="L117" s="19"/>
      <c r="M117" s="282"/>
      <c r="N117" s="283"/>
    </row>
    <row r="118" spans="1:14" x14ac:dyDescent="0.25">
      <c r="A118" s="370"/>
      <c r="B118" s="82" t="s">
        <v>7</v>
      </c>
      <c r="C118" s="162">
        <f>'ELA iReady by Middle School'!C63</f>
        <v>42</v>
      </c>
      <c r="D118" s="19">
        <f>'ELA iReady by Middle School'!D63</f>
        <v>153</v>
      </c>
      <c r="E118" s="282">
        <f>'ELA iReady by Middle School'!E63:F63</f>
        <v>0.27450980392156865</v>
      </c>
      <c r="F118" s="283"/>
      <c r="G118" s="18"/>
      <c r="H118" s="19"/>
      <c r="I118" s="282"/>
      <c r="J118" s="283"/>
      <c r="K118" s="18"/>
      <c r="L118" s="19"/>
      <c r="M118" s="282"/>
      <c r="N118" s="283"/>
    </row>
    <row r="119" spans="1:14" x14ac:dyDescent="0.25">
      <c r="A119" s="370"/>
      <c r="B119" s="82" t="s">
        <v>8</v>
      </c>
      <c r="C119" s="162">
        <f>'ELA iReady by Middle School'!C64</f>
        <v>20</v>
      </c>
      <c r="D119" s="19">
        <f>'ELA iReady by Middle School'!D64</f>
        <v>52</v>
      </c>
      <c r="E119" s="282">
        <f>'ELA iReady by Middle School'!E64:F64</f>
        <v>0.38461538461538464</v>
      </c>
      <c r="F119" s="283"/>
      <c r="G119" s="18"/>
      <c r="H119" s="19"/>
      <c r="I119" s="282"/>
      <c r="J119" s="283"/>
      <c r="K119" s="18"/>
      <c r="L119" s="19"/>
      <c r="M119" s="282"/>
      <c r="N119" s="283"/>
    </row>
    <row r="120" spans="1:14" x14ac:dyDescent="0.25">
      <c r="A120" s="370"/>
      <c r="B120" s="82" t="s">
        <v>9</v>
      </c>
      <c r="C120" s="162" t="str">
        <f>'ELA iReady by Middle School'!C65</f>
        <v>&lt;10</v>
      </c>
      <c r="D120" s="19" t="str">
        <f>'ELA iReady by Middle School'!D65</f>
        <v>&lt;10</v>
      </c>
      <c r="E120" s="282" t="str">
        <f>'ELA iReady by Middle School'!E65:F65</f>
        <v>**</v>
      </c>
      <c r="F120" s="283"/>
      <c r="G120" s="18"/>
      <c r="H120" s="19"/>
      <c r="I120" s="282"/>
      <c r="J120" s="283"/>
      <c r="K120" s="18"/>
      <c r="L120" s="19"/>
      <c r="M120" s="282"/>
      <c r="N120" s="283"/>
    </row>
    <row r="121" spans="1:14" x14ac:dyDescent="0.25">
      <c r="A121" s="370"/>
      <c r="B121" s="82" t="s">
        <v>10</v>
      </c>
      <c r="C121" s="162" t="str">
        <f>'ELA iReady by Middle School'!C66</f>
        <v>&lt;10</v>
      </c>
      <c r="D121" s="19" t="str">
        <f>'ELA iReady by Middle School'!D66</f>
        <v>&lt;10</v>
      </c>
      <c r="E121" s="282" t="str">
        <f>'ELA iReady by Middle School'!E66:F66</f>
        <v>**</v>
      </c>
      <c r="F121" s="283"/>
      <c r="G121" s="18"/>
      <c r="H121" s="19"/>
      <c r="I121" s="282"/>
      <c r="J121" s="283"/>
      <c r="K121" s="18"/>
      <c r="L121" s="19"/>
      <c r="M121" s="282"/>
      <c r="N121" s="283"/>
    </row>
    <row r="122" spans="1:14" x14ac:dyDescent="0.25">
      <c r="A122" s="370"/>
      <c r="B122" s="83" t="s">
        <v>45</v>
      </c>
      <c r="C122" s="28">
        <f>'ELA iReady by Middle School'!C67</f>
        <v>984</v>
      </c>
      <c r="D122" s="24">
        <f>'ELA iReady by Middle School'!D67</f>
        <v>3503</v>
      </c>
      <c r="E122" s="401">
        <f>'ELA iReady by Middle School'!E67:F67</f>
        <v>0.28090208392806165</v>
      </c>
      <c r="F122" s="402"/>
      <c r="G122" s="26"/>
      <c r="H122" s="24"/>
      <c r="I122" s="401"/>
      <c r="J122" s="402"/>
      <c r="K122" s="26"/>
      <c r="L122" s="24"/>
      <c r="M122" s="401"/>
      <c r="N122" s="402"/>
    </row>
    <row r="123" spans="1:14" x14ac:dyDescent="0.25">
      <c r="A123" s="370"/>
      <c r="B123" s="84" t="s">
        <v>13</v>
      </c>
      <c r="C123" s="29">
        <f>'ELA iReady by Middle School'!C68</f>
        <v>3382</v>
      </c>
      <c r="D123" s="25">
        <f>'ELA iReady by Middle School'!D68</f>
        <v>10069</v>
      </c>
      <c r="E123" s="397">
        <f>'ELA iReady by Middle School'!E68:F68</f>
        <v>0.3358824113616049</v>
      </c>
      <c r="F123" s="408"/>
      <c r="G123" s="27"/>
      <c r="H123" s="25"/>
      <c r="I123" s="397"/>
      <c r="J123" s="408"/>
      <c r="K123" s="27"/>
      <c r="L123" s="25"/>
      <c r="M123" s="397"/>
      <c r="N123" s="408"/>
    </row>
    <row r="124" spans="1:14" x14ac:dyDescent="0.25">
      <c r="A124" s="370"/>
      <c r="B124" s="85" t="s">
        <v>23</v>
      </c>
      <c r="C124" s="162">
        <f>'ELA iReady by Middle School'!C69</f>
        <v>506</v>
      </c>
      <c r="D124" s="19">
        <f>'ELA iReady by Middle School'!D69</f>
        <v>971</v>
      </c>
      <c r="E124" s="426">
        <f>'ELA iReady by Middle School'!E69:F69</f>
        <v>0.22409274753024755</v>
      </c>
      <c r="F124" s="427"/>
      <c r="G124" s="18"/>
      <c r="H124" s="19"/>
      <c r="I124" s="426"/>
      <c r="J124" s="427"/>
      <c r="K124" s="18"/>
      <c r="L124" s="19"/>
      <c r="M124" s="426"/>
      <c r="N124" s="427"/>
    </row>
    <row r="125" spans="1:14" ht="15.75" thickBot="1" x14ac:dyDescent="0.3">
      <c r="A125" s="371"/>
      <c r="B125" s="86" t="s">
        <v>24</v>
      </c>
      <c r="C125" s="163">
        <f>'ELA iReady by Middle School'!C70</f>
        <v>377</v>
      </c>
      <c r="D125" s="21">
        <f>'ELA iReady by Middle School'!D70</f>
        <v>725</v>
      </c>
      <c r="E125" s="428">
        <f>'ELA iReady by Middle School'!E70:F70</f>
        <v>0.12262623392315886</v>
      </c>
      <c r="F125" s="429"/>
      <c r="G125" s="20"/>
      <c r="H125" s="21"/>
      <c r="I125" s="428"/>
      <c r="J125" s="429"/>
      <c r="K125" s="20"/>
      <c r="L125" s="21"/>
      <c r="M125" s="428"/>
      <c r="N125" s="429"/>
    </row>
    <row r="126" spans="1:14" ht="15" customHeight="1" x14ac:dyDescent="0.25">
      <c r="A126" s="366" t="s">
        <v>76</v>
      </c>
      <c r="B126" s="81" t="s">
        <v>4</v>
      </c>
      <c r="C126" s="30">
        <f>'ELA iReady by Middle School'!C71</f>
        <v>1963</v>
      </c>
      <c r="D126" s="31">
        <f>'ELA iReady by Middle School'!D71</f>
        <v>4752</v>
      </c>
      <c r="E126" s="396">
        <f>'ELA iReady by Middle School'!E71</f>
        <v>0.41308922558922556</v>
      </c>
      <c r="F126" s="398"/>
      <c r="G126" s="90"/>
      <c r="H126" s="31"/>
      <c r="I126" s="396"/>
      <c r="J126" s="398"/>
      <c r="K126" s="90"/>
      <c r="L126" s="31"/>
      <c r="M126" s="396"/>
      <c r="N126" s="398"/>
    </row>
    <row r="127" spans="1:14" x14ac:dyDescent="0.25">
      <c r="A127" s="367"/>
      <c r="B127" s="82" t="s">
        <v>5</v>
      </c>
      <c r="C127" s="162">
        <f>'ELA iReady by Middle School'!C72</f>
        <v>721</v>
      </c>
      <c r="D127" s="19">
        <f>'ELA iReady by Middle School'!D72</f>
        <v>2628</v>
      </c>
      <c r="E127" s="282">
        <f>'ELA iReady by Middle School'!E72</f>
        <v>0.2743531202435312</v>
      </c>
      <c r="F127" s="283"/>
      <c r="G127" s="18"/>
      <c r="H127" s="19"/>
      <c r="I127" s="282"/>
      <c r="J127" s="283"/>
      <c r="K127" s="18"/>
      <c r="L127" s="19"/>
      <c r="M127" s="282"/>
      <c r="N127" s="283"/>
    </row>
    <row r="128" spans="1:14" x14ac:dyDescent="0.25">
      <c r="A128" s="367"/>
      <c r="B128" s="82" t="s">
        <v>6</v>
      </c>
      <c r="C128" s="162">
        <f>'ELA iReady by Middle School'!C73</f>
        <v>466</v>
      </c>
      <c r="D128" s="19">
        <f>'ELA iReady by Middle School'!D73</f>
        <v>2064</v>
      </c>
      <c r="E128" s="282">
        <f>'ELA iReady by Middle School'!E73</f>
        <v>0.22577519379844962</v>
      </c>
      <c r="F128" s="283"/>
      <c r="G128" s="18"/>
      <c r="H128" s="19"/>
      <c r="I128" s="282"/>
      <c r="J128" s="283"/>
      <c r="K128" s="18"/>
      <c r="L128" s="19"/>
      <c r="M128" s="282"/>
      <c r="N128" s="283"/>
    </row>
    <row r="129" spans="1:14" x14ac:dyDescent="0.25">
      <c r="A129" s="367"/>
      <c r="B129" s="82" t="s">
        <v>7</v>
      </c>
      <c r="C129" s="162">
        <f>'ELA iReady by Middle School'!C74</f>
        <v>154</v>
      </c>
      <c r="D129" s="19">
        <f>'ELA iReady by Middle School'!D74</f>
        <v>444</v>
      </c>
      <c r="E129" s="282">
        <f>'ELA iReady by Middle School'!E74</f>
        <v>0.34684684684684686</v>
      </c>
      <c r="F129" s="283"/>
      <c r="G129" s="18"/>
      <c r="H129" s="19"/>
      <c r="I129" s="282"/>
      <c r="J129" s="283"/>
      <c r="K129" s="18"/>
      <c r="L129" s="19"/>
      <c r="M129" s="282"/>
      <c r="N129" s="283"/>
    </row>
    <row r="130" spans="1:14" x14ac:dyDescent="0.25">
      <c r="A130" s="367"/>
      <c r="B130" s="82" t="s">
        <v>8</v>
      </c>
      <c r="C130" s="162">
        <f>'ELA iReady by Middle School'!C75</f>
        <v>64</v>
      </c>
      <c r="D130" s="19">
        <f>'ELA iReady by Middle School'!D75</f>
        <v>172</v>
      </c>
      <c r="E130" s="282">
        <f>'ELA iReady by Middle School'!E75</f>
        <v>0.37209302325581395</v>
      </c>
      <c r="F130" s="283"/>
      <c r="G130" s="18"/>
      <c r="H130" s="19"/>
      <c r="I130" s="282"/>
      <c r="J130" s="283"/>
      <c r="K130" s="18"/>
      <c r="L130" s="19"/>
      <c r="M130" s="282"/>
      <c r="N130" s="283"/>
    </row>
    <row r="131" spans="1:14" x14ac:dyDescent="0.25">
      <c r="A131" s="367"/>
      <c r="B131" s="82" t="s">
        <v>9</v>
      </c>
      <c r="C131" s="162" t="str">
        <f>'ELA iReady by Middle School'!C76</f>
        <v>&lt;10</v>
      </c>
      <c r="D131" s="19" t="str">
        <f>'ELA iReady by Middle School'!D76</f>
        <v>&lt;10</v>
      </c>
      <c r="E131" s="282" t="str">
        <f>'ELA iReady by Middle School'!E76</f>
        <v>**</v>
      </c>
      <c r="F131" s="283"/>
      <c r="G131" s="18"/>
      <c r="H131" s="19"/>
      <c r="I131" s="282"/>
      <c r="J131" s="283"/>
      <c r="K131" s="18"/>
      <c r="L131" s="19"/>
      <c r="M131" s="282"/>
      <c r="N131" s="283"/>
    </row>
    <row r="132" spans="1:14" x14ac:dyDescent="0.25">
      <c r="A132" s="367"/>
      <c r="B132" s="82" t="s">
        <v>10</v>
      </c>
      <c r="C132" s="162" t="str">
        <f>'ELA iReady by Middle School'!C77</f>
        <v>&lt;10</v>
      </c>
      <c r="D132" s="19" t="str">
        <f>'ELA iReady by Middle School'!D77</f>
        <v>&lt;10</v>
      </c>
      <c r="E132" s="282" t="str">
        <f>'ELA iReady by Middle School'!E77</f>
        <v>**</v>
      </c>
      <c r="F132" s="283"/>
      <c r="G132" s="18"/>
      <c r="H132" s="19"/>
      <c r="I132" s="282"/>
      <c r="J132" s="283"/>
      <c r="K132" s="18"/>
      <c r="L132" s="19"/>
      <c r="M132" s="282"/>
      <c r="N132" s="283"/>
    </row>
    <row r="133" spans="1:14" x14ac:dyDescent="0.25">
      <c r="A133" s="367"/>
      <c r="B133" s="84" t="s">
        <v>13</v>
      </c>
      <c r="C133" s="29">
        <f>'ELA iReady by Middle School'!C78</f>
        <v>3382</v>
      </c>
      <c r="D133" s="25">
        <f>'ELA iReady by Middle School'!D78</f>
        <v>10069</v>
      </c>
      <c r="E133" s="397">
        <f>'ELA iReady by Middle School'!E78</f>
        <v>0.3358824113616049</v>
      </c>
      <c r="F133" s="408"/>
      <c r="G133" s="27"/>
      <c r="H133" s="25"/>
      <c r="I133" s="397"/>
      <c r="J133" s="408"/>
      <c r="K133" s="27"/>
      <c r="L133" s="25"/>
      <c r="M133" s="397"/>
      <c r="N133" s="408"/>
    </row>
    <row r="134" spans="1:14" x14ac:dyDescent="0.25">
      <c r="A134" s="367"/>
      <c r="B134" s="85" t="s">
        <v>23</v>
      </c>
      <c r="C134" s="162">
        <f>'ELA iReady by Middle School'!C79</f>
        <v>1497</v>
      </c>
      <c r="D134" s="19">
        <f>'ELA iReady by Middle School'!D79</f>
        <v>2688</v>
      </c>
      <c r="E134" s="426">
        <f>'ELA iReady by Middle School'!E79</f>
        <v>0.18731403179077594</v>
      </c>
      <c r="F134" s="427"/>
      <c r="G134" s="18"/>
      <c r="H134" s="19"/>
      <c r="I134" s="426"/>
      <c r="J134" s="427"/>
      <c r="K134" s="18"/>
      <c r="L134" s="19"/>
      <c r="M134" s="426"/>
      <c r="N134" s="427"/>
    </row>
    <row r="135" spans="1:14" ht="15.75" thickBot="1" x14ac:dyDescent="0.3">
      <c r="A135" s="367"/>
      <c r="B135" s="87" t="s">
        <v>24</v>
      </c>
      <c r="C135" s="163">
        <f>'ELA iReady by Middle School'!C80</f>
        <v>1242</v>
      </c>
      <c r="D135" s="21">
        <f>'ELA iReady by Middle School'!D80</f>
        <v>2124</v>
      </c>
      <c r="E135" s="428">
        <f>'ELA iReady by Middle School'!E80</f>
        <v>0.13873610534569436</v>
      </c>
      <c r="F135" s="429"/>
      <c r="G135" s="20"/>
      <c r="H135" s="21"/>
      <c r="I135" s="428"/>
      <c r="J135" s="429"/>
      <c r="K135" s="20"/>
      <c r="L135" s="21"/>
      <c r="M135" s="428"/>
      <c r="N135" s="429"/>
    </row>
    <row r="136" spans="1:14" ht="15.75" thickBot="1" x14ac:dyDescent="0.3">
      <c r="A136" s="450" t="s">
        <v>75</v>
      </c>
      <c r="B136" s="451"/>
      <c r="C136" s="451"/>
      <c r="D136" s="451"/>
      <c r="E136" s="451"/>
      <c r="F136" s="451"/>
      <c r="G136" s="451"/>
      <c r="H136" s="451"/>
      <c r="I136" s="451"/>
      <c r="J136" s="451"/>
      <c r="K136" s="451"/>
      <c r="L136" s="451"/>
      <c r="M136" s="451"/>
      <c r="N136" s="452"/>
    </row>
    <row r="137" spans="1:14" ht="15.75" thickBot="1" x14ac:dyDescent="0.3">
      <c r="A137" s="453" t="s">
        <v>64</v>
      </c>
      <c r="B137" s="454"/>
      <c r="C137" s="454"/>
      <c r="D137" s="454"/>
      <c r="E137" s="454"/>
      <c r="F137" s="454"/>
      <c r="G137" s="454"/>
      <c r="H137" s="454"/>
      <c r="I137" s="454"/>
      <c r="J137" s="454"/>
      <c r="K137" s="454"/>
      <c r="L137" s="454"/>
      <c r="M137" s="454"/>
      <c r="N137" s="455"/>
    </row>
  </sheetData>
  <mergeCells count="416"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A136:N136"/>
    <mergeCell ref="A137:N137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M110:N110"/>
    <mergeCell ref="E111:F111"/>
    <mergeCell ref="I111:J111"/>
    <mergeCell ref="M111:N111"/>
    <mergeCell ref="E112:F112"/>
    <mergeCell ref="I112:J112"/>
    <mergeCell ref="M112:N112"/>
    <mergeCell ref="E113:F113"/>
    <mergeCell ref="I113:J113"/>
    <mergeCell ref="M113:N113"/>
    <mergeCell ref="E107:F107"/>
    <mergeCell ref="I107:J107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07:N107"/>
    <mergeCell ref="E108:F108"/>
    <mergeCell ref="I108:J108"/>
    <mergeCell ref="M108:N108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14:F114"/>
    <mergeCell ref="I114:J114"/>
    <mergeCell ref="M114:N114"/>
    <mergeCell ref="E109:F109"/>
    <mergeCell ref="I109:J109"/>
    <mergeCell ref="M109:N109"/>
    <mergeCell ref="E110:F110"/>
    <mergeCell ref="I110:J110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I131:J131"/>
    <mergeCell ref="M131:N131"/>
    <mergeCell ref="E132:F132"/>
    <mergeCell ref="I132:J132"/>
    <mergeCell ref="M132:N132"/>
    <mergeCell ref="E133:F133"/>
    <mergeCell ref="I133:J133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M133:N133"/>
    <mergeCell ref="E134:F134"/>
    <mergeCell ref="I134:J134"/>
    <mergeCell ref="M134:N134"/>
    <mergeCell ref="E135:F135"/>
    <mergeCell ref="I135:J135"/>
    <mergeCell ref="M135:N135"/>
    <mergeCell ref="A126:A135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29:F129"/>
    <mergeCell ref="I129:J129"/>
    <mergeCell ref="M129:N129"/>
    <mergeCell ref="E130:F130"/>
    <mergeCell ref="I130:J130"/>
    <mergeCell ref="M130:N130"/>
    <mergeCell ref="E131:F131"/>
  </mergeCells>
  <conditionalFormatting sqref="B4">
    <cfRule type="expression" dxfId="344" priority="200">
      <formula>MOD(ROW(),2)=0</formula>
    </cfRule>
  </conditionalFormatting>
  <conditionalFormatting sqref="C4:E4">
    <cfRule type="expression" dxfId="343" priority="199">
      <formula>MOD(ROW(),2)=0</formula>
    </cfRule>
  </conditionalFormatting>
  <conditionalFormatting sqref="I4">
    <cfRule type="expression" dxfId="342" priority="196">
      <formula>MOD(ROW(),2)=0</formula>
    </cfRule>
  </conditionalFormatting>
  <conditionalFormatting sqref="M4">
    <cfRule type="expression" dxfId="341" priority="195">
      <formula>MOD(ROW(),2)=0</formula>
    </cfRule>
  </conditionalFormatting>
  <conditionalFormatting sqref="G4:H4">
    <cfRule type="expression" dxfId="340" priority="194">
      <formula>MOD(ROW(),2)=0</formula>
    </cfRule>
  </conditionalFormatting>
  <conditionalFormatting sqref="K4:L4">
    <cfRule type="expression" dxfId="339" priority="193">
      <formula>MOD(ROW(),2)=0</formula>
    </cfRule>
  </conditionalFormatting>
  <conditionalFormatting sqref="B16:B22">
    <cfRule type="expression" dxfId="338" priority="186">
      <formula>MOD(ROW(),2)=0</formula>
    </cfRule>
  </conditionalFormatting>
  <conditionalFormatting sqref="E16:E22">
    <cfRule type="expression" dxfId="337" priority="185">
      <formula>MOD(ROW(),2)=0</formula>
    </cfRule>
  </conditionalFormatting>
  <conditionalFormatting sqref="C16:D22 G16:H22 K16:L22">
    <cfRule type="expression" dxfId="336" priority="184">
      <formula>MOD(ROW(),2)=0</formula>
    </cfRule>
  </conditionalFormatting>
  <conditionalFormatting sqref="C25:E26">
    <cfRule type="expression" dxfId="335" priority="183">
      <formula>MOD(ROW(),2)=0</formula>
    </cfRule>
  </conditionalFormatting>
  <conditionalFormatting sqref="I16:I22">
    <cfRule type="expression" dxfId="334" priority="182">
      <formula>MOD(ROW(),2)=0</formula>
    </cfRule>
  </conditionalFormatting>
  <conditionalFormatting sqref="I25:I26">
    <cfRule type="expression" dxfId="333" priority="181">
      <formula>MOD(ROW(),2)=0</formula>
    </cfRule>
  </conditionalFormatting>
  <conditionalFormatting sqref="M16:M22">
    <cfRule type="expression" dxfId="332" priority="180">
      <formula>MOD(ROW(),2)=0</formula>
    </cfRule>
  </conditionalFormatting>
  <conditionalFormatting sqref="M25:M26">
    <cfRule type="expression" dxfId="331" priority="179">
      <formula>MOD(ROW(),2)=0</formula>
    </cfRule>
  </conditionalFormatting>
  <conditionalFormatting sqref="G25:H26">
    <cfRule type="expression" dxfId="330" priority="178">
      <formula>MOD(ROW(),2)=0</formula>
    </cfRule>
  </conditionalFormatting>
  <conditionalFormatting sqref="K25:L26">
    <cfRule type="expression" dxfId="329" priority="177">
      <formula>MOD(ROW(),2)=0</formula>
    </cfRule>
  </conditionalFormatting>
  <conditionalFormatting sqref="B27:B33">
    <cfRule type="expression" dxfId="328" priority="176">
      <formula>MOD(ROW(),2)=0</formula>
    </cfRule>
  </conditionalFormatting>
  <conditionalFormatting sqref="E27:E33">
    <cfRule type="expression" dxfId="327" priority="175">
      <formula>MOD(ROW(),2)=0</formula>
    </cfRule>
  </conditionalFormatting>
  <conditionalFormatting sqref="C27:D33 G27:H33 K27:L33">
    <cfRule type="expression" dxfId="326" priority="174">
      <formula>MOD(ROW(),2)=0</formula>
    </cfRule>
  </conditionalFormatting>
  <conditionalFormatting sqref="C36:E37">
    <cfRule type="expression" dxfId="325" priority="173">
      <formula>MOD(ROW(),2)=0</formula>
    </cfRule>
  </conditionalFormatting>
  <conditionalFormatting sqref="I27:I33">
    <cfRule type="expression" dxfId="324" priority="172">
      <formula>MOD(ROW(),2)=0</formula>
    </cfRule>
  </conditionalFormatting>
  <conditionalFormatting sqref="I36:I37">
    <cfRule type="expression" dxfId="323" priority="171">
      <formula>MOD(ROW(),2)=0</formula>
    </cfRule>
  </conditionalFormatting>
  <conditionalFormatting sqref="M27:M33">
    <cfRule type="expression" dxfId="322" priority="170">
      <formula>MOD(ROW(),2)=0</formula>
    </cfRule>
  </conditionalFormatting>
  <conditionalFormatting sqref="M36:M37">
    <cfRule type="expression" dxfId="321" priority="169">
      <formula>MOD(ROW(),2)=0</formula>
    </cfRule>
  </conditionalFormatting>
  <conditionalFormatting sqref="G36:H37">
    <cfRule type="expression" dxfId="320" priority="168">
      <formula>MOD(ROW(),2)=0</formula>
    </cfRule>
  </conditionalFormatting>
  <conditionalFormatting sqref="K36:L37">
    <cfRule type="expression" dxfId="319" priority="167">
      <formula>MOD(ROW(),2)=0</formula>
    </cfRule>
  </conditionalFormatting>
  <conditionalFormatting sqref="B38:B44">
    <cfRule type="expression" dxfId="318" priority="166">
      <formula>MOD(ROW(),2)=0</formula>
    </cfRule>
  </conditionalFormatting>
  <conditionalFormatting sqref="E38:E44">
    <cfRule type="expression" dxfId="317" priority="165">
      <formula>MOD(ROW(),2)=0</formula>
    </cfRule>
  </conditionalFormatting>
  <conditionalFormatting sqref="C38:D44 G38:H44 K38:L44">
    <cfRule type="expression" dxfId="316" priority="164">
      <formula>MOD(ROW(),2)=0</formula>
    </cfRule>
  </conditionalFormatting>
  <conditionalFormatting sqref="C47:E48">
    <cfRule type="expression" dxfId="315" priority="163">
      <formula>MOD(ROW(),2)=0</formula>
    </cfRule>
  </conditionalFormatting>
  <conditionalFormatting sqref="I38:I44">
    <cfRule type="expression" dxfId="314" priority="162">
      <formula>MOD(ROW(),2)=0</formula>
    </cfRule>
  </conditionalFormatting>
  <conditionalFormatting sqref="I47:I48">
    <cfRule type="expression" dxfId="313" priority="161">
      <formula>MOD(ROW(),2)=0</formula>
    </cfRule>
  </conditionalFormatting>
  <conditionalFormatting sqref="M38:M44">
    <cfRule type="expression" dxfId="312" priority="160">
      <formula>MOD(ROW(),2)=0</formula>
    </cfRule>
  </conditionalFormatting>
  <conditionalFormatting sqref="M47:M48">
    <cfRule type="expression" dxfId="311" priority="159">
      <formula>MOD(ROW(),2)=0</formula>
    </cfRule>
  </conditionalFormatting>
  <conditionalFormatting sqref="G47:H48">
    <cfRule type="expression" dxfId="310" priority="158">
      <formula>MOD(ROW(),2)=0</formula>
    </cfRule>
  </conditionalFormatting>
  <conditionalFormatting sqref="K47:L48">
    <cfRule type="expression" dxfId="309" priority="157">
      <formula>MOD(ROW(),2)=0</formula>
    </cfRule>
  </conditionalFormatting>
  <conditionalFormatting sqref="B49:B55">
    <cfRule type="expression" dxfId="308" priority="156">
      <formula>MOD(ROW(),2)=0</formula>
    </cfRule>
  </conditionalFormatting>
  <conditionalFormatting sqref="E49:E55">
    <cfRule type="expression" dxfId="307" priority="155">
      <formula>MOD(ROW(),2)=0</formula>
    </cfRule>
  </conditionalFormatting>
  <conditionalFormatting sqref="C49:D55 G49:H55 K49:L55">
    <cfRule type="expression" dxfId="306" priority="154">
      <formula>MOD(ROW(),2)=0</formula>
    </cfRule>
  </conditionalFormatting>
  <conditionalFormatting sqref="C58:E59">
    <cfRule type="expression" dxfId="305" priority="153">
      <formula>MOD(ROW(),2)=0</formula>
    </cfRule>
  </conditionalFormatting>
  <conditionalFormatting sqref="I49:I55">
    <cfRule type="expression" dxfId="304" priority="152">
      <formula>MOD(ROW(),2)=0</formula>
    </cfRule>
  </conditionalFormatting>
  <conditionalFormatting sqref="I58:I59">
    <cfRule type="expression" dxfId="303" priority="151">
      <formula>MOD(ROW(),2)=0</formula>
    </cfRule>
  </conditionalFormatting>
  <conditionalFormatting sqref="M49:M55">
    <cfRule type="expression" dxfId="302" priority="150">
      <formula>MOD(ROW(),2)=0</formula>
    </cfRule>
  </conditionalFormatting>
  <conditionalFormatting sqref="M58:M59">
    <cfRule type="expression" dxfId="301" priority="149">
      <formula>MOD(ROW(),2)=0</formula>
    </cfRule>
  </conditionalFormatting>
  <conditionalFormatting sqref="G58:H59">
    <cfRule type="expression" dxfId="300" priority="148">
      <formula>MOD(ROW(),2)=0</formula>
    </cfRule>
  </conditionalFormatting>
  <conditionalFormatting sqref="K58:L59">
    <cfRule type="expression" dxfId="299" priority="147">
      <formula>MOD(ROW(),2)=0</formula>
    </cfRule>
  </conditionalFormatting>
  <conditionalFormatting sqref="B60:B66">
    <cfRule type="expression" dxfId="298" priority="146">
      <formula>MOD(ROW(),2)=0</formula>
    </cfRule>
  </conditionalFormatting>
  <conditionalFormatting sqref="E60:E66">
    <cfRule type="expression" dxfId="297" priority="145">
      <formula>MOD(ROW(),2)=0</formula>
    </cfRule>
  </conditionalFormatting>
  <conditionalFormatting sqref="C60:D66 G60:H66 K60:L66">
    <cfRule type="expression" dxfId="296" priority="144">
      <formula>MOD(ROW(),2)=0</formula>
    </cfRule>
  </conditionalFormatting>
  <conditionalFormatting sqref="C69:E77 C80:E81">
    <cfRule type="expression" dxfId="295" priority="143">
      <formula>MOD(ROW(),2)=0</formula>
    </cfRule>
  </conditionalFormatting>
  <conditionalFormatting sqref="I60:I66">
    <cfRule type="expression" dxfId="294" priority="142">
      <formula>MOD(ROW(),2)=0</formula>
    </cfRule>
  </conditionalFormatting>
  <conditionalFormatting sqref="I69:I70">
    <cfRule type="expression" dxfId="293" priority="141">
      <formula>MOD(ROW(),2)=0</formula>
    </cfRule>
  </conditionalFormatting>
  <conditionalFormatting sqref="M60:M66">
    <cfRule type="expression" dxfId="292" priority="140">
      <formula>MOD(ROW(),2)=0</formula>
    </cfRule>
  </conditionalFormatting>
  <conditionalFormatting sqref="M69:M70">
    <cfRule type="expression" dxfId="291" priority="139">
      <formula>MOD(ROW(),2)=0</formula>
    </cfRule>
  </conditionalFormatting>
  <conditionalFormatting sqref="G69:H70">
    <cfRule type="expression" dxfId="290" priority="138">
      <formula>MOD(ROW(),2)=0</formula>
    </cfRule>
  </conditionalFormatting>
  <conditionalFormatting sqref="K69:L70">
    <cfRule type="expression" dxfId="289" priority="137">
      <formula>MOD(ROW(),2)=0</formula>
    </cfRule>
  </conditionalFormatting>
  <conditionalFormatting sqref="B82:B88">
    <cfRule type="expression" dxfId="288" priority="136">
      <formula>MOD(ROW(),2)=0</formula>
    </cfRule>
  </conditionalFormatting>
  <conditionalFormatting sqref="E82:E88">
    <cfRule type="expression" dxfId="287" priority="135">
      <formula>MOD(ROW(),2)=0</formula>
    </cfRule>
  </conditionalFormatting>
  <conditionalFormatting sqref="C82:D88 G82:H88 K82:L88">
    <cfRule type="expression" dxfId="286" priority="134">
      <formula>MOD(ROW(),2)=0</formula>
    </cfRule>
  </conditionalFormatting>
  <conditionalFormatting sqref="C91:E92">
    <cfRule type="expression" dxfId="285" priority="133">
      <formula>MOD(ROW(),2)=0</formula>
    </cfRule>
  </conditionalFormatting>
  <conditionalFormatting sqref="I82:I88">
    <cfRule type="expression" dxfId="284" priority="132">
      <formula>MOD(ROW(),2)=0</formula>
    </cfRule>
  </conditionalFormatting>
  <conditionalFormatting sqref="I91:I92">
    <cfRule type="expression" dxfId="283" priority="131">
      <formula>MOD(ROW(),2)=0</formula>
    </cfRule>
  </conditionalFormatting>
  <conditionalFormatting sqref="M82:M88">
    <cfRule type="expression" dxfId="282" priority="130">
      <formula>MOD(ROW(),2)=0</formula>
    </cfRule>
  </conditionalFormatting>
  <conditionalFormatting sqref="M91:M92">
    <cfRule type="expression" dxfId="281" priority="129">
      <formula>MOD(ROW(),2)=0</formula>
    </cfRule>
  </conditionalFormatting>
  <conditionalFormatting sqref="G91:H92">
    <cfRule type="expression" dxfId="280" priority="128">
      <formula>MOD(ROW(),2)=0</formula>
    </cfRule>
  </conditionalFormatting>
  <conditionalFormatting sqref="K91:L92">
    <cfRule type="expression" dxfId="279" priority="127">
      <formula>MOD(ROW(),2)=0</formula>
    </cfRule>
  </conditionalFormatting>
  <conditionalFormatting sqref="B93:B99">
    <cfRule type="expression" dxfId="278" priority="126">
      <formula>MOD(ROW(),2)=0</formula>
    </cfRule>
  </conditionalFormatting>
  <conditionalFormatting sqref="E93:E99">
    <cfRule type="expression" dxfId="277" priority="125">
      <formula>MOD(ROW(),2)=0</formula>
    </cfRule>
  </conditionalFormatting>
  <conditionalFormatting sqref="C93:D99 G93:H99 K93:L99">
    <cfRule type="expression" dxfId="276" priority="124">
      <formula>MOD(ROW(),2)=0</formula>
    </cfRule>
  </conditionalFormatting>
  <conditionalFormatting sqref="C102:E103">
    <cfRule type="expression" dxfId="275" priority="123">
      <formula>MOD(ROW(),2)=0</formula>
    </cfRule>
  </conditionalFormatting>
  <conditionalFormatting sqref="I93:I99">
    <cfRule type="expression" dxfId="274" priority="122">
      <formula>MOD(ROW(),2)=0</formula>
    </cfRule>
  </conditionalFormatting>
  <conditionalFormatting sqref="I102:I103">
    <cfRule type="expression" dxfId="273" priority="121">
      <formula>MOD(ROW(),2)=0</formula>
    </cfRule>
  </conditionalFormatting>
  <conditionalFormatting sqref="M93:M99">
    <cfRule type="expression" dxfId="272" priority="120">
      <formula>MOD(ROW(),2)=0</formula>
    </cfRule>
  </conditionalFormatting>
  <conditionalFormatting sqref="M102:M103">
    <cfRule type="expression" dxfId="271" priority="119">
      <formula>MOD(ROW(),2)=0</formula>
    </cfRule>
  </conditionalFormatting>
  <conditionalFormatting sqref="G102:H103">
    <cfRule type="expression" dxfId="270" priority="118">
      <formula>MOD(ROW(),2)=0</formula>
    </cfRule>
  </conditionalFormatting>
  <conditionalFormatting sqref="K102:L103">
    <cfRule type="expression" dxfId="269" priority="117">
      <formula>MOD(ROW(),2)=0</formula>
    </cfRule>
  </conditionalFormatting>
  <conditionalFormatting sqref="B104:B110">
    <cfRule type="expression" dxfId="268" priority="116">
      <formula>MOD(ROW(),2)=0</formula>
    </cfRule>
  </conditionalFormatting>
  <conditionalFormatting sqref="E104:E110">
    <cfRule type="expression" dxfId="267" priority="115">
      <formula>MOD(ROW(),2)=0</formula>
    </cfRule>
  </conditionalFormatting>
  <conditionalFormatting sqref="C104:D110 G104:H110 K104:L110">
    <cfRule type="expression" dxfId="266" priority="114">
      <formula>MOD(ROW(),2)=0</formula>
    </cfRule>
  </conditionalFormatting>
  <conditionalFormatting sqref="C113:E114">
    <cfRule type="expression" dxfId="265" priority="113">
      <formula>MOD(ROW(),2)=0</formula>
    </cfRule>
  </conditionalFormatting>
  <conditionalFormatting sqref="I104:I110">
    <cfRule type="expression" dxfId="264" priority="112">
      <formula>MOD(ROW(),2)=0</formula>
    </cfRule>
  </conditionalFormatting>
  <conditionalFormatting sqref="I113:I114">
    <cfRule type="expression" dxfId="263" priority="111">
      <formula>MOD(ROW(),2)=0</formula>
    </cfRule>
  </conditionalFormatting>
  <conditionalFormatting sqref="M104:M110">
    <cfRule type="expression" dxfId="262" priority="110">
      <formula>MOD(ROW(),2)=0</formula>
    </cfRule>
  </conditionalFormatting>
  <conditionalFormatting sqref="M113:M114">
    <cfRule type="expression" dxfId="261" priority="109">
      <formula>MOD(ROW(),2)=0</formula>
    </cfRule>
  </conditionalFormatting>
  <conditionalFormatting sqref="G113:H114">
    <cfRule type="expression" dxfId="260" priority="108">
      <formula>MOD(ROW(),2)=0</formula>
    </cfRule>
  </conditionalFormatting>
  <conditionalFormatting sqref="K113:L114">
    <cfRule type="expression" dxfId="259" priority="107">
      <formula>MOD(ROW(),2)=0</formula>
    </cfRule>
  </conditionalFormatting>
  <conditionalFormatting sqref="B71:B77">
    <cfRule type="expression" dxfId="258" priority="66">
      <formula>MOD(ROW(),2)=0</formula>
    </cfRule>
  </conditionalFormatting>
  <conditionalFormatting sqref="E71:E77">
    <cfRule type="expression" dxfId="257" priority="65">
      <formula>MOD(ROW(),2)=0</formula>
    </cfRule>
  </conditionalFormatting>
  <conditionalFormatting sqref="C71:D77">
    <cfRule type="expression" dxfId="256" priority="64">
      <formula>MOD(ROW(),2)=0</formula>
    </cfRule>
  </conditionalFormatting>
  <conditionalFormatting sqref="C80:E81">
    <cfRule type="expression" dxfId="255" priority="63">
      <formula>MOD(ROW(),2)=0</formula>
    </cfRule>
  </conditionalFormatting>
  <conditionalFormatting sqref="B115:B121">
    <cfRule type="expression" dxfId="254" priority="56">
      <formula>MOD(ROW(),2)=0</formula>
    </cfRule>
  </conditionalFormatting>
  <conditionalFormatting sqref="E115:E121">
    <cfRule type="expression" dxfId="253" priority="55">
      <formula>MOD(ROW(),2)=0</formula>
    </cfRule>
  </conditionalFormatting>
  <conditionalFormatting sqref="C115:C121">
    <cfRule type="expression" dxfId="252" priority="54">
      <formula>MOD(ROW(),2)=0</formula>
    </cfRule>
  </conditionalFormatting>
  <conditionalFormatting sqref="C124:C125 E124:E125">
    <cfRule type="expression" dxfId="251" priority="53">
      <formula>MOD(ROW(),2)=0</formula>
    </cfRule>
  </conditionalFormatting>
  <conditionalFormatting sqref="D115:D121">
    <cfRule type="expression" dxfId="250" priority="46">
      <formula>MOD(ROW(),2)=0</formula>
    </cfRule>
  </conditionalFormatting>
  <conditionalFormatting sqref="D124:D125">
    <cfRule type="expression" dxfId="249" priority="45">
      <formula>MOD(ROW(),2)=0</formula>
    </cfRule>
  </conditionalFormatting>
  <conditionalFormatting sqref="I115:I121">
    <cfRule type="expression" dxfId="248" priority="44">
      <formula>MOD(ROW(),2)=0</formula>
    </cfRule>
  </conditionalFormatting>
  <conditionalFormatting sqref="G115:G121">
    <cfRule type="expression" dxfId="247" priority="43">
      <formula>MOD(ROW(),2)=0</formula>
    </cfRule>
  </conditionalFormatting>
  <conditionalFormatting sqref="G124:G125 I124:I125">
    <cfRule type="expression" dxfId="246" priority="42">
      <formula>MOD(ROW(),2)=0</formula>
    </cfRule>
  </conditionalFormatting>
  <conditionalFormatting sqref="H115:H121">
    <cfRule type="expression" dxfId="245" priority="41">
      <formula>MOD(ROW(),2)=0</formula>
    </cfRule>
  </conditionalFormatting>
  <conditionalFormatting sqref="H124:H125">
    <cfRule type="expression" dxfId="244" priority="40">
      <formula>MOD(ROW(),2)=0</formula>
    </cfRule>
  </conditionalFormatting>
  <conditionalFormatting sqref="M115:M121">
    <cfRule type="expression" dxfId="243" priority="39">
      <formula>MOD(ROW(),2)=0</formula>
    </cfRule>
  </conditionalFormatting>
  <conditionalFormatting sqref="K115:K121">
    <cfRule type="expression" dxfId="242" priority="38">
      <formula>MOD(ROW(),2)=0</formula>
    </cfRule>
  </conditionalFormatting>
  <conditionalFormatting sqref="K124:K125 M124:M125">
    <cfRule type="expression" dxfId="241" priority="37">
      <formula>MOD(ROW(),2)=0</formula>
    </cfRule>
  </conditionalFormatting>
  <conditionalFormatting sqref="L115:L121">
    <cfRule type="expression" dxfId="240" priority="36">
      <formula>MOD(ROW(),2)=0</formula>
    </cfRule>
  </conditionalFormatting>
  <conditionalFormatting sqref="L124:L125">
    <cfRule type="expression" dxfId="239" priority="35">
      <formula>MOD(ROW(),2)=0</formula>
    </cfRule>
  </conditionalFormatting>
  <conditionalFormatting sqref="G71:I77 G80:I81">
    <cfRule type="expression" dxfId="238" priority="34">
      <formula>MOD(ROW(),2)=0</formula>
    </cfRule>
  </conditionalFormatting>
  <conditionalFormatting sqref="I71:I77">
    <cfRule type="expression" dxfId="237" priority="33">
      <formula>MOD(ROW(),2)=0</formula>
    </cfRule>
  </conditionalFormatting>
  <conditionalFormatting sqref="G71:H77">
    <cfRule type="expression" dxfId="236" priority="32">
      <formula>MOD(ROW(),2)=0</formula>
    </cfRule>
  </conditionalFormatting>
  <conditionalFormatting sqref="G80:I81">
    <cfRule type="expression" dxfId="235" priority="31">
      <formula>MOD(ROW(),2)=0</formula>
    </cfRule>
  </conditionalFormatting>
  <conditionalFormatting sqref="K71:M77 K80:M81">
    <cfRule type="expression" dxfId="234" priority="30">
      <formula>MOD(ROW(),2)=0</formula>
    </cfRule>
  </conditionalFormatting>
  <conditionalFormatting sqref="M71:M77">
    <cfRule type="expression" dxfId="233" priority="29">
      <formula>MOD(ROW(),2)=0</formula>
    </cfRule>
  </conditionalFormatting>
  <conditionalFormatting sqref="K71:L77">
    <cfRule type="expression" dxfId="232" priority="28">
      <formula>MOD(ROW(),2)=0</formula>
    </cfRule>
  </conditionalFormatting>
  <conditionalFormatting sqref="K80:M81">
    <cfRule type="expression" dxfId="231" priority="27">
      <formula>MOD(ROW(),2)=0</formula>
    </cfRule>
  </conditionalFormatting>
  <conditionalFormatting sqref="B126:B132">
    <cfRule type="expression" dxfId="230" priority="26">
      <formula>MOD(ROW(),2)=0</formula>
    </cfRule>
  </conditionalFormatting>
  <conditionalFormatting sqref="E126:E132">
    <cfRule type="expression" dxfId="229" priority="25">
      <formula>MOD(ROW(),2)=0</formula>
    </cfRule>
  </conditionalFormatting>
  <conditionalFormatting sqref="C126:C132">
    <cfRule type="expression" dxfId="228" priority="24">
      <formula>MOD(ROW(),2)=0</formula>
    </cfRule>
  </conditionalFormatting>
  <conditionalFormatting sqref="C134:C135 E134:E135">
    <cfRule type="expression" dxfId="227" priority="23">
      <formula>MOD(ROW(),2)=0</formula>
    </cfRule>
  </conditionalFormatting>
  <conditionalFormatting sqref="D126:D132">
    <cfRule type="expression" dxfId="226" priority="22">
      <formula>MOD(ROW(),2)=0</formula>
    </cfRule>
  </conditionalFormatting>
  <conditionalFormatting sqref="D134:D135">
    <cfRule type="expression" dxfId="225" priority="21">
      <formula>MOD(ROW(),2)=0</formula>
    </cfRule>
  </conditionalFormatting>
  <conditionalFormatting sqref="I126:I132">
    <cfRule type="expression" dxfId="224" priority="20">
      <formula>MOD(ROW(),2)=0</formula>
    </cfRule>
  </conditionalFormatting>
  <conditionalFormatting sqref="G126:G132">
    <cfRule type="expression" dxfId="223" priority="19">
      <formula>MOD(ROW(),2)=0</formula>
    </cfRule>
  </conditionalFormatting>
  <conditionalFormatting sqref="G134:G135 I134:I135">
    <cfRule type="expression" dxfId="222" priority="18">
      <formula>MOD(ROW(),2)=0</formula>
    </cfRule>
  </conditionalFormatting>
  <conditionalFormatting sqref="H126:H132">
    <cfRule type="expression" dxfId="221" priority="17">
      <formula>MOD(ROW(),2)=0</formula>
    </cfRule>
  </conditionalFormatting>
  <conditionalFormatting sqref="H134:H135">
    <cfRule type="expression" dxfId="220" priority="16">
      <formula>MOD(ROW(),2)=0</formula>
    </cfRule>
  </conditionalFormatting>
  <conditionalFormatting sqref="M126:M132">
    <cfRule type="expression" dxfId="219" priority="15">
      <formula>MOD(ROW(),2)=0</formula>
    </cfRule>
  </conditionalFormatting>
  <conditionalFormatting sqref="K126:K132">
    <cfRule type="expression" dxfId="218" priority="14">
      <formula>MOD(ROW(),2)=0</formula>
    </cfRule>
  </conditionalFormatting>
  <conditionalFormatting sqref="K134:K135 M134:M135">
    <cfRule type="expression" dxfId="217" priority="13">
      <formula>MOD(ROW(),2)=0</formula>
    </cfRule>
  </conditionalFormatting>
  <conditionalFormatting sqref="L126:L132">
    <cfRule type="expression" dxfId="216" priority="12">
      <formula>MOD(ROW(),2)=0</formula>
    </cfRule>
  </conditionalFormatting>
  <conditionalFormatting sqref="L134:L135">
    <cfRule type="expression" dxfId="215" priority="11">
      <formula>MOD(ROW(),2)=0</formula>
    </cfRule>
  </conditionalFormatting>
  <conditionalFormatting sqref="B5:B11">
    <cfRule type="expression" dxfId="214" priority="10">
      <formula>MOD(ROW(),2)=0</formula>
    </cfRule>
  </conditionalFormatting>
  <conditionalFormatting sqref="E5:E11">
    <cfRule type="expression" dxfId="213" priority="9">
      <formula>MOD(ROW(),2)=0</formula>
    </cfRule>
  </conditionalFormatting>
  <conditionalFormatting sqref="C5:D11 G5:H11 K5:L11">
    <cfRule type="expression" dxfId="212" priority="8">
      <formula>MOD(ROW(),2)=0</formula>
    </cfRule>
  </conditionalFormatting>
  <conditionalFormatting sqref="C14:E15">
    <cfRule type="expression" dxfId="211" priority="7">
      <formula>MOD(ROW(),2)=0</formula>
    </cfRule>
  </conditionalFormatting>
  <conditionalFormatting sqref="I5:I11">
    <cfRule type="expression" dxfId="210" priority="6">
      <formula>MOD(ROW(),2)=0</formula>
    </cfRule>
  </conditionalFormatting>
  <conditionalFormatting sqref="I14:I15">
    <cfRule type="expression" dxfId="209" priority="5">
      <formula>MOD(ROW(),2)=0</formula>
    </cfRule>
  </conditionalFormatting>
  <conditionalFormatting sqref="M5:M11">
    <cfRule type="expression" dxfId="208" priority="4">
      <formula>MOD(ROW(),2)=0</formula>
    </cfRule>
  </conditionalFormatting>
  <conditionalFormatting sqref="M14:M15">
    <cfRule type="expression" dxfId="207" priority="3">
      <formula>MOD(ROW(),2)=0</formula>
    </cfRule>
  </conditionalFormatting>
  <conditionalFormatting sqref="G14:H15">
    <cfRule type="expression" dxfId="206" priority="2">
      <formula>MOD(ROW(),2)=0</formula>
    </cfRule>
  </conditionalFormatting>
  <conditionalFormatting sqref="K14:L15">
    <cfRule type="expression" dxfId="20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G170"/>
  <sheetViews>
    <sheetView workbookViewId="0">
      <selection sqref="A1:A4"/>
    </sheetView>
  </sheetViews>
  <sheetFormatPr defaultRowHeight="15" x14ac:dyDescent="0.25"/>
  <cols>
    <col min="2" max="2" width="16.5703125" customWidth="1"/>
    <col min="3" max="5" width="10.7109375" style="15" customWidth="1"/>
  </cols>
  <sheetData>
    <row r="1" spans="1:5" ht="15" customHeight="1" x14ac:dyDescent="0.25">
      <c r="A1" s="463" t="s">
        <v>29</v>
      </c>
      <c r="B1" s="298" t="s">
        <v>66</v>
      </c>
      <c r="C1" s="382" t="s">
        <v>112</v>
      </c>
      <c r="D1" s="383"/>
      <c r="E1" s="384"/>
    </row>
    <row r="2" spans="1:5" x14ac:dyDescent="0.25">
      <c r="A2" s="464"/>
      <c r="B2" s="299"/>
      <c r="C2" s="346"/>
      <c r="D2" s="347"/>
      <c r="E2" s="348"/>
    </row>
    <row r="3" spans="1:5" ht="21" customHeight="1" thickBot="1" x14ac:dyDescent="0.3">
      <c r="A3" s="464"/>
      <c r="B3" s="300"/>
      <c r="C3" s="385"/>
      <c r="D3" s="386"/>
      <c r="E3" s="387"/>
    </row>
    <row r="4" spans="1:5" ht="15.75" customHeight="1" thickBot="1" x14ac:dyDescent="0.3">
      <c r="A4" s="465"/>
      <c r="B4" s="170" t="s">
        <v>0</v>
      </c>
      <c r="C4" s="96" t="s">
        <v>60</v>
      </c>
      <c r="D4" s="97" t="s">
        <v>25</v>
      </c>
      <c r="E4" s="98" t="s">
        <v>61</v>
      </c>
    </row>
    <row r="5" spans="1:5" ht="15" customHeight="1" x14ac:dyDescent="0.25">
      <c r="A5" s="460" t="s">
        <v>30</v>
      </c>
      <c r="B5" s="81" t="s">
        <v>4</v>
      </c>
      <c r="C5" s="147">
        <v>68</v>
      </c>
      <c r="D5" s="129">
        <v>274</v>
      </c>
      <c r="E5" s="171">
        <f>C5/D5</f>
        <v>0.24817518248175183</v>
      </c>
    </row>
    <row r="6" spans="1:5" ht="15" customHeight="1" x14ac:dyDescent="0.25">
      <c r="A6" s="461"/>
      <c r="B6" s="82" t="s">
        <v>5</v>
      </c>
      <c r="C6" s="18">
        <v>27</v>
      </c>
      <c r="D6" s="19">
        <v>113</v>
      </c>
      <c r="E6" s="33">
        <f t="shared" ref="E6:E7" si="0">C6/D6</f>
        <v>0.23893805309734514</v>
      </c>
    </row>
    <row r="7" spans="1:5" ht="15" customHeight="1" x14ac:dyDescent="0.25">
      <c r="A7" s="461"/>
      <c r="B7" s="82" t="s">
        <v>6</v>
      </c>
      <c r="C7" s="18">
        <v>15</v>
      </c>
      <c r="D7" s="19">
        <v>87</v>
      </c>
      <c r="E7" s="33">
        <f t="shared" si="0"/>
        <v>0.17241379310344829</v>
      </c>
    </row>
    <row r="8" spans="1:5" ht="15" customHeight="1" x14ac:dyDescent="0.25">
      <c r="A8" s="461"/>
      <c r="B8" s="82" t="s">
        <v>7</v>
      </c>
      <c r="C8" s="18" t="s">
        <v>89</v>
      </c>
      <c r="D8" s="19">
        <v>29</v>
      </c>
      <c r="E8" s="33" t="s">
        <v>62</v>
      </c>
    </row>
    <row r="9" spans="1:5" ht="15" customHeight="1" x14ac:dyDescent="0.25">
      <c r="A9" s="461"/>
      <c r="B9" s="82" t="s">
        <v>8</v>
      </c>
      <c r="C9" s="18" t="s">
        <v>89</v>
      </c>
      <c r="D9" s="19">
        <v>12</v>
      </c>
      <c r="E9" s="33" t="s">
        <v>62</v>
      </c>
    </row>
    <row r="10" spans="1:5" ht="15" customHeight="1" x14ac:dyDescent="0.25">
      <c r="A10" s="461"/>
      <c r="B10" s="82" t="s">
        <v>9</v>
      </c>
      <c r="C10" s="18"/>
      <c r="D10" s="19"/>
      <c r="E10" s="33"/>
    </row>
    <row r="11" spans="1:5" ht="15" customHeight="1" x14ac:dyDescent="0.25">
      <c r="A11" s="461"/>
      <c r="B11" s="82" t="s">
        <v>10</v>
      </c>
      <c r="C11" s="18"/>
      <c r="D11" s="19"/>
      <c r="E11" s="33"/>
    </row>
    <row r="12" spans="1:5" ht="15" customHeight="1" x14ac:dyDescent="0.25">
      <c r="A12" s="461"/>
      <c r="B12" s="83" t="s">
        <v>32</v>
      </c>
      <c r="C12" s="26">
        <f t="shared" ref="C12:E12" si="1">C$155</f>
        <v>1662</v>
      </c>
      <c r="D12" s="24">
        <f t="shared" si="1"/>
        <v>3368</v>
      </c>
      <c r="E12" s="34">
        <f t="shared" si="1"/>
        <v>0.49346793349168644</v>
      </c>
    </row>
    <row r="13" spans="1:5" ht="15" customHeight="1" x14ac:dyDescent="0.25">
      <c r="A13" s="461"/>
      <c r="B13" s="84" t="s">
        <v>13</v>
      </c>
      <c r="C13" s="27">
        <f>C$166</f>
        <v>3365</v>
      </c>
      <c r="D13" s="25">
        <f>D$166</f>
        <v>9530</v>
      </c>
      <c r="E13" s="35">
        <f>E$166</f>
        <v>0.35309548793284368</v>
      </c>
    </row>
    <row r="14" spans="1:5" ht="15" customHeight="1" x14ac:dyDescent="0.25">
      <c r="A14" s="461"/>
      <c r="B14" s="85" t="s">
        <v>23</v>
      </c>
      <c r="C14" s="18">
        <f t="shared" ref="C14:D14" si="2">C5-C7</f>
        <v>53</v>
      </c>
      <c r="D14" s="19">
        <f t="shared" si="2"/>
        <v>187</v>
      </c>
      <c r="E14" s="36">
        <f>E5-E7</f>
        <v>7.576138937830354E-2</v>
      </c>
    </row>
    <row r="15" spans="1:5" ht="15" customHeight="1" thickBot="1" x14ac:dyDescent="0.3">
      <c r="A15" s="462"/>
      <c r="B15" s="86" t="s">
        <v>24</v>
      </c>
      <c r="C15" s="20">
        <f t="shared" ref="C15:E15" si="3">C5-C6</f>
        <v>41</v>
      </c>
      <c r="D15" s="21">
        <f t="shared" si="3"/>
        <v>161</v>
      </c>
      <c r="E15" s="37">
        <f t="shared" si="3"/>
        <v>9.2371293844066837E-3</v>
      </c>
    </row>
    <row r="16" spans="1:5" ht="15" customHeight="1" x14ac:dyDescent="0.25">
      <c r="A16" s="466" t="s">
        <v>31</v>
      </c>
      <c r="B16" s="81" t="s">
        <v>4</v>
      </c>
      <c r="C16" s="90">
        <v>84</v>
      </c>
      <c r="D16" s="31">
        <v>288</v>
      </c>
      <c r="E16" s="32">
        <f>C16/D16</f>
        <v>0.29166666666666669</v>
      </c>
    </row>
    <row r="17" spans="1:5" ht="15" customHeight="1" x14ac:dyDescent="0.25">
      <c r="A17" s="467"/>
      <c r="B17" s="82" t="s">
        <v>5</v>
      </c>
      <c r="C17" s="18">
        <v>40</v>
      </c>
      <c r="D17" s="19">
        <v>189</v>
      </c>
      <c r="E17" s="33">
        <f t="shared" ref="E17:E19" si="4">C17/D17</f>
        <v>0.21164021164021163</v>
      </c>
    </row>
    <row r="18" spans="1:5" ht="15" customHeight="1" x14ac:dyDescent="0.25">
      <c r="A18" s="467"/>
      <c r="B18" s="82" t="s">
        <v>6</v>
      </c>
      <c r="C18" s="18">
        <v>30</v>
      </c>
      <c r="D18" s="19">
        <v>144</v>
      </c>
      <c r="E18" s="33">
        <f t="shared" si="4"/>
        <v>0.20833333333333334</v>
      </c>
    </row>
    <row r="19" spans="1:5" ht="15" customHeight="1" x14ac:dyDescent="0.25">
      <c r="A19" s="467"/>
      <c r="B19" s="82" t="s">
        <v>7</v>
      </c>
      <c r="C19" s="18">
        <v>11</v>
      </c>
      <c r="D19" s="19">
        <v>36</v>
      </c>
      <c r="E19" s="33">
        <f t="shared" si="4"/>
        <v>0.30555555555555558</v>
      </c>
    </row>
    <row r="20" spans="1:5" ht="15" customHeight="1" x14ac:dyDescent="0.25">
      <c r="A20" s="467"/>
      <c r="B20" s="82" t="s">
        <v>8</v>
      </c>
      <c r="C20" s="18" t="s">
        <v>89</v>
      </c>
      <c r="D20" s="19">
        <v>13</v>
      </c>
      <c r="E20" s="33" t="s">
        <v>62</v>
      </c>
    </row>
    <row r="21" spans="1:5" ht="15" customHeight="1" x14ac:dyDescent="0.25">
      <c r="A21" s="467"/>
      <c r="B21" s="82" t="s">
        <v>9</v>
      </c>
      <c r="C21" s="18"/>
      <c r="D21" s="19" t="s">
        <v>89</v>
      </c>
      <c r="E21" s="33"/>
    </row>
    <row r="22" spans="1:5" ht="15" customHeight="1" x14ac:dyDescent="0.25">
      <c r="A22" s="467"/>
      <c r="B22" s="82" t="s">
        <v>10</v>
      </c>
      <c r="C22" s="18"/>
      <c r="D22" s="19"/>
      <c r="E22" s="33"/>
    </row>
    <row r="23" spans="1:5" ht="15" customHeight="1" x14ac:dyDescent="0.25">
      <c r="A23" s="467"/>
      <c r="B23" s="83" t="s">
        <v>32</v>
      </c>
      <c r="C23" s="26">
        <f t="shared" ref="C23:E23" si="5">C$155</f>
        <v>1662</v>
      </c>
      <c r="D23" s="24">
        <f t="shared" si="5"/>
        <v>3368</v>
      </c>
      <c r="E23" s="34">
        <f t="shared" si="5"/>
        <v>0.49346793349168644</v>
      </c>
    </row>
    <row r="24" spans="1:5" ht="15" customHeight="1" x14ac:dyDescent="0.25">
      <c r="A24" s="467"/>
      <c r="B24" s="84" t="s">
        <v>13</v>
      </c>
      <c r="C24" s="27">
        <f>C$166</f>
        <v>3365</v>
      </c>
      <c r="D24" s="25">
        <f>D$166</f>
        <v>9530</v>
      </c>
      <c r="E24" s="35">
        <f>E$166</f>
        <v>0.35309548793284368</v>
      </c>
    </row>
    <row r="25" spans="1:5" ht="15" customHeight="1" x14ac:dyDescent="0.25">
      <c r="A25" s="467"/>
      <c r="B25" s="85" t="s">
        <v>23</v>
      </c>
      <c r="C25" s="18">
        <f t="shared" ref="C25:E25" si="6">C16-C18</f>
        <v>54</v>
      </c>
      <c r="D25" s="19">
        <f t="shared" si="6"/>
        <v>144</v>
      </c>
      <c r="E25" s="36">
        <f t="shared" si="6"/>
        <v>8.3333333333333343E-2</v>
      </c>
    </row>
    <row r="26" spans="1:5" ht="15" customHeight="1" thickBot="1" x14ac:dyDescent="0.3">
      <c r="A26" s="468"/>
      <c r="B26" s="86" t="s">
        <v>24</v>
      </c>
      <c r="C26" s="20">
        <f>C16-C17</f>
        <v>44</v>
      </c>
      <c r="D26" s="21">
        <f>D16-D17</f>
        <v>99</v>
      </c>
      <c r="E26" s="37">
        <f>E16-E17</f>
        <v>8.0026455026455057E-2</v>
      </c>
    </row>
    <row r="27" spans="1:5" ht="15" customHeight="1" x14ac:dyDescent="0.25">
      <c r="A27" s="460" t="s">
        <v>33</v>
      </c>
      <c r="B27" s="81" t="s">
        <v>4</v>
      </c>
      <c r="C27" s="90">
        <v>10</v>
      </c>
      <c r="D27" s="31">
        <v>80</v>
      </c>
      <c r="E27" s="32">
        <f>C27/D27</f>
        <v>0.125</v>
      </c>
    </row>
    <row r="28" spans="1:5" ht="15" customHeight="1" x14ac:dyDescent="0.25">
      <c r="A28" s="461"/>
      <c r="B28" s="82" t="s">
        <v>5</v>
      </c>
      <c r="C28" s="18">
        <v>13</v>
      </c>
      <c r="D28" s="19">
        <v>102</v>
      </c>
      <c r="E28" s="33">
        <f t="shared" ref="E28:E29" si="7">C28/D28</f>
        <v>0.12745098039215685</v>
      </c>
    </row>
    <row r="29" spans="1:5" ht="15" customHeight="1" x14ac:dyDescent="0.25">
      <c r="A29" s="461"/>
      <c r="B29" s="82" t="s">
        <v>6</v>
      </c>
      <c r="C29" s="18">
        <v>36</v>
      </c>
      <c r="D29" s="19">
        <v>243</v>
      </c>
      <c r="E29" s="33">
        <f t="shared" si="7"/>
        <v>0.14814814814814814</v>
      </c>
    </row>
    <row r="30" spans="1:5" ht="15" customHeight="1" x14ac:dyDescent="0.25">
      <c r="A30" s="461"/>
      <c r="B30" s="82" t="s">
        <v>7</v>
      </c>
      <c r="C30" s="18" t="s">
        <v>89</v>
      </c>
      <c r="D30" s="19">
        <v>30</v>
      </c>
      <c r="E30" s="33" t="s">
        <v>62</v>
      </c>
    </row>
    <row r="31" spans="1:5" ht="15" customHeight="1" x14ac:dyDescent="0.25">
      <c r="A31" s="461"/>
      <c r="B31" s="82" t="s">
        <v>8</v>
      </c>
      <c r="C31" s="18" t="s">
        <v>89</v>
      </c>
      <c r="D31" s="19" t="s">
        <v>89</v>
      </c>
      <c r="E31" s="33" t="s">
        <v>62</v>
      </c>
    </row>
    <row r="32" spans="1:5" ht="15" customHeight="1" x14ac:dyDescent="0.25">
      <c r="A32" s="461"/>
      <c r="B32" s="82" t="s">
        <v>9</v>
      </c>
      <c r="C32" s="18"/>
      <c r="D32" s="19"/>
      <c r="E32" s="33"/>
    </row>
    <row r="33" spans="1:5" ht="15" customHeight="1" x14ac:dyDescent="0.25">
      <c r="A33" s="461"/>
      <c r="B33" s="82" t="s">
        <v>10</v>
      </c>
      <c r="C33" s="18"/>
      <c r="D33" s="19"/>
      <c r="E33" s="33"/>
    </row>
    <row r="34" spans="1:5" ht="15" customHeight="1" x14ac:dyDescent="0.25">
      <c r="A34" s="461"/>
      <c r="B34" s="83" t="s">
        <v>32</v>
      </c>
      <c r="C34" s="26">
        <f t="shared" ref="C34:E34" si="8">C$155</f>
        <v>1662</v>
      </c>
      <c r="D34" s="24">
        <f t="shared" si="8"/>
        <v>3368</v>
      </c>
      <c r="E34" s="34">
        <f t="shared" si="8"/>
        <v>0.49346793349168644</v>
      </c>
    </row>
    <row r="35" spans="1:5" ht="15" customHeight="1" x14ac:dyDescent="0.25">
      <c r="A35" s="461"/>
      <c r="B35" s="84" t="s">
        <v>13</v>
      </c>
      <c r="C35" s="27">
        <f>C$166</f>
        <v>3365</v>
      </c>
      <c r="D35" s="25">
        <f>D$166</f>
        <v>9530</v>
      </c>
      <c r="E35" s="35">
        <f>E$166</f>
        <v>0.35309548793284368</v>
      </c>
    </row>
    <row r="36" spans="1:5" ht="15" customHeight="1" x14ac:dyDescent="0.25">
      <c r="A36" s="461"/>
      <c r="B36" s="85" t="s">
        <v>23</v>
      </c>
      <c r="C36" s="18">
        <f t="shared" ref="C36:D36" si="9">C27-C29</f>
        <v>-26</v>
      </c>
      <c r="D36" s="19">
        <f t="shared" si="9"/>
        <v>-163</v>
      </c>
      <c r="E36" s="36">
        <f>E27-E29</f>
        <v>-2.314814814814814E-2</v>
      </c>
    </row>
    <row r="37" spans="1:5" ht="15" customHeight="1" thickBot="1" x14ac:dyDescent="0.3">
      <c r="A37" s="462"/>
      <c r="B37" s="86" t="s">
        <v>24</v>
      </c>
      <c r="C37" s="20">
        <f t="shared" ref="C37:E37" si="10">C27-C28</f>
        <v>-3</v>
      </c>
      <c r="D37" s="21">
        <f t="shared" si="10"/>
        <v>-22</v>
      </c>
      <c r="E37" s="37">
        <f t="shared" si="10"/>
        <v>-2.450980392156854E-3</v>
      </c>
    </row>
    <row r="38" spans="1:5" ht="15" customHeight="1" x14ac:dyDescent="0.25">
      <c r="A38" s="466" t="s">
        <v>34</v>
      </c>
      <c r="B38" s="81" t="s">
        <v>4</v>
      </c>
      <c r="C38" s="90" t="s">
        <v>89</v>
      </c>
      <c r="D38" s="31">
        <v>36</v>
      </c>
      <c r="E38" s="32" t="s">
        <v>62</v>
      </c>
    </row>
    <row r="39" spans="1:5" ht="15" customHeight="1" x14ac:dyDescent="0.25">
      <c r="A39" s="467"/>
      <c r="B39" s="82" t="s">
        <v>5</v>
      </c>
      <c r="C39" s="18">
        <v>98</v>
      </c>
      <c r="D39" s="19">
        <v>515</v>
      </c>
      <c r="E39" s="33">
        <f t="shared" ref="E39" si="11">C39/D39</f>
        <v>0.19029126213592232</v>
      </c>
    </row>
    <row r="40" spans="1:5" ht="15" customHeight="1" x14ac:dyDescent="0.25">
      <c r="A40" s="467"/>
      <c r="B40" s="82" t="s">
        <v>6</v>
      </c>
      <c r="C40" s="18" t="s">
        <v>89</v>
      </c>
      <c r="D40" s="19">
        <v>19</v>
      </c>
      <c r="E40" s="33" t="s">
        <v>62</v>
      </c>
    </row>
    <row r="41" spans="1:5" ht="15" customHeight="1" x14ac:dyDescent="0.25">
      <c r="A41" s="467"/>
      <c r="B41" s="82" t="s">
        <v>7</v>
      </c>
      <c r="C41" s="18"/>
      <c r="D41" s="19" t="s">
        <v>89</v>
      </c>
      <c r="E41" s="33"/>
    </row>
    <row r="42" spans="1:5" ht="15" customHeight="1" x14ac:dyDescent="0.25">
      <c r="A42" s="467"/>
      <c r="B42" s="82" t="s">
        <v>8</v>
      </c>
      <c r="C42" s="18"/>
      <c r="D42" s="19"/>
      <c r="E42" s="33"/>
    </row>
    <row r="43" spans="1:5" ht="15" customHeight="1" x14ac:dyDescent="0.25">
      <c r="A43" s="467"/>
      <c r="B43" s="82" t="s">
        <v>9</v>
      </c>
      <c r="C43" s="18"/>
      <c r="D43" s="19"/>
      <c r="E43" s="33"/>
    </row>
    <row r="44" spans="1:5" ht="15" customHeight="1" x14ac:dyDescent="0.25">
      <c r="A44" s="467"/>
      <c r="B44" s="82" t="s">
        <v>10</v>
      </c>
      <c r="C44" s="18"/>
      <c r="D44" s="19"/>
      <c r="E44" s="33"/>
    </row>
    <row r="45" spans="1:5" ht="15" customHeight="1" x14ac:dyDescent="0.25">
      <c r="A45" s="467"/>
      <c r="B45" s="83" t="s">
        <v>32</v>
      </c>
      <c r="C45" s="26">
        <f t="shared" ref="C45:E45" si="12">C$155</f>
        <v>1662</v>
      </c>
      <c r="D45" s="24">
        <f t="shared" si="12"/>
        <v>3368</v>
      </c>
      <c r="E45" s="34">
        <f t="shared" si="12"/>
        <v>0.49346793349168644</v>
      </c>
    </row>
    <row r="46" spans="1:5" ht="15" customHeight="1" x14ac:dyDescent="0.25">
      <c r="A46" s="467"/>
      <c r="B46" s="84" t="s">
        <v>13</v>
      </c>
      <c r="C46" s="27">
        <f>C$166</f>
        <v>3365</v>
      </c>
      <c r="D46" s="25">
        <f>D$166</f>
        <v>9530</v>
      </c>
      <c r="E46" s="35">
        <f>E$166</f>
        <v>0.35309548793284368</v>
      </c>
    </row>
    <row r="47" spans="1:5" ht="15" customHeight="1" x14ac:dyDescent="0.25">
      <c r="A47" s="467"/>
      <c r="B47" s="85" t="s">
        <v>23</v>
      </c>
      <c r="C47" s="18" t="s">
        <v>62</v>
      </c>
      <c r="D47" s="19">
        <f t="shared" ref="D47" si="13">D38-D40</f>
        <v>17</v>
      </c>
      <c r="E47" s="36" t="s">
        <v>62</v>
      </c>
    </row>
    <row r="48" spans="1:5" ht="15" customHeight="1" thickBot="1" x14ac:dyDescent="0.3">
      <c r="A48" s="468"/>
      <c r="B48" s="86" t="s">
        <v>24</v>
      </c>
      <c r="C48" s="20" t="s">
        <v>62</v>
      </c>
      <c r="D48" s="21">
        <f t="shared" ref="D48" si="14">D38-D39</f>
        <v>-479</v>
      </c>
      <c r="E48" s="37" t="s">
        <v>62</v>
      </c>
    </row>
    <row r="49" spans="1:5" ht="15" customHeight="1" x14ac:dyDescent="0.25">
      <c r="A49" s="460" t="s">
        <v>35</v>
      </c>
      <c r="B49" s="81" t="s">
        <v>4</v>
      </c>
      <c r="C49" s="90">
        <v>80</v>
      </c>
      <c r="D49" s="31">
        <v>309</v>
      </c>
      <c r="E49" s="32">
        <f>C49/D49</f>
        <v>0.25889967637540451</v>
      </c>
    </row>
    <row r="50" spans="1:5" ht="15" customHeight="1" x14ac:dyDescent="0.25">
      <c r="A50" s="461"/>
      <c r="B50" s="82" t="s">
        <v>5</v>
      </c>
      <c r="C50" s="18">
        <v>18</v>
      </c>
      <c r="D50" s="19">
        <v>96</v>
      </c>
      <c r="E50" s="33">
        <f t="shared" ref="E50:E51" si="15">C50/D50</f>
        <v>0.1875</v>
      </c>
    </row>
    <row r="51" spans="1:5" ht="15" customHeight="1" x14ac:dyDescent="0.25">
      <c r="A51" s="461"/>
      <c r="B51" s="82" t="s">
        <v>6</v>
      </c>
      <c r="C51" s="18">
        <v>11</v>
      </c>
      <c r="D51" s="19">
        <v>86</v>
      </c>
      <c r="E51" s="33">
        <f t="shared" si="15"/>
        <v>0.12790697674418605</v>
      </c>
    </row>
    <row r="52" spans="1:5" ht="15" customHeight="1" x14ac:dyDescent="0.25">
      <c r="A52" s="461"/>
      <c r="B52" s="82" t="s">
        <v>7</v>
      </c>
      <c r="C52" s="18" t="s">
        <v>89</v>
      </c>
      <c r="D52" s="19">
        <v>17</v>
      </c>
      <c r="E52" s="33" t="s">
        <v>62</v>
      </c>
    </row>
    <row r="53" spans="1:5" ht="15" customHeight="1" x14ac:dyDescent="0.25">
      <c r="A53" s="461"/>
      <c r="B53" s="82" t="s">
        <v>8</v>
      </c>
      <c r="C53" s="18" t="s">
        <v>89</v>
      </c>
      <c r="D53" s="19">
        <v>18</v>
      </c>
      <c r="E53" s="33" t="s">
        <v>62</v>
      </c>
    </row>
    <row r="54" spans="1:5" ht="15" customHeight="1" x14ac:dyDescent="0.25">
      <c r="A54" s="461"/>
      <c r="B54" s="82" t="s">
        <v>9</v>
      </c>
      <c r="C54" s="18"/>
      <c r="D54" s="19" t="s">
        <v>89</v>
      </c>
      <c r="E54" s="33"/>
    </row>
    <row r="55" spans="1:5" ht="15" customHeight="1" x14ac:dyDescent="0.25">
      <c r="A55" s="461"/>
      <c r="B55" s="82" t="s">
        <v>10</v>
      </c>
      <c r="C55" s="18"/>
      <c r="D55" s="19"/>
      <c r="E55" s="33"/>
    </row>
    <row r="56" spans="1:5" ht="15" customHeight="1" x14ac:dyDescent="0.25">
      <c r="A56" s="461"/>
      <c r="B56" s="83" t="s">
        <v>32</v>
      </c>
      <c r="C56" s="26">
        <f t="shared" ref="C56:E56" si="16">C$155</f>
        <v>1662</v>
      </c>
      <c r="D56" s="24">
        <f t="shared" si="16"/>
        <v>3368</v>
      </c>
      <c r="E56" s="34">
        <f t="shared" si="16"/>
        <v>0.49346793349168644</v>
      </c>
    </row>
    <row r="57" spans="1:5" ht="15" customHeight="1" x14ac:dyDescent="0.25">
      <c r="A57" s="461"/>
      <c r="B57" s="84" t="s">
        <v>13</v>
      </c>
      <c r="C57" s="27">
        <f>C$166</f>
        <v>3365</v>
      </c>
      <c r="D57" s="25">
        <f>D$166</f>
        <v>9530</v>
      </c>
      <c r="E57" s="35">
        <f>E$166</f>
        <v>0.35309548793284368</v>
      </c>
    </row>
    <row r="58" spans="1:5" ht="15" customHeight="1" x14ac:dyDescent="0.25">
      <c r="A58" s="461"/>
      <c r="B58" s="85" t="s">
        <v>23</v>
      </c>
      <c r="C58" s="18">
        <f t="shared" ref="C58:D58" si="17">C49-C51</f>
        <v>69</v>
      </c>
      <c r="D58" s="19">
        <f t="shared" si="17"/>
        <v>223</v>
      </c>
      <c r="E58" s="36">
        <f>E49-E51</f>
        <v>0.13099269963121846</v>
      </c>
    </row>
    <row r="59" spans="1:5" ht="15" customHeight="1" thickBot="1" x14ac:dyDescent="0.3">
      <c r="A59" s="462"/>
      <c r="B59" s="86" t="s">
        <v>24</v>
      </c>
      <c r="C59" s="20">
        <f t="shared" ref="C59:E59" si="18">C49-C50</f>
        <v>62</v>
      </c>
      <c r="D59" s="21">
        <f t="shared" si="18"/>
        <v>213</v>
      </c>
      <c r="E59" s="37">
        <f t="shared" si="18"/>
        <v>7.1399676375404508E-2</v>
      </c>
    </row>
    <row r="60" spans="1:5" ht="15" customHeight="1" x14ac:dyDescent="0.25">
      <c r="A60" s="466" t="s">
        <v>36</v>
      </c>
      <c r="B60" s="81" t="s">
        <v>4</v>
      </c>
      <c r="C60" s="90">
        <v>47</v>
      </c>
      <c r="D60" s="31">
        <v>169</v>
      </c>
      <c r="E60" s="32">
        <f>C60/D60</f>
        <v>0.27810650887573962</v>
      </c>
    </row>
    <row r="61" spans="1:5" ht="15" customHeight="1" x14ac:dyDescent="0.25">
      <c r="A61" s="467"/>
      <c r="B61" s="82" t="s">
        <v>5</v>
      </c>
      <c r="C61" s="18">
        <v>30</v>
      </c>
      <c r="D61" s="19">
        <v>121</v>
      </c>
      <c r="E61" s="33">
        <f t="shared" ref="E61:E62" si="19">C61/D61</f>
        <v>0.24793388429752067</v>
      </c>
    </row>
    <row r="62" spans="1:5" ht="15" customHeight="1" x14ac:dyDescent="0.25">
      <c r="A62" s="467"/>
      <c r="B62" s="82" t="s">
        <v>6</v>
      </c>
      <c r="C62" s="18">
        <v>20</v>
      </c>
      <c r="D62" s="19">
        <v>115</v>
      </c>
      <c r="E62" s="33">
        <f t="shared" si="19"/>
        <v>0.17391304347826086</v>
      </c>
    </row>
    <row r="63" spans="1:5" ht="15" customHeight="1" x14ac:dyDescent="0.25">
      <c r="A63" s="467"/>
      <c r="B63" s="82" t="s">
        <v>7</v>
      </c>
      <c r="C63" s="18" t="s">
        <v>89</v>
      </c>
      <c r="D63" s="19">
        <v>34</v>
      </c>
      <c r="E63" s="33" t="s">
        <v>62</v>
      </c>
    </row>
    <row r="64" spans="1:5" ht="15" customHeight="1" x14ac:dyDescent="0.25">
      <c r="A64" s="467"/>
      <c r="B64" s="82" t="s">
        <v>8</v>
      </c>
      <c r="C64" s="18" t="s">
        <v>89</v>
      </c>
      <c r="D64" s="19" t="s">
        <v>89</v>
      </c>
      <c r="E64" s="33" t="s">
        <v>62</v>
      </c>
    </row>
    <row r="65" spans="1:5" ht="15" customHeight="1" x14ac:dyDescent="0.25">
      <c r="A65" s="467"/>
      <c r="B65" s="82" t="s">
        <v>9</v>
      </c>
      <c r="C65" s="18"/>
      <c r="D65" s="19" t="s">
        <v>89</v>
      </c>
      <c r="E65" s="33"/>
    </row>
    <row r="66" spans="1:5" ht="15" customHeight="1" x14ac:dyDescent="0.25">
      <c r="A66" s="467"/>
      <c r="B66" s="82" t="s">
        <v>10</v>
      </c>
      <c r="C66" s="18"/>
      <c r="D66" s="19"/>
      <c r="E66" s="33"/>
    </row>
    <row r="67" spans="1:5" ht="15" customHeight="1" x14ac:dyDescent="0.25">
      <c r="A67" s="467"/>
      <c r="B67" s="83" t="s">
        <v>32</v>
      </c>
      <c r="C67" s="26">
        <f t="shared" ref="C67:E67" si="20">C$155</f>
        <v>1662</v>
      </c>
      <c r="D67" s="24">
        <f t="shared" si="20"/>
        <v>3368</v>
      </c>
      <c r="E67" s="34">
        <f t="shared" si="20"/>
        <v>0.49346793349168644</v>
      </c>
    </row>
    <row r="68" spans="1:5" ht="15" customHeight="1" x14ac:dyDescent="0.25">
      <c r="A68" s="467"/>
      <c r="B68" s="84" t="s">
        <v>13</v>
      </c>
      <c r="C68" s="27">
        <f>C$166</f>
        <v>3365</v>
      </c>
      <c r="D68" s="25">
        <f>D$166</f>
        <v>9530</v>
      </c>
      <c r="E68" s="35">
        <f>E$166</f>
        <v>0.35309548793284368</v>
      </c>
    </row>
    <row r="69" spans="1:5" ht="15" customHeight="1" x14ac:dyDescent="0.25">
      <c r="A69" s="467"/>
      <c r="B69" s="85" t="s">
        <v>23</v>
      </c>
      <c r="C69" s="18">
        <f t="shared" ref="C69:E69" si="21">C60-C62</f>
        <v>27</v>
      </c>
      <c r="D69" s="19">
        <f t="shared" si="21"/>
        <v>54</v>
      </c>
      <c r="E69" s="36">
        <f t="shared" si="21"/>
        <v>0.10419346539747876</v>
      </c>
    </row>
    <row r="70" spans="1:5" ht="15" customHeight="1" thickBot="1" x14ac:dyDescent="0.3">
      <c r="A70" s="468"/>
      <c r="B70" s="86" t="s">
        <v>24</v>
      </c>
      <c r="C70" s="20">
        <f t="shared" ref="C70:E70" si="22">C60-C61</f>
        <v>17</v>
      </c>
      <c r="D70" s="21">
        <f t="shared" si="22"/>
        <v>48</v>
      </c>
      <c r="E70" s="37">
        <f t="shared" si="22"/>
        <v>3.0172624578218954E-2</v>
      </c>
    </row>
    <row r="71" spans="1:5" ht="15" customHeight="1" x14ac:dyDescent="0.25">
      <c r="A71" s="460" t="s">
        <v>37</v>
      </c>
      <c r="B71" s="81" t="s">
        <v>4</v>
      </c>
      <c r="C71" s="90">
        <v>116</v>
      </c>
      <c r="D71" s="31">
        <v>318</v>
      </c>
      <c r="E71" s="32">
        <f>C71/D71</f>
        <v>0.36477987421383645</v>
      </c>
    </row>
    <row r="72" spans="1:5" ht="15" customHeight="1" x14ac:dyDescent="0.25">
      <c r="A72" s="461"/>
      <c r="B72" s="82" t="s">
        <v>5</v>
      </c>
      <c r="C72" s="18">
        <v>19</v>
      </c>
      <c r="D72" s="19">
        <v>96</v>
      </c>
      <c r="E72" s="33">
        <f t="shared" ref="E72:E73" si="23">C72/D72</f>
        <v>0.19791666666666666</v>
      </c>
    </row>
    <row r="73" spans="1:5" ht="15" customHeight="1" x14ac:dyDescent="0.25">
      <c r="A73" s="461"/>
      <c r="B73" s="82" t="s">
        <v>6</v>
      </c>
      <c r="C73" s="18">
        <v>19</v>
      </c>
      <c r="D73" s="19">
        <v>76</v>
      </c>
      <c r="E73" s="33">
        <f t="shared" si="23"/>
        <v>0.25</v>
      </c>
    </row>
    <row r="74" spans="1:5" ht="15" customHeight="1" x14ac:dyDescent="0.25">
      <c r="A74" s="461"/>
      <c r="B74" s="82" t="s">
        <v>7</v>
      </c>
      <c r="C74" s="18" t="s">
        <v>89</v>
      </c>
      <c r="D74" s="19">
        <v>21</v>
      </c>
      <c r="E74" s="33" t="s">
        <v>62</v>
      </c>
    </row>
    <row r="75" spans="1:5" ht="15" customHeight="1" x14ac:dyDescent="0.25">
      <c r="A75" s="461"/>
      <c r="B75" s="82" t="s">
        <v>8</v>
      </c>
      <c r="C75" s="18" t="s">
        <v>89</v>
      </c>
      <c r="D75" s="19">
        <v>12</v>
      </c>
      <c r="E75" s="33" t="s">
        <v>62</v>
      </c>
    </row>
    <row r="76" spans="1:5" ht="15" customHeight="1" x14ac:dyDescent="0.25">
      <c r="A76" s="461"/>
      <c r="B76" s="82" t="s">
        <v>9</v>
      </c>
      <c r="C76" s="18"/>
      <c r="D76" s="19" t="s">
        <v>89</v>
      </c>
      <c r="E76" s="33"/>
    </row>
    <row r="77" spans="1:5" ht="15" customHeight="1" x14ac:dyDescent="0.25">
      <c r="A77" s="461"/>
      <c r="B77" s="82" t="s">
        <v>10</v>
      </c>
      <c r="C77" s="18"/>
      <c r="D77" s="19"/>
      <c r="E77" s="33"/>
    </row>
    <row r="78" spans="1:5" ht="15" customHeight="1" x14ac:dyDescent="0.25">
      <c r="A78" s="461"/>
      <c r="B78" s="83" t="s">
        <v>32</v>
      </c>
      <c r="C78" s="26">
        <f t="shared" ref="C78:E78" si="24">C$155</f>
        <v>1662</v>
      </c>
      <c r="D78" s="24">
        <f t="shared" si="24"/>
        <v>3368</v>
      </c>
      <c r="E78" s="34">
        <f t="shared" si="24"/>
        <v>0.49346793349168644</v>
      </c>
    </row>
    <row r="79" spans="1:5" ht="15" customHeight="1" x14ac:dyDescent="0.25">
      <c r="A79" s="461"/>
      <c r="B79" s="84" t="s">
        <v>13</v>
      </c>
      <c r="C79" s="27">
        <f>C$166</f>
        <v>3365</v>
      </c>
      <c r="D79" s="25">
        <f>D$166</f>
        <v>9530</v>
      </c>
      <c r="E79" s="35">
        <f>E$166</f>
        <v>0.35309548793284368</v>
      </c>
    </row>
    <row r="80" spans="1:5" ht="15" customHeight="1" x14ac:dyDescent="0.25">
      <c r="A80" s="461"/>
      <c r="B80" s="85" t="s">
        <v>23</v>
      </c>
      <c r="C80" s="18">
        <f t="shared" ref="C80:D80" si="25">C71-C73</f>
        <v>97</v>
      </c>
      <c r="D80" s="19">
        <f t="shared" si="25"/>
        <v>242</v>
      </c>
      <c r="E80" s="36">
        <f>E71-E73</f>
        <v>0.11477987421383645</v>
      </c>
    </row>
    <row r="81" spans="1:5" ht="15" customHeight="1" thickBot="1" x14ac:dyDescent="0.3">
      <c r="A81" s="462"/>
      <c r="B81" s="86" t="s">
        <v>24</v>
      </c>
      <c r="C81" s="20">
        <f t="shared" ref="C81:E81" si="26">C71-C72</f>
        <v>97</v>
      </c>
      <c r="D81" s="21">
        <f t="shared" si="26"/>
        <v>222</v>
      </c>
      <c r="E81" s="37">
        <f t="shared" si="26"/>
        <v>0.1668632075471698</v>
      </c>
    </row>
    <row r="82" spans="1:5" ht="15" customHeight="1" x14ac:dyDescent="0.25">
      <c r="A82" s="466" t="s">
        <v>38</v>
      </c>
      <c r="B82" s="81" t="s">
        <v>4</v>
      </c>
      <c r="C82" s="90">
        <v>93</v>
      </c>
      <c r="D82" s="31">
        <v>305</v>
      </c>
      <c r="E82" s="32">
        <f>C82/D82</f>
        <v>0.30491803278688523</v>
      </c>
    </row>
    <row r="83" spans="1:5" ht="15" customHeight="1" x14ac:dyDescent="0.25">
      <c r="A83" s="467"/>
      <c r="B83" s="82" t="s">
        <v>5</v>
      </c>
      <c r="C83" s="18">
        <v>27</v>
      </c>
      <c r="D83" s="19">
        <v>80</v>
      </c>
      <c r="E83" s="33">
        <f t="shared" ref="E83:E84" si="27">C83/D83</f>
        <v>0.33750000000000002</v>
      </c>
    </row>
    <row r="84" spans="1:5" ht="15" customHeight="1" x14ac:dyDescent="0.25">
      <c r="A84" s="467"/>
      <c r="B84" s="82" t="s">
        <v>6</v>
      </c>
      <c r="C84" s="18">
        <v>18</v>
      </c>
      <c r="D84" s="19">
        <v>92</v>
      </c>
      <c r="E84" s="33">
        <f t="shared" si="27"/>
        <v>0.19565217391304349</v>
      </c>
    </row>
    <row r="85" spans="1:5" ht="15" customHeight="1" x14ac:dyDescent="0.25">
      <c r="A85" s="467"/>
      <c r="B85" s="82" t="s">
        <v>7</v>
      </c>
      <c r="C85" s="18" t="s">
        <v>89</v>
      </c>
      <c r="D85" s="19">
        <v>34</v>
      </c>
      <c r="E85" s="33" t="s">
        <v>62</v>
      </c>
    </row>
    <row r="86" spans="1:5" ht="15" customHeight="1" x14ac:dyDescent="0.25">
      <c r="A86" s="467"/>
      <c r="B86" s="82" t="s">
        <v>8</v>
      </c>
      <c r="C86" s="18" t="s">
        <v>89</v>
      </c>
      <c r="D86" s="19">
        <v>13</v>
      </c>
      <c r="E86" s="33" t="s">
        <v>62</v>
      </c>
    </row>
    <row r="87" spans="1:5" ht="15" customHeight="1" x14ac:dyDescent="0.25">
      <c r="A87" s="467"/>
      <c r="B87" s="82" t="s">
        <v>9</v>
      </c>
      <c r="C87" s="18"/>
      <c r="D87" s="19"/>
      <c r="E87" s="33"/>
    </row>
    <row r="88" spans="1:5" ht="15" customHeight="1" x14ac:dyDescent="0.25">
      <c r="A88" s="467"/>
      <c r="B88" s="82" t="s">
        <v>10</v>
      </c>
      <c r="C88" s="18" t="s">
        <v>89</v>
      </c>
      <c r="D88" s="19" t="s">
        <v>89</v>
      </c>
      <c r="E88" s="33" t="s">
        <v>62</v>
      </c>
    </row>
    <row r="89" spans="1:5" ht="15" customHeight="1" x14ac:dyDescent="0.25">
      <c r="A89" s="467"/>
      <c r="B89" s="83" t="s">
        <v>32</v>
      </c>
      <c r="C89" s="26">
        <f t="shared" ref="C89:E89" si="28">C$155</f>
        <v>1662</v>
      </c>
      <c r="D89" s="24">
        <f t="shared" si="28"/>
        <v>3368</v>
      </c>
      <c r="E89" s="34">
        <f t="shared" si="28"/>
        <v>0.49346793349168644</v>
      </c>
    </row>
    <row r="90" spans="1:5" ht="15" customHeight="1" x14ac:dyDescent="0.25">
      <c r="A90" s="467"/>
      <c r="B90" s="84" t="s">
        <v>13</v>
      </c>
      <c r="C90" s="27">
        <f>C$166</f>
        <v>3365</v>
      </c>
      <c r="D90" s="25">
        <f>D$166</f>
        <v>9530</v>
      </c>
      <c r="E90" s="35">
        <f>E$166</f>
        <v>0.35309548793284368</v>
      </c>
    </row>
    <row r="91" spans="1:5" ht="15" customHeight="1" x14ac:dyDescent="0.25">
      <c r="A91" s="467"/>
      <c r="B91" s="85" t="s">
        <v>23</v>
      </c>
      <c r="C91" s="18">
        <f t="shared" ref="C91:E91" si="29">C82-C84</f>
        <v>75</v>
      </c>
      <c r="D91" s="19">
        <f t="shared" si="29"/>
        <v>213</v>
      </c>
      <c r="E91" s="36">
        <f t="shared" si="29"/>
        <v>0.10926585887384174</v>
      </c>
    </row>
    <row r="92" spans="1:5" ht="15" customHeight="1" thickBot="1" x14ac:dyDescent="0.3">
      <c r="A92" s="468"/>
      <c r="B92" s="86" t="s">
        <v>24</v>
      </c>
      <c r="C92" s="20">
        <f t="shared" ref="C92:E92" si="30">C82-C83</f>
        <v>66</v>
      </c>
      <c r="D92" s="21">
        <f t="shared" si="30"/>
        <v>225</v>
      </c>
      <c r="E92" s="37">
        <f t="shared" si="30"/>
        <v>-3.2581967213114793E-2</v>
      </c>
    </row>
    <row r="93" spans="1:5" ht="15" customHeight="1" x14ac:dyDescent="0.25">
      <c r="A93" s="460" t="s">
        <v>39</v>
      </c>
      <c r="B93" s="81" t="s">
        <v>4</v>
      </c>
      <c r="C93" s="90">
        <v>66</v>
      </c>
      <c r="D93" s="31">
        <v>222</v>
      </c>
      <c r="E93" s="32">
        <f>C93/D93</f>
        <v>0.29729729729729731</v>
      </c>
    </row>
    <row r="94" spans="1:5" ht="15" customHeight="1" x14ac:dyDescent="0.25">
      <c r="A94" s="461"/>
      <c r="B94" s="82" t="s">
        <v>5</v>
      </c>
      <c r="C94" s="18">
        <v>11</v>
      </c>
      <c r="D94" s="19">
        <v>54</v>
      </c>
      <c r="E94" s="33">
        <f t="shared" ref="E94:E95" si="31">C94/D94</f>
        <v>0.20370370370370369</v>
      </c>
    </row>
    <row r="95" spans="1:5" ht="15" customHeight="1" x14ac:dyDescent="0.25">
      <c r="A95" s="461"/>
      <c r="B95" s="82" t="s">
        <v>6</v>
      </c>
      <c r="C95" s="18">
        <v>13</v>
      </c>
      <c r="D95" s="19">
        <v>79</v>
      </c>
      <c r="E95" s="33">
        <f t="shared" si="31"/>
        <v>0.16455696202531644</v>
      </c>
    </row>
    <row r="96" spans="1:5" ht="15" customHeight="1" x14ac:dyDescent="0.25">
      <c r="A96" s="461"/>
      <c r="B96" s="82" t="s">
        <v>7</v>
      </c>
      <c r="C96" s="18" t="s">
        <v>89</v>
      </c>
      <c r="D96" s="19" t="s">
        <v>89</v>
      </c>
      <c r="E96" s="33" t="s">
        <v>62</v>
      </c>
    </row>
    <row r="97" spans="1:5" ht="15" customHeight="1" x14ac:dyDescent="0.25">
      <c r="A97" s="461"/>
      <c r="B97" s="82" t="s">
        <v>8</v>
      </c>
      <c r="C97" s="18"/>
      <c r="D97" s="19" t="s">
        <v>89</v>
      </c>
      <c r="E97" s="33"/>
    </row>
    <row r="98" spans="1:5" ht="15" customHeight="1" x14ac:dyDescent="0.25">
      <c r="A98" s="461"/>
      <c r="B98" s="82" t="s">
        <v>9</v>
      </c>
      <c r="C98" s="18"/>
      <c r="D98" s="19"/>
      <c r="E98" s="33"/>
    </row>
    <row r="99" spans="1:5" ht="15" customHeight="1" x14ac:dyDescent="0.25">
      <c r="A99" s="461"/>
      <c r="B99" s="82" t="s">
        <v>10</v>
      </c>
      <c r="C99" s="18"/>
      <c r="D99" s="19"/>
      <c r="E99" s="33"/>
    </row>
    <row r="100" spans="1:5" ht="15" customHeight="1" x14ac:dyDescent="0.25">
      <c r="A100" s="461"/>
      <c r="B100" s="83" t="s">
        <v>32</v>
      </c>
      <c r="C100" s="26">
        <f t="shared" ref="C100:E100" si="32">C$155</f>
        <v>1662</v>
      </c>
      <c r="D100" s="24">
        <f t="shared" si="32"/>
        <v>3368</v>
      </c>
      <c r="E100" s="34">
        <f t="shared" si="32"/>
        <v>0.49346793349168644</v>
      </c>
    </row>
    <row r="101" spans="1:5" ht="15" customHeight="1" x14ac:dyDescent="0.25">
      <c r="A101" s="461"/>
      <c r="B101" s="84" t="s">
        <v>13</v>
      </c>
      <c r="C101" s="27">
        <f>C$166</f>
        <v>3365</v>
      </c>
      <c r="D101" s="25">
        <f>D$166</f>
        <v>9530</v>
      </c>
      <c r="E101" s="35">
        <f>E$166</f>
        <v>0.35309548793284368</v>
      </c>
    </row>
    <row r="102" spans="1:5" ht="15" customHeight="1" x14ac:dyDescent="0.25">
      <c r="A102" s="461"/>
      <c r="B102" s="85" t="s">
        <v>23</v>
      </c>
      <c r="C102" s="18">
        <f t="shared" ref="C102:D102" si="33">C93-C95</f>
        <v>53</v>
      </c>
      <c r="D102" s="19">
        <f t="shared" si="33"/>
        <v>143</v>
      </c>
      <c r="E102" s="36">
        <f>E93-E95</f>
        <v>0.13274033527198087</v>
      </c>
    </row>
    <row r="103" spans="1:5" ht="15" customHeight="1" thickBot="1" x14ac:dyDescent="0.3">
      <c r="A103" s="462"/>
      <c r="B103" s="86" t="s">
        <v>24</v>
      </c>
      <c r="C103" s="20">
        <f t="shared" ref="C103:E103" si="34">C93-C94</f>
        <v>55</v>
      </c>
      <c r="D103" s="21">
        <f t="shared" si="34"/>
        <v>168</v>
      </c>
      <c r="E103" s="37">
        <f t="shared" si="34"/>
        <v>9.3593593593593621E-2</v>
      </c>
    </row>
    <row r="104" spans="1:5" ht="15" customHeight="1" x14ac:dyDescent="0.25">
      <c r="A104" s="466" t="s">
        <v>40</v>
      </c>
      <c r="B104" s="81" t="s">
        <v>4</v>
      </c>
      <c r="C104" s="90">
        <v>148</v>
      </c>
      <c r="D104" s="31">
        <v>335</v>
      </c>
      <c r="E104" s="32">
        <f>C104/D104</f>
        <v>0.44179104477611941</v>
      </c>
    </row>
    <row r="105" spans="1:5" ht="15" customHeight="1" x14ac:dyDescent="0.25">
      <c r="A105" s="467"/>
      <c r="B105" s="82" t="s">
        <v>5</v>
      </c>
      <c r="C105" s="18">
        <v>14</v>
      </c>
      <c r="D105" s="19">
        <v>60</v>
      </c>
      <c r="E105" s="33">
        <f t="shared" ref="E105:E106" si="35">C105/D105</f>
        <v>0.23333333333333334</v>
      </c>
    </row>
    <row r="106" spans="1:5" ht="15" customHeight="1" x14ac:dyDescent="0.25">
      <c r="A106" s="467"/>
      <c r="B106" s="82" t="s">
        <v>6</v>
      </c>
      <c r="C106" s="18">
        <v>18</v>
      </c>
      <c r="D106" s="19">
        <v>107</v>
      </c>
      <c r="E106" s="33">
        <f t="shared" si="35"/>
        <v>0.16822429906542055</v>
      </c>
    </row>
    <row r="107" spans="1:5" ht="15" customHeight="1" x14ac:dyDescent="0.25">
      <c r="A107" s="467"/>
      <c r="B107" s="82" t="s">
        <v>7</v>
      </c>
      <c r="C107" s="18" t="s">
        <v>89</v>
      </c>
      <c r="D107" s="19">
        <v>17</v>
      </c>
      <c r="E107" s="33" t="s">
        <v>62</v>
      </c>
    </row>
    <row r="108" spans="1:5" ht="15" customHeight="1" x14ac:dyDescent="0.25">
      <c r="A108" s="467"/>
      <c r="B108" s="82" t="s">
        <v>8</v>
      </c>
      <c r="C108" s="18" t="s">
        <v>89</v>
      </c>
      <c r="D108" s="19">
        <v>13</v>
      </c>
      <c r="E108" s="33" t="s">
        <v>62</v>
      </c>
    </row>
    <row r="109" spans="1:5" ht="15" customHeight="1" x14ac:dyDescent="0.25">
      <c r="A109" s="467"/>
      <c r="B109" s="82" t="s">
        <v>9</v>
      </c>
      <c r="C109" s="18"/>
      <c r="D109" s="19"/>
      <c r="E109" s="33"/>
    </row>
    <row r="110" spans="1:5" ht="15" customHeight="1" x14ac:dyDescent="0.25">
      <c r="A110" s="467"/>
      <c r="B110" s="82" t="s">
        <v>10</v>
      </c>
      <c r="C110" s="18"/>
      <c r="D110" s="19"/>
      <c r="E110" s="33"/>
    </row>
    <row r="111" spans="1:5" ht="15" customHeight="1" x14ac:dyDescent="0.25">
      <c r="A111" s="467"/>
      <c r="B111" s="83" t="s">
        <v>32</v>
      </c>
      <c r="C111" s="26">
        <f t="shared" ref="C111:E111" si="36">C$155</f>
        <v>1662</v>
      </c>
      <c r="D111" s="24">
        <f t="shared" si="36"/>
        <v>3368</v>
      </c>
      <c r="E111" s="34">
        <f t="shared" si="36"/>
        <v>0.49346793349168644</v>
      </c>
    </row>
    <row r="112" spans="1:5" ht="15" customHeight="1" x14ac:dyDescent="0.25">
      <c r="A112" s="467"/>
      <c r="B112" s="84" t="s">
        <v>13</v>
      </c>
      <c r="C112" s="27">
        <f>C$166</f>
        <v>3365</v>
      </c>
      <c r="D112" s="25">
        <f>D$166</f>
        <v>9530</v>
      </c>
      <c r="E112" s="35">
        <f>E$166</f>
        <v>0.35309548793284368</v>
      </c>
    </row>
    <row r="113" spans="1:5" ht="15" customHeight="1" x14ac:dyDescent="0.25">
      <c r="A113" s="467"/>
      <c r="B113" s="85" t="s">
        <v>23</v>
      </c>
      <c r="C113" s="18">
        <f t="shared" ref="C113:E113" si="37">C104-C106</f>
        <v>130</v>
      </c>
      <c r="D113" s="19">
        <f t="shared" si="37"/>
        <v>228</v>
      </c>
      <c r="E113" s="36">
        <f t="shared" si="37"/>
        <v>0.27356674571069883</v>
      </c>
    </row>
    <row r="114" spans="1:5" ht="15" customHeight="1" thickBot="1" x14ac:dyDescent="0.3">
      <c r="A114" s="468"/>
      <c r="B114" s="86" t="s">
        <v>24</v>
      </c>
      <c r="C114" s="20">
        <f t="shared" ref="C114:E114" si="38">C104-C105</f>
        <v>134</v>
      </c>
      <c r="D114" s="21">
        <f t="shared" si="38"/>
        <v>275</v>
      </c>
      <c r="E114" s="37">
        <f t="shared" si="38"/>
        <v>0.20845771144278608</v>
      </c>
    </row>
    <row r="115" spans="1:5" ht="15" customHeight="1" x14ac:dyDescent="0.25">
      <c r="A115" s="460" t="s">
        <v>41</v>
      </c>
      <c r="B115" s="81" t="s">
        <v>4</v>
      </c>
      <c r="C115" s="90">
        <v>58</v>
      </c>
      <c r="D115" s="31">
        <v>159</v>
      </c>
      <c r="E115" s="32">
        <f>C115/D115</f>
        <v>0.36477987421383645</v>
      </c>
    </row>
    <row r="116" spans="1:5" ht="15" customHeight="1" x14ac:dyDescent="0.25">
      <c r="A116" s="461"/>
      <c r="B116" s="82" t="s">
        <v>5</v>
      </c>
      <c r="C116" s="18">
        <v>11</v>
      </c>
      <c r="D116" s="19">
        <v>51</v>
      </c>
      <c r="E116" s="33">
        <f t="shared" ref="E116:E117" si="39">C116/D116</f>
        <v>0.21568627450980393</v>
      </c>
    </row>
    <row r="117" spans="1:5" ht="15" customHeight="1" x14ac:dyDescent="0.25">
      <c r="A117" s="461"/>
      <c r="B117" s="82" t="s">
        <v>6</v>
      </c>
      <c r="C117" s="18">
        <v>15</v>
      </c>
      <c r="D117" s="19">
        <v>97</v>
      </c>
      <c r="E117" s="33">
        <f t="shared" si="39"/>
        <v>0.15463917525773196</v>
      </c>
    </row>
    <row r="118" spans="1:5" ht="15" customHeight="1" x14ac:dyDescent="0.25">
      <c r="A118" s="461"/>
      <c r="B118" s="82" t="s">
        <v>7</v>
      </c>
      <c r="C118" s="18" t="s">
        <v>89</v>
      </c>
      <c r="D118" s="19">
        <v>15</v>
      </c>
      <c r="E118" s="33" t="s">
        <v>62</v>
      </c>
    </row>
    <row r="119" spans="1:5" ht="15" customHeight="1" x14ac:dyDescent="0.25">
      <c r="A119" s="461"/>
      <c r="B119" s="82" t="s">
        <v>8</v>
      </c>
      <c r="C119" s="18" t="s">
        <v>89</v>
      </c>
      <c r="D119" s="19" t="s">
        <v>89</v>
      </c>
      <c r="E119" s="33" t="s">
        <v>62</v>
      </c>
    </row>
    <row r="120" spans="1:5" ht="15" customHeight="1" x14ac:dyDescent="0.25">
      <c r="A120" s="461"/>
      <c r="B120" s="82" t="s">
        <v>9</v>
      </c>
      <c r="C120" s="18"/>
      <c r="D120" s="19" t="s">
        <v>89</v>
      </c>
      <c r="E120" s="33"/>
    </row>
    <row r="121" spans="1:5" ht="15" customHeight="1" x14ac:dyDescent="0.25">
      <c r="A121" s="461"/>
      <c r="B121" s="82" t="s">
        <v>10</v>
      </c>
      <c r="C121" s="18"/>
      <c r="D121" s="19"/>
      <c r="E121" s="33"/>
    </row>
    <row r="122" spans="1:5" ht="15" customHeight="1" x14ac:dyDescent="0.25">
      <c r="A122" s="461"/>
      <c r="B122" s="83" t="s">
        <v>32</v>
      </c>
      <c r="C122" s="26">
        <f t="shared" ref="C122:E122" si="40">C$155</f>
        <v>1662</v>
      </c>
      <c r="D122" s="24">
        <f t="shared" si="40"/>
        <v>3368</v>
      </c>
      <c r="E122" s="34">
        <f t="shared" si="40"/>
        <v>0.49346793349168644</v>
      </c>
    </row>
    <row r="123" spans="1:5" ht="15" customHeight="1" x14ac:dyDescent="0.25">
      <c r="A123" s="461"/>
      <c r="B123" s="84" t="s">
        <v>13</v>
      </c>
      <c r="C123" s="27">
        <f>C$166</f>
        <v>3365</v>
      </c>
      <c r="D123" s="25">
        <f>D$166</f>
        <v>9530</v>
      </c>
      <c r="E123" s="35">
        <f>E$166</f>
        <v>0.35309548793284368</v>
      </c>
    </row>
    <row r="124" spans="1:5" ht="15" customHeight="1" x14ac:dyDescent="0.25">
      <c r="A124" s="461"/>
      <c r="B124" s="85" t="s">
        <v>23</v>
      </c>
      <c r="C124" s="18">
        <f t="shared" ref="C124:D124" si="41">C115-C117</f>
        <v>43</v>
      </c>
      <c r="D124" s="19">
        <f t="shared" si="41"/>
        <v>62</v>
      </c>
      <c r="E124" s="36">
        <f>E115-E117</f>
        <v>0.21014069895610449</v>
      </c>
    </row>
    <row r="125" spans="1:5" ht="15" customHeight="1" thickBot="1" x14ac:dyDescent="0.3">
      <c r="A125" s="462"/>
      <c r="B125" s="86" t="s">
        <v>24</v>
      </c>
      <c r="C125" s="20">
        <f t="shared" ref="C125:E125" si="42">C115-C116</f>
        <v>47</v>
      </c>
      <c r="D125" s="21">
        <f t="shared" si="42"/>
        <v>108</v>
      </c>
      <c r="E125" s="37">
        <f t="shared" si="42"/>
        <v>0.14909359970403252</v>
      </c>
    </row>
    <row r="126" spans="1:5" ht="15" customHeight="1" x14ac:dyDescent="0.25">
      <c r="A126" s="466" t="s">
        <v>42</v>
      </c>
      <c r="B126" s="81" t="s">
        <v>4</v>
      </c>
      <c r="C126" s="90">
        <v>156</v>
      </c>
      <c r="D126" s="31">
        <v>444</v>
      </c>
      <c r="E126" s="32">
        <f>C126/D126</f>
        <v>0.35135135135135137</v>
      </c>
    </row>
    <row r="127" spans="1:5" ht="15" customHeight="1" x14ac:dyDescent="0.25">
      <c r="A127" s="467"/>
      <c r="B127" s="82" t="s">
        <v>5</v>
      </c>
      <c r="C127" s="18">
        <v>35</v>
      </c>
      <c r="D127" s="19">
        <v>117</v>
      </c>
      <c r="E127" s="33">
        <f t="shared" ref="E127:E129" si="43">C127/D127</f>
        <v>0.29914529914529914</v>
      </c>
    </row>
    <row r="128" spans="1:5" ht="15" customHeight="1" x14ac:dyDescent="0.25">
      <c r="A128" s="467"/>
      <c r="B128" s="82" t="s">
        <v>6</v>
      </c>
      <c r="C128" s="18">
        <v>19</v>
      </c>
      <c r="D128" s="19">
        <v>79</v>
      </c>
      <c r="E128" s="33">
        <f t="shared" si="43"/>
        <v>0.24050632911392406</v>
      </c>
    </row>
    <row r="129" spans="1:5" ht="15" customHeight="1" x14ac:dyDescent="0.25">
      <c r="A129" s="467"/>
      <c r="B129" s="82" t="s">
        <v>7</v>
      </c>
      <c r="C129" s="18">
        <v>10</v>
      </c>
      <c r="D129" s="19">
        <v>29</v>
      </c>
      <c r="E129" s="33">
        <f t="shared" si="43"/>
        <v>0.34482758620689657</v>
      </c>
    </row>
    <row r="130" spans="1:5" ht="15" customHeight="1" x14ac:dyDescent="0.25">
      <c r="A130" s="467"/>
      <c r="B130" s="82" t="s">
        <v>8</v>
      </c>
      <c r="C130" s="18" t="s">
        <v>89</v>
      </c>
      <c r="D130" s="19" t="s">
        <v>89</v>
      </c>
      <c r="E130" s="33" t="s">
        <v>62</v>
      </c>
    </row>
    <row r="131" spans="1:5" ht="15" customHeight="1" x14ac:dyDescent="0.25">
      <c r="A131" s="467"/>
      <c r="B131" s="82" t="s">
        <v>9</v>
      </c>
      <c r="C131" s="18"/>
      <c r="D131" s="19"/>
      <c r="E131" s="33"/>
    </row>
    <row r="132" spans="1:5" ht="15" customHeight="1" x14ac:dyDescent="0.25">
      <c r="A132" s="467"/>
      <c r="B132" s="82" t="s">
        <v>10</v>
      </c>
      <c r="C132" s="18"/>
      <c r="D132" s="19"/>
      <c r="E132" s="33"/>
    </row>
    <row r="133" spans="1:5" ht="15" customHeight="1" x14ac:dyDescent="0.25">
      <c r="A133" s="467"/>
      <c r="B133" s="83" t="s">
        <v>32</v>
      </c>
      <c r="C133" s="26">
        <f t="shared" ref="C133:E133" si="44">C$155</f>
        <v>1662</v>
      </c>
      <c r="D133" s="24">
        <f t="shared" si="44"/>
        <v>3368</v>
      </c>
      <c r="E133" s="34">
        <f t="shared" si="44"/>
        <v>0.49346793349168644</v>
      </c>
    </row>
    <row r="134" spans="1:5" ht="15" customHeight="1" x14ac:dyDescent="0.25">
      <c r="A134" s="467"/>
      <c r="B134" s="84" t="s">
        <v>13</v>
      </c>
      <c r="C134" s="27">
        <f>C$166</f>
        <v>3365</v>
      </c>
      <c r="D134" s="25">
        <f>D$166</f>
        <v>9530</v>
      </c>
      <c r="E134" s="35">
        <f>E$166</f>
        <v>0.35309548793284368</v>
      </c>
    </row>
    <row r="135" spans="1:5" ht="15" customHeight="1" x14ac:dyDescent="0.25">
      <c r="A135" s="467"/>
      <c r="B135" s="85" t="s">
        <v>23</v>
      </c>
      <c r="C135" s="18">
        <f t="shared" ref="C135:E135" si="45">C126-C128</f>
        <v>137</v>
      </c>
      <c r="D135" s="19">
        <f t="shared" si="45"/>
        <v>365</v>
      </c>
      <c r="E135" s="36">
        <f t="shared" si="45"/>
        <v>0.11084502223742732</v>
      </c>
    </row>
    <row r="136" spans="1:5" ht="15" customHeight="1" thickBot="1" x14ac:dyDescent="0.3">
      <c r="A136" s="468"/>
      <c r="B136" s="86" t="s">
        <v>24</v>
      </c>
      <c r="C136" s="20">
        <f t="shared" ref="C136:E136" si="46">C126-C127</f>
        <v>121</v>
      </c>
      <c r="D136" s="21">
        <f t="shared" si="46"/>
        <v>327</v>
      </c>
      <c r="E136" s="37">
        <f t="shared" si="46"/>
        <v>5.2206052206052234E-2</v>
      </c>
    </row>
    <row r="137" spans="1:5" ht="15" customHeight="1" x14ac:dyDescent="0.25">
      <c r="A137" s="460" t="s">
        <v>43</v>
      </c>
      <c r="B137" s="81" t="s">
        <v>4</v>
      </c>
      <c r="C137" s="90">
        <v>41</v>
      </c>
      <c r="D137" s="31">
        <v>219</v>
      </c>
      <c r="E137" s="32">
        <f>C137/D137</f>
        <v>0.18721461187214611</v>
      </c>
    </row>
    <row r="138" spans="1:5" ht="15" customHeight="1" x14ac:dyDescent="0.25">
      <c r="A138" s="461"/>
      <c r="B138" s="82" t="s">
        <v>5</v>
      </c>
      <c r="C138" s="18">
        <v>18</v>
      </c>
      <c r="D138" s="19">
        <v>159</v>
      </c>
      <c r="E138" s="33">
        <f t="shared" ref="E138:E139" si="47">C138/D138</f>
        <v>0.11320754716981132</v>
      </c>
    </row>
    <row r="139" spans="1:5" ht="15" customHeight="1" x14ac:dyDescent="0.25">
      <c r="A139" s="461"/>
      <c r="B139" s="82" t="s">
        <v>6</v>
      </c>
      <c r="C139" s="18">
        <v>15</v>
      </c>
      <c r="D139" s="19">
        <v>181</v>
      </c>
      <c r="E139" s="33">
        <f t="shared" si="47"/>
        <v>8.2872928176795577E-2</v>
      </c>
    </row>
    <row r="140" spans="1:5" ht="15" customHeight="1" x14ac:dyDescent="0.25">
      <c r="A140" s="461"/>
      <c r="B140" s="82" t="s">
        <v>7</v>
      </c>
      <c r="C140" s="18" t="s">
        <v>89</v>
      </c>
      <c r="D140" s="19">
        <v>20</v>
      </c>
      <c r="E140" s="33" t="s">
        <v>62</v>
      </c>
    </row>
    <row r="141" spans="1:5" ht="15" customHeight="1" x14ac:dyDescent="0.25">
      <c r="A141" s="461"/>
      <c r="B141" s="82" t="s">
        <v>8</v>
      </c>
      <c r="C141" s="18"/>
      <c r="D141" s="19">
        <v>14</v>
      </c>
      <c r="E141" s="33"/>
    </row>
    <row r="142" spans="1:5" ht="15" customHeight="1" x14ac:dyDescent="0.25">
      <c r="A142" s="461"/>
      <c r="B142" s="82" t="s">
        <v>9</v>
      </c>
      <c r="C142" s="18"/>
      <c r="D142" s="19" t="s">
        <v>89</v>
      </c>
      <c r="E142" s="33"/>
    </row>
    <row r="143" spans="1:5" ht="15" customHeight="1" x14ac:dyDescent="0.25">
      <c r="A143" s="461"/>
      <c r="B143" s="82" t="s">
        <v>10</v>
      </c>
      <c r="C143" s="18"/>
      <c r="D143" s="19"/>
      <c r="E143" s="33"/>
    </row>
    <row r="144" spans="1:5" ht="15" customHeight="1" x14ac:dyDescent="0.25">
      <c r="A144" s="461"/>
      <c r="B144" s="83" t="s">
        <v>32</v>
      </c>
      <c r="C144" s="26">
        <f t="shared" ref="C144:E144" si="48">C$155</f>
        <v>1662</v>
      </c>
      <c r="D144" s="24">
        <f t="shared" si="48"/>
        <v>3368</v>
      </c>
      <c r="E144" s="34">
        <f t="shared" si="48"/>
        <v>0.49346793349168644</v>
      </c>
    </row>
    <row r="145" spans="1:7" ht="15" customHeight="1" x14ac:dyDescent="0.25">
      <c r="A145" s="461"/>
      <c r="B145" s="84" t="s">
        <v>13</v>
      </c>
      <c r="C145" s="27">
        <f>C$166</f>
        <v>3365</v>
      </c>
      <c r="D145" s="25">
        <f>D$166</f>
        <v>9530</v>
      </c>
      <c r="E145" s="35">
        <f>E$166</f>
        <v>0.35309548793284368</v>
      </c>
    </row>
    <row r="146" spans="1:7" ht="15" customHeight="1" x14ac:dyDescent="0.25">
      <c r="A146" s="461"/>
      <c r="B146" s="85" t="s">
        <v>23</v>
      </c>
      <c r="C146" s="18">
        <f t="shared" ref="C146:D146" si="49">C137-C139</f>
        <v>26</v>
      </c>
      <c r="D146" s="19">
        <f t="shared" si="49"/>
        <v>38</v>
      </c>
      <c r="E146" s="36">
        <f>E137-E139</f>
        <v>0.10434168369535053</v>
      </c>
    </row>
    <row r="147" spans="1:7" ht="15" customHeight="1" thickBot="1" x14ac:dyDescent="0.3">
      <c r="A147" s="462"/>
      <c r="B147" s="86" t="s">
        <v>24</v>
      </c>
      <c r="C147" s="20">
        <f t="shared" ref="C147:E147" si="50">C137-C138</f>
        <v>23</v>
      </c>
      <c r="D147" s="21">
        <f t="shared" si="50"/>
        <v>60</v>
      </c>
      <c r="E147" s="37">
        <f t="shared" si="50"/>
        <v>7.4007064702334785E-2</v>
      </c>
    </row>
    <row r="148" spans="1:7" ht="15" customHeight="1" x14ac:dyDescent="0.25">
      <c r="A148" s="466" t="s">
        <v>44</v>
      </c>
      <c r="B148" s="81" t="s">
        <v>4</v>
      </c>
      <c r="C148" s="90">
        <v>976</v>
      </c>
      <c r="D148" s="31">
        <v>1597</v>
      </c>
      <c r="E148" s="32">
        <f>C148/D148</f>
        <v>0.61114589855979962</v>
      </c>
    </row>
    <row r="149" spans="1:7" ht="15" customHeight="1" x14ac:dyDescent="0.25">
      <c r="A149" s="467"/>
      <c r="B149" s="82" t="s">
        <v>5</v>
      </c>
      <c r="C149" s="18">
        <v>361</v>
      </c>
      <c r="D149" s="19">
        <v>855</v>
      </c>
      <c r="E149" s="33">
        <f t="shared" ref="E149:E152" si="51">C149/D149</f>
        <v>0.42222222222222222</v>
      </c>
    </row>
    <row r="150" spans="1:7" ht="15" customHeight="1" x14ac:dyDescent="0.25">
      <c r="A150" s="467"/>
      <c r="B150" s="82" t="s">
        <v>6</v>
      </c>
      <c r="C150" s="18">
        <v>231</v>
      </c>
      <c r="D150" s="19">
        <v>703</v>
      </c>
      <c r="E150" s="33">
        <f t="shared" si="51"/>
        <v>0.3285917496443812</v>
      </c>
    </row>
    <row r="151" spans="1:7" ht="15" customHeight="1" x14ac:dyDescent="0.25">
      <c r="A151" s="467"/>
      <c r="B151" s="82" t="s">
        <v>7</v>
      </c>
      <c r="C151" s="18">
        <v>67</v>
      </c>
      <c r="D151" s="19">
        <v>145</v>
      </c>
      <c r="E151" s="33">
        <f t="shared" si="51"/>
        <v>0.46206896551724136</v>
      </c>
    </row>
    <row r="152" spans="1:7" ht="15" customHeight="1" x14ac:dyDescent="0.25">
      <c r="A152" s="467"/>
      <c r="B152" s="82" t="s">
        <v>8</v>
      </c>
      <c r="C152" s="18">
        <v>26</v>
      </c>
      <c r="D152" s="19">
        <v>66</v>
      </c>
      <c r="E152" s="33">
        <f t="shared" si="51"/>
        <v>0.39393939393939392</v>
      </c>
    </row>
    <row r="153" spans="1:7" ht="15" customHeight="1" x14ac:dyDescent="0.25">
      <c r="A153" s="467"/>
      <c r="B153" s="82" t="s">
        <v>9</v>
      </c>
      <c r="C153" s="18"/>
      <c r="D153" s="19" t="s">
        <v>89</v>
      </c>
      <c r="E153" s="33"/>
    </row>
    <row r="154" spans="1:7" ht="15" customHeight="1" x14ac:dyDescent="0.25">
      <c r="A154" s="467"/>
      <c r="B154" s="82" t="s">
        <v>10</v>
      </c>
      <c r="C154" s="18" t="s">
        <v>89</v>
      </c>
      <c r="D154" s="19" t="s">
        <v>89</v>
      </c>
      <c r="E154" s="33" t="s">
        <v>62</v>
      </c>
    </row>
    <row r="155" spans="1:7" ht="15" customHeight="1" x14ac:dyDescent="0.25">
      <c r="A155" s="467"/>
      <c r="B155" s="83" t="s">
        <v>32</v>
      </c>
      <c r="C155" s="26">
        <v>1662</v>
      </c>
      <c r="D155" s="24">
        <v>3368</v>
      </c>
      <c r="E155" s="34">
        <f>C155/D155</f>
        <v>0.49346793349168644</v>
      </c>
    </row>
    <row r="156" spans="1:7" ht="15" customHeight="1" x14ac:dyDescent="0.25">
      <c r="A156" s="467"/>
      <c r="B156" s="84" t="s">
        <v>13</v>
      </c>
      <c r="C156" s="27">
        <f>C$166</f>
        <v>3365</v>
      </c>
      <c r="D156" s="25">
        <f>D$166</f>
        <v>9530</v>
      </c>
      <c r="E156" s="35">
        <f>E$166</f>
        <v>0.35309548793284368</v>
      </c>
    </row>
    <row r="157" spans="1:7" ht="15" customHeight="1" x14ac:dyDescent="0.25">
      <c r="A157" s="467"/>
      <c r="B157" s="85" t="s">
        <v>23</v>
      </c>
      <c r="C157" s="18">
        <f t="shared" ref="C157:E157" si="52">C148-C150</f>
        <v>745</v>
      </c>
      <c r="D157" s="19">
        <f t="shared" si="52"/>
        <v>894</v>
      </c>
      <c r="E157" s="36">
        <f t="shared" si="52"/>
        <v>0.28255414891541841</v>
      </c>
    </row>
    <row r="158" spans="1:7" ht="15" customHeight="1" thickBot="1" x14ac:dyDescent="0.3">
      <c r="A158" s="468"/>
      <c r="B158" s="86" t="s">
        <v>24</v>
      </c>
      <c r="C158" s="79">
        <f t="shared" ref="C158:E158" si="53">C148-C149</f>
        <v>615</v>
      </c>
      <c r="D158" s="80">
        <f t="shared" si="53"/>
        <v>742</v>
      </c>
      <c r="E158" s="93">
        <f t="shared" si="53"/>
        <v>0.1889236763375774</v>
      </c>
    </row>
    <row r="159" spans="1:7" ht="15" customHeight="1" x14ac:dyDescent="0.25">
      <c r="A159" s="460" t="s">
        <v>76</v>
      </c>
      <c r="B159" s="81" t="s">
        <v>4</v>
      </c>
      <c r="C159" s="90">
        <v>2092</v>
      </c>
      <c r="D159" s="31">
        <v>4630</v>
      </c>
      <c r="E159" s="32">
        <f>C159/D159</f>
        <v>0.45183585313174945</v>
      </c>
      <c r="F159" s="113"/>
      <c r="G159" s="113"/>
    </row>
    <row r="160" spans="1:7" ht="15" customHeight="1" x14ac:dyDescent="0.25">
      <c r="A160" s="461"/>
      <c r="B160" s="82" t="s">
        <v>5</v>
      </c>
      <c r="C160" s="18">
        <v>700</v>
      </c>
      <c r="D160" s="19">
        <v>2459</v>
      </c>
      <c r="E160" s="33">
        <f t="shared" ref="E160:E163" si="54">C160/D160</f>
        <v>0.28466856445709637</v>
      </c>
      <c r="F160" s="113"/>
      <c r="G160" s="113"/>
    </row>
    <row r="161" spans="1:7" ht="15" customHeight="1" x14ac:dyDescent="0.25">
      <c r="A161" s="461"/>
      <c r="B161" s="82" t="s">
        <v>6</v>
      </c>
      <c r="C161" s="18">
        <v>365</v>
      </c>
      <c r="D161" s="19">
        <v>1870</v>
      </c>
      <c r="E161" s="33">
        <f t="shared" si="54"/>
        <v>0.19518716577540107</v>
      </c>
      <c r="F161" s="113"/>
      <c r="G161" s="113"/>
    </row>
    <row r="162" spans="1:7" ht="15" customHeight="1" x14ac:dyDescent="0.25">
      <c r="A162" s="461"/>
      <c r="B162" s="82" t="s">
        <v>7</v>
      </c>
      <c r="C162" s="18">
        <v>149</v>
      </c>
      <c r="D162" s="19">
        <v>405</v>
      </c>
      <c r="E162" s="33">
        <f t="shared" si="54"/>
        <v>0.36790123456790125</v>
      </c>
      <c r="F162" s="113"/>
      <c r="G162" s="113"/>
    </row>
    <row r="163" spans="1:7" ht="15" customHeight="1" x14ac:dyDescent="0.25">
      <c r="A163" s="461"/>
      <c r="B163" s="82" t="s">
        <v>8</v>
      </c>
      <c r="C163" s="18">
        <v>59</v>
      </c>
      <c r="D163" s="19">
        <v>158</v>
      </c>
      <c r="E163" s="33">
        <f t="shared" si="54"/>
        <v>0.37341772151898733</v>
      </c>
      <c r="F163" s="113"/>
      <c r="G163" s="113"/>
    </row>
    <row r="164" spans="1:7" ht="15" customHeight="1" x14ac:dyDescent="0.25">
      <c r="A164" s="461"/>
      <c r="B164" s="82" t="s">
        <v>9</v>
      </c>
      <c r="C164" s="18"/>
      <c r="D164" s="19" t="s">
        <v>89</v>
      </c>
      <c r="E164" s="33"/>
      <c r="F164" s="113"/>
      <c r="G164" s="113"/>
    </row>
    <row r="165" spans="1:7" ht="15" customHeight="1" x14ac:dyDescent="0.25">
      <c r="A165" s="461"/>
      <c r="B165" s="82" t="s">
        <v>10</v>
      </c>
      <c r="C165" s="18"/>
      <c r="D165" s="19" t="s">
        <v>89</v>
      </c>
      <c r="E165" s="33"/>
      <c r="F165" s="113"/>
      <c r="G165" s="113"/>
    </row>
    <row r="166" spans="1:7" ht="15" customHeight="1" x14ac:dyDescent="0.25">
      <c r="A166" s="461"/>
      <c r="B166" s="84" t="s">
        <v>13</v>
      </c>
      <c r="C166" s="27">
        <v>3365</v>
      </c>
      <c r="D166" s="25">
        <v>9530</v>
      </c>
      <c r="E166" s="35">
        <f>C166/D166</f>
        <v>0.35309548793284368</v>
      </c>
      <c r="F166" s="113"/>
      <c r="G166" s="113"/>
    </row>
    <row r="167" spans="1:7" ht="15" customHeight="1" x14ac:dyDescent="0.25">
      <c r="A167" s="461"/>
      <c r="B167" s="85" t="s">
        <v>23</v>
      </c>
      <c r="C167" s="18">
        <f>C159-C161</f>
        <v>1727</v>
      </c>
      <c r="D167" s="19">
        <f>D159-D161</f>
        <v>2760</v>
      </c>
      <c r="E167" s="36">
        <f>E159-E161</f>
        <v>0.25664868735634838</v>
      </c>
      <c r="F167" s="113"/>
      <c r="G167" s="113"/>
    </row>
    <row r="168" spans="1:7" ht="15" customHeight="1" thickBot="1" x14ac:dyDescent="0.3">
      <c r="A168" s="472"/>
      <c r="B168" s="87" t="s">
        <v>24</v>
      </c>
      <c r="C168" s="20">
        <f>C159-C160</f>
        <v>1392</v>
      </c>
      <c r="D168" s="21">
        <f>D159-D160</f>
        <v>2171</v>
      </c>
      <c r="E168" s="37">
        <f>E159-E160</f>
        <v>0.16716728867465308</v>
      </c>
      <c r="F168" s="113"/>
      <c r="G168" s="113"/>
    </row>
    <row r="169" spans="1:7" ht="15.75" thickBot="1" x14ac:dyDescent="0.3">
      <c r="A169" s="414" t="s">
        <v>75</v>
      </c>
      <c r="B169" s="415"/>
      <c r="C169" s="415"/>
      <c r="D169" s="415"/>
      <c r="E169" s="424"/>
      <c r="F169" s="113"/>
      <c r="G169" s="113"/>
    </row>
    <row r="170" spans="1:7" ht="30" customHeight="1" thickBot="1" x14ac:dyDescent="0.3">
      <c r="A170" s="469" t="s">
        <v>64</v>
      </c>
      <c r="B170" s="470"/>
      <c r="C170" s="470"/>
      <c r="D170" s="470"/>
      <c r="E170" s="471"/>
    </row>
  </sheetData>
  <mergeCells count="20">
    <mergeCell ref="A169:E169"/>
    <mergeCell ref="A170:E170"/>
    <mergeCell ref="A148:A158"/>
    <mergeCell ref="A137:A147"/>
    <mergeCell ref="A126:A136"/>
    <mergeCell ref="A159:A168"/>
    <mergeCell ref="A115:A125"/>
    <mergeCell ref="A104:A114"/>
    <mergeCell ref="A93:A103"/>
    <mergeCell ref="A82:A92"/>
    <mergeCell ref="A71:A81"/>
    <mergeCell ref="A5:A15"/>
    <mergeCell ref="A1:A4"/>
    <mergeCell ref="B1:B3"/>
    <mergeCell ref="C1:E3"/>
    <mergeCell ref="A60:A70"/>
    <mergeCell ref="A49:A59"/>
    <mergeCell ref="A38:A48"/>
    <mergeCell ref="A27:A37"/>
    <mergeCell ref="A16:A26"/>
  </mergeCells>
  <conditionalFormatting sqref="B5:B11">
    <cfRule type="expression" dxfId="204" priority="303">
      <formula>MOD(ROW(),2)=0</formula>
    </cfRule>
  </conditionalFormatting>
  <conditionalFormatting sqref="B4">
    <cfRule type="expression" dxfId="203" priority="302">
      <formula>MOD(ROW(),2)=0</formula>
    </cfRule>
  </conditionalFormatting>
  <conditionalFormatting sqref="C5:D11">
    <cfRule type="expression" dxfId="202" priority="300">
      <formula>MOD(ROW(),2)=0</formula>
    </cfRule>
  </conditionalFormatting>
  <conditionalFormatting sqref="C14:D15">
    <cfRule type="expression" dxfId="201" priority="289">
      <formula>MOD(ROW(),2)=0</formula>
    </cfRule>
  </conditionalFormatting>
  <conditionalFormatting sqref="B16:B22">
    <cfRule type="expression" dxfId="200" priority="288">
      <formula>MOD(ROW(),2)=0</formula>
    </cfRule>
  </conditionalFormatting>
  <conditionalFormatting sqref="C16:D22">
    <cfRule type="expression" dxfId="199" priority="286">
      <formula>MOD(ROW(),2)=0</formula>
    </cfRule>
  </conditionalFormatting>
  <conditionalFormatting sqref="C25:D26">
    <cfRule type="expression" dxfId="198" priority="279">
      <formula>MOD(ROW(),2)=0</formula>
    </cfRule>
  </conditionalFormatting>
  <conditionalFormatting sqref="B27:B33">
    <cfRule type="expression" dxfId="197" priority="278">
      <formula>MOD(ROW(),2)=0</formula>
    </cfRule>
  </conditionalFormatting>
  <conditionalFormatting sqref="C27:D33">
    <cfRule type="expression" dxfId="196" priority="276">
      <formula>MOD(ROW(),2)=0</formula>
    </cfRule>
  </conditionalFormatting>
  <conditionalFormatting sqref="C36:D37">
    <cfRule type="expression" dxfId="195" priority="269">
      <formula>MOD(ROW(),2)=0</formula>
    </cfRule>
  </conditionalFormatting>
  <conditionalFormatting sqref="B38:B44">
    <cfRule type="expression" dxfId="194" priority="268">
      <formula>MOD(ROW(),2)=0</formula>
    </cfRule>
  </conditionalFormatting>
  <conditionalFormatting sqref="C38:D44">
    <cfRule type="expression" dxfId="193" priority="266">
      <formula>MOD(ROW(),2)=0</formula>
    </cfRule>
  </conditionalFormatting>
  <conditionalFormatting sqref="C47:D48">
    <cfRule type="expression" dxfId="192" priority="259">
      <formula>MOD(ROW(),2)=0</formula>
    </cfRule>
  </conditionalFormatting>
  <conditionalFormatting sqref="B49:B55">
    <cfRule type="expression" dxfId="191" priority="258">
      <formula>MOD(ROW(),2)=0</formula>
    </cfRule>
  </conditionalFormatting>
  <conditionalFormatting sqref="C49:D55">
    <cfRule type="expression" dxfId="190" priority="256">
      <formula>MOD(ROW(),2)=0</formula>
    </cfRule>
  </conditionalFormatting>
  <conditionalFormatting sqref="C58:D59">
    <cfRule type="expression" dxfId="189" priority="249">
      <formula>MOD(ROW(),2)=0</formula>
    </cfRule>
  </conditionalFormatting>
  <conditionalFormatting sqref="B60:B66">
    <cfRule type="expression" dxfId="188" priority="248">
      <formula>MOD(ROW(),2)=0</formula>
    </cfRule>
  </conditionalFormatting>
  <conditionalFormatting sqref="C60:D66">
    <cfRule type="expression" dxfId="187" priority="246">
      <formula>MOD(ROW(),2)=0</formula>
    </cfRule>
  </conditionalFormatting>
  <conditionalFormatting sqref="C69:D70">
    <cfRule type="expression" dxfId="186" priority="239">
      <formula>MOD(ROW(),2)=0</formula>
    </cfRule>
  </conditionalFormatting>
  <conditionalFormatting sqref="B71:B77">
    <cfRule type="expression" dxfId="185" priority="238">
      <formula>MOD(ROW(),2)=0</formula>
    </cfRule>
  </conditionalFormatting>
  <conditionalFormatting sqref="C71:D77">
    <cfRule type="expression" dxfId="184" priority="236">
      <formula>MOD(ROW(),2)=0</formula>
    </cfRule>
  </conditionalFormatting>
  <conditionalFormatting sqref="C80:D81">
    <cfRule type="expression" dxfId="183" priority="229">
      <formula>MOD(ROW(),2)=0</formula>
    </cfRule>
  </conditionalFormatting>
  <conditionalFormatting sqref="B82:B88">
    <cfRule type="expression" dxfId="182" priority="228">
      <formula>MOD(ROW(),2)=0</formula>
    </cfRule>
  </conditionalFormatting>
  <conditionalFormatting sqref="C82:D88">
    <cfRule type="expression" dxfId="181" priority="226">
      <formula>MOD(ROW(),2)=0</formula>
    </cfRule>
  </conditionalFormatting>
  <conditionalFormatting sqref="C91:D92">
    <cfRule type="expression" dxfId="180" priority="219">
      <formula>MOD(ROW(),2)=0</formula>
    </cfRule>
  </conditionalFormatting>
  <conditionalFormatting sqref="B93:B99">
    <cfRule type="expression" dxfId="179" priority="218">
      <formula>MOD(ROW(),2)=0</formula>
    </cfRule>
  </conditionalFormatting>
  <conditionalFormatting sqref="C93:D99">
    <cfRule type="expression" dxfId="178" priority="216">
      <formula>MOD(ROW(),2)=0</formula>
    </cfRule>
  </conditionalFormatting>
  <conditionalFormatting sqref="C102:D103">
    <cfRule type="expression" dxfId="177" priority="209">
      <formula>MOD(ROW(),2)=0</formula>
    </cfRule>
  </conditionalFormatting>
  <conditionalFormatting sqref="B104:B110">
    <cfRule type="expression" dxfId="176" priority="208">
      <formula>MOD(ROW(),2)=0</formula>
    </cfRule>
  </conditionalFormatting>
  <conditionalFormatting sqref="C104:D110">
    <cfRule type="expression" dxfId="175" priority="206">
      <formula>MOD(ROW(),2)=0</formula>
    </cfRule>
  </conditionalFormatting>
  <conditionalFormatting sqref="C113:D114">
    <cfRule type="expression" dxfId="174" priority="199">
      <formula>MOD(ROW(),2)=0</formula>
    </cfRule>
  </conditionalFormatting>
  <conditionalFormatting sqref="B115:B121">
    <cfRule type="expression" dxfId="173" priority="198">
      <formula>MOD(ROW(),2)=0</formula>
    </cfRule>
  </conditionalFormatting>
  <conditionalFormatting sqref="C115:D121">
    <cfRule type="expression" dxfId="172" priority="196">
      <formula>MOD(ROW(),2)=0</formula>
    </cfRule>
  </conditionalFormatting>
  <conditionalFormatting sqref="C124:D125">
    <cfRule type="expression" dxfId="171" priority="189">
      <formula>MOD(ROW(),2)=0</formula>
    </cfRule>
  </conditionalFormatting>
  <conditionalFormatting sqref="B126:B132">
    <cfRule type="expression" dxfId="170" priority="188">
      <formula>MOD(ROW(),2)=0</formula>
    </cfRule>
  </conditionalFormatting>
  <conditionalFormatting sqref="C126:D132">
    <cfRule type="expression" dxfId="169" priority="186">
      <formula>MOD(ROW(),2)=0</formula>
    </cfRule>
  </conditionalFormatting>
  <conditionalFormatting sqref="C135:D136">
    <cfRule type="expression" dxfId="168" priority="179">
      <formula>MOD(ROW(),2)=0</formula>
    </cfRule>
  </conditionalFormatting>
  <conditionalFormatting sqref="B137:B143">
    <cfRule type="expression" dxfId="167" priority="178">
      <formula>MOD(ROW(),2)=0</formula>
    </cfRule>
  </conditionalFormatting>
  <conditionalFormatting sqref="C137:D143">
    <cfRule type="expression" dxfId="166" priority="176">
      <formula>MOD(ROW(),2)=0</formula>
    </cfRule>
  </conditionalFormatting>
  <conditionalFormatting sqref="C146:D147">
    <cfRule type="expression" dxfId="165" priority="169">
      <formula>MOD(ROW(),2)=0</formula>
    </cfRule>
  </conditionalFormatting>
  <conditionalFormatting sqref="B148:B154">
    <cfRule type="expression" dxfId="164" priority="168">
      <formula>MOD(ROW(),2)=0</formula>
    </cfRule>
  </conditionalFormatting>
  <conditionalFormatting sqref="C148:D154">
    <cfRule type="expression" dxfId="163" priority="166">
      <formula>MOD(ROW(),2)=0</formula>
    </cfRule>
  </conditionalFormatting>
  <conditionalFormatting sqref="C157:D158">
    <cfRule type="expression" dxfId="162" priority="159">
      <formula>MOD(ROW(),2)=0</formula>
    </cfRule>
  </conditionalFormatting>
  <conditionalFormatting sqref="C4:E4">
    <cfRule type="expression" dxfId="161" priority="155">
      <formula>MOD(ROW(),2)=0</formula>
    </cfRule>
  </conditionalFormatting>
  <conditionalFormatting sqref="E5:E11">
    <cfRule type="expression" dxfId="160" priority="69">
      <formula>MOD(ROW(),2)=0</formula>
    </cfRule>
  </conditionalFormatting>
  <conditionalFormatting sqref="E14:E15">
    <cfRule type="expression" dxfId="159" priority="68">
      <formula>MOD(ROW(),2)=0</formula>
    </cfRule>
  </conditionalFormatting>
  <conditionalFormatting sqref="E16:E22">
    <cfRule type="expression" dxfId="158" priority="67">
      <formula>MOD(ROW(),2)=0</formula>
    </cfRule>
  </conditionalFormatting>
  <conditionalFormatting sqref="E25:E26">
    <cfRule type="expression" dxfId="157" priority="66">
      <formula>MOD(ROW(),2)=0</formula>
    </cfRule>
  </conditionalFormatting>
  <conditionalFormatting sqref="E27:E33">
    <cfRule type="expression" dxfId="156" priority="65">
      <formula>MOD(ROW(),2)=0</formula>
    </cfRule>
  </conditionalFormatting>
  <conditionalFormatting sqref="E36:E37">
    <cfRule type="expression" dxfId="155" priority="64">
      <formula>MOD(ROW(),2)=0</formula>
    </cfRule>
  </conditionalFormatting>
  <conditionalFormatting sqref="E38:E44">
    <cfRule type="expression" dxfId="154" priority="63">
      <formula>MOD(ROW(),2)=0</formula>
    </cfRule>
  </conditionalFormatting>
  <conditionalFormatting sqref="E47:E48">
    <cfRule type="expression" dxfId="153" priority="62">
      <formula>MOD(ROW(),2)=0</formula>
    </cfRule>
  </conditionalFormatting>
  <conditionalFormatting sqref="E49:E55">
    <cfRule type="expression" dxfId="152" priority="61">
      <formula>MOD(ROW(),2)=0</formula>
    </cfRule>
  </conditionalFormatting>
  <conditionalFormatting sqref="E58:E59">
    <cfRule type="expression" dxfId="151" priority="60">
      <formula>MOD(ROW(),2)=0</formula>
    </cfRule>
  </conditionalFormatting>
  <conditionalFormatting sqref="E60:E66">
    <cfRule type="expression" dxfId="150" priority="59">
      <formula>MOD(ROW(),2)=0</formula>
    </cfRule>
  </conditionalFormatting>
  <conditionalFormatting sqref="E69:E70">
    <cfRule type="expression" dxfId="149" priority="58">
      <formula>MOD(ROW(),2)=0</formula>
    </cfRule>
  </conditionalFormatting>
  <conditionalFormatting sqref="E71:E77">
    <cfRule type="expression" dxfId="148" priority="57">
      <formula>MOD(ROW(),2)=0</formula>
    </cfRule>
  </conditionalFormatting>
  <conditionalFormatting sqref="E80:E81">
    <cfRule type="expression" dxfId="147" priority="56">
      <formula>MOD(ROW(),2)=0</formula>
    </cfRule>
  </conditionalFormatting>
  <conditionalFormatting sqref="E82:E88">
    <cfRule type="expression" dxfId="146" priority="55">
      <formula>MOD(ROW(),2)=0</formula>
    </cfRule>
  </conditionalFormatting>
  <conditionalFormatting sqref="E91:E92">
    <cfRule type="expression" dxfId="145" priority="54">
      <formula>MOD(ROW(),2)=0</formula>
    </cfRule>
  </conditionalFormatting>
  <conditionalFormatting sqref="E93:E99">
    <cfRule type="expression" dxfId="144" priority="53">
      <formula>MOD(ROW(),2)=0</formula>
    </cfRule>
  </conditionalFormatting>
  <conditionalFormatting sqref="E102:E103">
    <cfRule type="expression" dxfId="143" priority="52">
      <formula>MOD(ROW(),2)=0</formula>
    </cfRule>
  </conditionalFormatting>
  <conditionalFormatting sqref="E104:E110">
    <cfRule type="expression" dxfId="142" priority="51">
      <formula>MOD(ROW(),2)=0</formula>
    </cfRule>
  </conditionalFormatting>
  <conditionalFormatting sqref="E113:E114">
    <cfRule type="expression" dxfId="141" priority="50">
      <formula>MOD(ROW(),2)=0</formula>
    </cfRule>
  </conditionalFormatting>
  <conditionalFormatting sqref="E115:E121">
    <cfRule type="expression" dxfId="140" priority="49">
      <formula>MOD(ROW(),2)=0</formula>
    </cfRule>
  </conditionalFormatting>
  <conditionalFormatting sqref="E124:E125">
    <cfRule type="expression" dxfId="139" priority="48">
      <formula>MOD(ROW(),2)=0</formula>
    </cfRule>
  </conditionalFormatting>
  <conditionalFormatting sqref="E126:E132">
    <cfRule type="expression" dxfId="138" priority="47">
      <formula>MOD(ROW(),2)=0</formula>
    </cfRule>
  </conditionalFormatting>
  <conditionalFormatting sqref="E135:E136">
    <cfRule type="expression" dxfId="137" priority="46">
      <formula>MOD(ROW(),2)=0</formula>
    </cfRule>
  </conditionalFormatting>
  <conditionalFormatting sqref="E137:E143">
    <cfRule type="expression" dxfId="136" priority="45">
      <formula>MOD(ROW(),2)=0</formula>
    </cfRule>
  </conditionalFormatting>
  <conditionalFormatting sqref="E146:E147">
    <cfRule type="expression" dxfId="135" priority="44">
      <formula>MOD(ROW(),2)=0</formula>
    </cfRule>
  </conditionalFormatting>
  <conditionalFormatting sqref="E148:E154">
    <cfRule type="expression" dxfId="134" priority="43">
      <formula>MOD(ROW(),2)=0</formula>
    </cfRule>
  </conditionalFormatting>
  <conditionalFormatting sqref="E157:E158">
    <cfRule type="expression" dxfId="133" priority="42">
      <formula>MOD(ROW(),2)=0</formula>
    </cfRule>
  </conditionalFormatting>
  <conditionalFormatting sqref="B159:B165">
    <cfRule type="expression" dxfId="132" priority="13">
      <formula>MOD(ROW(),2)=0</formula>
    </cfRule>
  </conditionalFormatting>
  <conditionalFormatting sqref="C159:D165">
    <cfRule type="expression" dxfId="131" priority="11">
      <formula>MOD(ROW(),2)=0</formula>
    </cfRule>
  </conditionalFormatting>
  <conditionalFormatting sqref="C167:D168">
    <cfRule type="expression" dxfId="130" priority="8">
      <formula>MOD(ROW(),2)=0</formula>
    </cfRule>
  </conditionalFormatting>
  <conditionalFormatting sqref="E159:E165">
    <cfRule type="expression" dxfId="129" priority="3">
      <formula>MOD(ROW(),2)=0</formula>
    </cfRule>
  </conditionalFormatting>
  <conditionalFormatting sqref="E167:E168">
    <cfRule type="expression" dxfId="128" priority="2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82"/>
  <sheetViews>
    <sheetView zoomScaleNormal="100" workbookViewId="0">
      <selection activeCell="F11" sqref="F11"/>
    </sheetView>
  </sheetViews>
  <sheetFormatPr defaultRowHeight="15" x14ac:dyDescent="0.25"/>
  <cols>
    <col min="2" max="2" width="16.5703125" customWidth="1"/>
    <col min="3" max="4" width="10.7109375" style="174" customWidth="1"/>
    <col min="5" max="5" width="10.7109375" style="15" customWidth="1"/>
  </cols>
  <sheetData>
    <row r="1" spans="1:5" ht="15" customHeight="1" x14ac:dyDescent="0.25">
      <c r="A1" s="376" t="s">
        <v>29</v>
      </c>
      <c r="B1" s="298" t="s">
        <v>66</v>
      </c>
      <c r="C1" s="473" t="s">
        <v>111</v>
      </c>
      <c r="D1" s="474"/>
      <c r="E1" s="475"/>
    </row>
    <row r="2" spans="1:5" x14ac:dyDescent="0.25">
      <c r="A2" s="377"/>
      <c r="B2" s="299"/>
      <c r="C2" s="476"/>
      <c r="D2" s="477"/>
      <c r="E2" s="478"/>
    </row>
    <row r="3" spans="1:5" ht="15.75" thickBot="1" x14ac:dyDescent="0.3">
      <c r="A3" s="377"/>
      <c r="B3" s="300"/>
      <c r="C3" s="479"/>
      <c r="D3" s="480"/>
      <c r="E3" s="481"/>
    </row>
    <row r="4" spans="1:5" ht="15.75" customHeight="1" thickBot="1" x14ac:dyDescent="0.3">
      <c r="A4" s="378"/>
      <c r="B4" s="89" t="s">
        <v>0</v>
      </c>
      <c r="C4" s="173" t="s">
        <v>60</v>
      </c>
      <c r="D4" s="172" t="s">
        <v>25</v>
      </c>
      <c r="E4" s="98" t="s">
        <v>61</v>
      </c>
    </row>
    <row r="5" spans="1:5" ht="15" customHeight="1" x14ac:dyDescent="0.25">
      <c r="A5" s="425" t="s">
        <v>78</v>
      </c>
      <c r="B5" s="81" t="s">
        <v>4</v>
      </c>
      <c r="C5" s="90"/>
      <c r="D5" s="31" t="s">
        <v>89</v>
      </c>
      <c r="E5" s="32"/>
    </row>
    <row r="6" spans="1:5" x14ac:dyDescent="0.25">
      <c r="A6" s="367"/>
      <c r="B6" s="82" t="s">
        <v>5</v>
      </c>
      <c r="C6" s="18"/>
      <c r="D6" s="19"/>
      <c r="E6" s="33"/>
    </row>
    <row r="7" spans="1:5" x14ac:dyDescent="0.25">
      <c r="A7" s="367"/>
      <c r="B7" s="82" t="s">
        <v>6</v>
      </c>
      <c r="C7" s="18"/>
      <c r="D7" s="19" t="s">
        <v>89</v>
      </c>
      <c r="E7" s="33"/>
    </row>
    <row r="8" spans="1:5" x14ac:dyDescent="0.25">
      <c r="A8" s="367"/>
      <c r="B8" s="82" t="s">
        <v>7</v>
      </c>
      <c r="C8" s="18"/>
      <c r="D8" s="19"/>
      <c r="E8" s="33"/>
    </row>
    <row r="9" spans="1:5" x14ac:dyDescent="0.25">
      <c r="A9" s="367"/>
      <c r="B9" s="82" t="s">
        <v>8</v>
      </c>
      <c r="C9" s="18"/>
      <c r="D9" s="19"/>
      <c r="E9" s="33"/>
    </row>
    <row r="10" spans="1:5" x14ac:dyDescent="0.25">
      <c r="A10" s="367"/>
      <c r="B10" s="82" t="s">
        <v>9</v>
      </c>
      <c r="C10" s="18"/>
      <c r="D10" s="19"/>
      <c r="E10" s="33"/>
    </row>
    <row r="11" spans="1:5" x14ac:dyDescent="0.25">
      <c r="A11" s="367"/>
      <c r="B11" s="82" t="s">
        <v>10</v>
      </c>
      <c r="C11" s="18"/>
      <c r="D11" s="19"/>
      <c r="E11" s="33"/>
    </row>
    <row r="12" spans="1:5" x14ac:dyDescent="0.25">
      <c r="A12" s="367"/>
      <c r="B12" s="83" t="s">
        <v>45</v>
      </c>
      <c r="C12" s="26">
        <f t="shared" ref="C12:E12" si="0">C$67</f>
        <v>1003</v>
      </c>
      <c r="D12" s="24">
        <f t="shared" si="0"/>
        <v>3503</v>
      </c>
      <c r="E12" s="38">
        <f t="shared" si="0"/>
        <v>0.28632600628033117</v>
      </c>
    </row>
    <row r="13" spans="1:5" x14ac:dyDescent="0.25">
      <c r="A13" s="367"/>
      <c r="B13" s="84" t="s">
        <v>13</v>
      </c>
      <c r="C13" s="27">
        <f t="shared" ref="C13:E13" si="1">C$68</f>
        <v>3365</v>
      </c>
      <c r="D13" s="25">
        <f t="shared" si="1"/>
        <v>9530</v>
      </c>
      <c r="E13" s="39">
        <f t="shared" si="1"/>
        <v>0.35309548793284368</v>
      </c>
    </row>
    <row r="14" spans="1:5" x14ac:dyDescent="0.25">
      <c r="A14" s="367"/>
      <c r="B14" s="85" t="s">
        <v>23</v>
      </c>
      <c r="C14" s="18"/>
      <c r="D14" s="19" t="s">
        <v>62</v>
      </c>
      <c r="E14" s="36"/>
    </row>
    <row r="15" spans="1:5" ht="15.75" thickBot="1" x14ac:dyDescent="0.3">
      <c r="A15" s="368"/>
      <c r="B15" s="86" t="s">
        <v>24</v>
      </c>
      <c r="C15" s="20"/>
      <c r="D15" s="21"/>
      <c r="E15" s="37"/>
    </row>
    <row r="16" spans="1:5" x14ac:dyDescent="0.25">
      <c r="A16" s="369" t="s">
        <v>46</v>
      </c>
      <c r="B16" s="81" t="s">
        <v>4</v>
      </c>
      <c r="C16" s="90">
        <v>114</v>
      </c>
      <c r="D16" s="31">
        <v>262</v>
      </c>
      <c r="E16" s="32">
        <f>C16/D16</f>
        <v>0.4351145038167939</v>
      </c>
    </row>
    <row r="17" spans="1:5" x14ac:dyDescent="0.25">
      <c r="A17" s="370"/>
      <c r="B17" s="82" t="s">
        <v>5</v>
      </c>
      <c r="C17" s="18">
        <v>28</v>
      </c>
      <c r="D17" s="19">
        <v>132</v>
      </c>
      <c r="E17" s="33">
        <f t="shared" ref="E17:E18" si="2">C17/D17</f>
        <v>0.21212121212121213</v>
      </c>
    </row>
    <row r="18" spans="1:5" x14ac:dyDescent="0.25">
      <c r="A18" s="370"/>
      <c r="B18" s="82" t="s">
        <v>6</v>
      </c>
      <c r="C18" s="18">
        <v>30</v>
      </c>
      <c r="D18" s="19">
        <v>232</v>
      </c>
      <c r="E18" s="33">
        <f t="shared" si="2"/>
        <v>0.12931034482758622</v>
      </c>
    </row>
    <row r="19" spans="1:5" x14ac:dyDescent="0.25">
      <c r="A19" s="370"/>
      <c r="B19" s="82" t="s">
        <v>7</v>
      </c>
      <c r="C19" s="18" t="s">
        <v>89</v>
      </c>
      <c r="D19" s="19">
        <v>19</v>
      </c>
      <c r="E19" s="33" t="s">
        <v>62</v>
      </c>
    </row>
    <row r="20" spans="1:5" x14ac:dyDescent="0.25">
      <c r="A20" s="370"/>
      <c r="B20" s="82" t="s">
        <v>8</v>
      </c>
      <c r="C20" s="18" t="s">
        <v>89</v>
      </c>
      <c r="D20" s="19" t="s">
        <v>89</v>
      </c>
      <c r="E20" s="33" t="s">
        <v>62</v>
      </c>
    </row>
    <row r="21" spans="1:5" x14ac:dyDescent="0.25">
      <c r="A21" s="370"/>
      <c r="B21" s="82" t="s">
        <v>9</v>
      </c>
      <c r="C21" s="18"/>
      <c r="D21" s="19"/>
      <c r="E21" s="33"/>
    </row>
    <row r="22" spans="1:5" x14ac:dyDescent="0.25">
      <c r="A22" s="370"/>
      <c r="B22" s="82" t="s">
        <v>10</v>
      </c>
      <c r="C22" s="18"/>
      <c r="D22" s="19"/>
      <c r="E22" s="33"/>
    </row>
    <row r="23" spans="1:5" x14ac:dyDescent="0.25">
      <c r="A23" s="370"/>
      <c r="B23" s="83" t="s">
        <v>45</v>
      </c>
      <c r="C23" s="26">
        <f t="shared" ref="C23:E23" si="3">C$67</f>
        <v>1003</v>
      </c>
      <c r="D23" s="24">
        <f t="shared" si="3"/>
        <v>3503</v>
      </c>
      <c r="E23" s="38">
        <f t="shared" si="3"/>
        <v>0.28632600628033117</v>
      </c>
    </row>
    <row r="24" spans="1:5" x14ac:dyDescent="0.25">
      <c r="A24" s="370"/>
      <c r="B24" s="84" t="s">
        <v>13</v>
      </c>
      <c r="C24" s="27">
        <f t="shared" ref="C24:E24" si="4">C$68</f>
        <v>3365</v>
      </c>
      <c r="D24" s="25">
        <f t="shared" si="4"/>
        <v>9530</v>
      </c>
      <c r="E24" s="39">
        <f t="shared" si="4"/>
        <v>0.35309548793284368</v>
      </c>
    </row>
    <row r="25" spans="1:5" x14ac:dyDescent="0.25">
      <c r="A25" s="370"/>
      <c r="B25" s="85" t="s">
        <v>23</v>
      </c>
      <c r="C25" s="18">
        <f t="shared" ref="C25:E25" si="5">C16-C18</f>
        <v>84</v>
      </c>
      <c r="D25" s="19">
        <f t="shared" si="5"/>
        <v>30</v>
      </c>
      <c r="E25" s="36">
        <f t="shared" si="5"/>
        <v>0.30580415898920765</v>
      </c>
    </row>
    <row r="26" spans="1:5" ht="15.75" thickBot="1" x14ac:dyDescent="0.3">
      <c r="A26" s="371"/>
      <c r="B26" s="86" t="s">
        <v>24</v>
      </c>
      <c r="C26" s="20">
        <f t="shared" ref="C26:E26" si="6">C16-C17</f>
        <v>86</v>
      </c>
      <c r="D26" s="21">
        <f t="shared" si="6"/>
        <v>130</v>
      </c>
      <c r="E26" s="37">
        <f t="shared" si="6"/>
        <v>0.22299329169558177</v>
      </c>
    </row>
    <row r="27" spans="1:5" x14ac:dyDescent="0.25">
      <c r="A27" s="366" t="s">
        <v>53</v>
      </c>
      <c r="B27" s="81" t="s">
        <v>4</v>
      </c>
      <c r="C27" s="90">
        <v>129</v>
      </c>
      <c r="D27" s="31">
        <v>395</v>
      </c>
      <c r="E27" s="32">
        <f>C27/D27</f>
        <v>0.32658227848101268</v>
      </c>
    </row>
    <row r="28" spans="1:5" x14ac:dyDescent="0.25">
      <c r="A28" s="367"/>
      <c r="B28" s="82" t="s">
        <v>5</v>
      </c>
      <c r="C28" s="18">
        <v>61</v>
      </c>
      <c r="D28" s="19">
        <v>229</v>
      </c>
      <c r="E28" s="33">
        <f t="shared" ref="E28:E30" si="7">C28/D28</f>
        <v>0.26637554585152839</v>
      </c>
    </row>
    <row r="29" spans="1:5" x14ac:dyDescent="0.25">
      <c r="A29" s="367"/>
      <c r="B29" s="82" t="s">
        <v>6</v>
      </c>
      <c r="C29" s="18">
        <v>21</v>
      </c>
      <c r="D29" s="19">
        <v>219</v>
      </c>
      <c r="E29" s="33">
        <f t="shared" si="7"/>
        <v>9.5890410958904104E-2</v>
      </c>
    </row>
    <row r="30" spans="1:5" x14ac:dyDescent="0.25">
      <c r="A30" s="367"/>
      <c r="B30" s="82" t="s">
        <v>7</v>
      </c>
      <c r="C30" s="18">
        <v>14</v>
      </c>
      <c r="D30" s="19">
        <v>48</v>
      </c>
      <c r="E30" s="33">
        <f t="shared" si="7"/>
        <v>0.29166666666666669</v>
      </c>
    </row>
    <row r="31" spans="1:5" x14ac:dyDescent="0.25">
      <c r="A31" s="367"/>
      <c r="B31" s="82" t="s">
        <v>8</v>
      </c>
      <c r="C31" s="18" t="s">
        <v>89</v>
      </c>
      <c r="D31" s="19">
        <v>14</v>
      </c>
      <c r="E31" s="33" t="s">
        <v>62</v>
      </c>
    </row>
    <row r="32" spans="1:5" x14ac:dyDescent="0.25">
      <c r="A32" s="367"/>
      <c r="B32" s="82" t="s">
        <v>9</v>
      </c>
      <c r="C32" s="18"/>
      <c r="D32" s="19"/>
      <c r="E32" s="33"/>
    </row>
    <row r="33" spans="1:5" x14ac:dyDescent="0.25">
      <c r="A33" s="367"/>
      <c r="B33" s="82" t="s">
        <v>10</v>
      </c>
      <c r="C33" s="18"/>
      <c r="D33" s="19"/>
      <c r="E33" s="33"/>
    </row>
    <row r="34" spans="1:5" x14ac:dyDescent="0.25">
      <c r="A34" s="367"/>
      <c r="B34" s="83" t="s">
        <v>45</v>
      </c>
      <c r="C34" s="26">
        <f t="shared" ref="C34:E34" si="8">C$67</f>
        <v>1003</v>
      </c>
      <c r="D34" s="24">
        <f t="shared" si="8"/>
        <v>3503</v>
      </c>
      <c r="E34" s="38">
        <f t="shared" si="8"/>
        <v>0.28632600628033117</v>
      </c>
    </row>
    <row r="35" spans="1:5" x14ac:dyDescent="0.25">
      <c r="A35" s="367"/>
      <c r="B35" s="84" t="s">
        <v>13</v>
      </c>
      <c r="C35" s="27">
        <f t="shared" ref="C35:E35" si="9">C$68</f>
        <v>3365</v>
      </c>
      <c r="D35" s="25">
        <f t="shared" si="9"/>
        <v>9530</v>
      </c>
      <c r="E35" s="39">
        <f t="shared" si="9"/>
        <v>0.35309548793284368</v>
      </c>
    </row>
    <row r="36" spans="1:5" x14ac:dyDescent="0.25">
      <c r="A36" s="367"/>
      <c r="B36" s="85" t="s">
        <v>23</v>
      </c>
      <c r="C36" s="18">
        <f t="shared" ref="C36:E36" si="10">C27-C29</f>
        <v>108</v>
      </c>
      <c r="D36" s="19">
        <f t="shared" si="10"/>
        <v>176</v>
      </c>
      <c r="E36" s="36">
        <f t="shared" si="10"/>
        <v>0.23069186752210857</v>
      </c>
    </row>
    <row r="37" spans="1:5" ht="15.75" thickBot="1" x14ac:dyDescent="0.3">
      <c r="A37" s="368"/>
      <c r="B37" s="86" t="s">
        <v>24</v>
      </c>
      <c r="C37" s="20">
        <f t="shared" ref="C37:E37" si="11">C27-C28</f>
        <v>68</v>
      </c>
      <c r="D37" s="21">
        <f t="shared" si="11"/>
        <v>166</v>
      </c>
      <c r="E37" s="37">
        <f t="shared" si="11"/>
        <v>6.0206732629484283E-2</v>
      </c>
    </row>
    <row r="38" spans="1:5" x14ac:dyDescent="0.25">
      <c r="A38" s="369" t="s">
        <v>54</v>
      </c>
      <c r="B38" s="81" t="s">
        <v>4</v>
      </c>
      <c r="C38" s="90">
        <v>122</v>
      </c>
      <c r="D38" s="31">
        <v>368</v>
      </c>
      <c r="E38" s="32">
        <f>C38/D38</f>
        <v>0.33152173913043476</v>
      </c>
    </row>
    <row r="39" spans="1:5" x14ac:dyDescent="0.25">
      <c r="A39" s="370"/>
      <c r="B39" s="82" t="s">
        <v>5</v>
      </c>
      <c r="C39" s="18">
        <v>67</v>
      </c>
      <c r="D39" s="19">
        <v>345</v>
      </c>
      <c r="E39" s="33">
        <f t="shared" ref="E39:E40" si="12">C39/D39</f>
        <v>0.19420289855072465</v>
      </c>
    </row>
    <row r="40" spans="1:5" x14ac:dyDescent="0.25">
      <c r="A40" s="370"/>
      <c r="B40" s="82" t="s">
        <v>6</v>
      </c>
      <c r="C40" s="18">
        <v>17</v>
      </c>
      <c r="D40" s="19">
        <v>109</v>
      </c>
      <c r="E40" s="33">
        <f t="shared" si="12"/>
        <v>0.15596330275229359</v>
      </c>
    </row>
    <row r="41" spans="1:5" x14ac:dyDescent="0.25">
      <c r="A41" s="370"/>
      <c r="B41" s="82" t="s">
        <v>7</v>
      </c>
      <c r="C41" s="18" t="s">
        <v>89</v>
      </c>
      <c r="D41" s="19">
        <v>18</v>
      </c>
      <c r="E41" s="33" t="s">
        <v>62</v>
      </c>
    </row>
    <row r="42" spans="1:5" x14ac:dyDescent="0.25">
      <c r="A42" s="370"/>
      <c r="B42" s="82" t="s">
        <v>8</v>
      </c>
      <c r="C42" s="18" t="s">
        <v>89</v>
      </c>
      <c r="D42" s="19">
        <v>13</v>
      </c>
      <c r="E42" s="33" t="s">
        <v>62</v>
      </c>
    </row>
    <row r="43" spans="1:5" x14ac:dyDescent="0.25">
      <c r="A43" s="370"/>
      <c r="B43" s="82" t="s">
        <v>9</v>
      </c>
      <c r="C43" s="18"/>
      <c r="D43" s="19" t="s">
        <v>89</v>
      </c>
      <c r="E43" s="33"/>
    </row>
    <row r="44" spans="1:5" x14ac:dyDescent="0.25">
      <c r="A44" s="370"/>
      <c r="B44" s="82" t="s">
        <v>10</v>
      </c>
      <c r="C44" s="18"/>
      <c r="D44" s="19"/>
      <c r="E44" s="33"/>
    </row>
    <row r="45" spans="1:5" x14ac:dyDescent="0.25">
      <c r="A45" s="370"/>
      <c r="B45" s="83" t="s">
        <v>45</v>
      </c>
      <c r="C45" s="26">
        <f t="shared" ref="C45:E45" si="13">C$67</f>
        <v>1003</v>
      </c>
      <c r="D45" s="24">
        <f t="shared" si="13"/>
        <v>3503</v>
      </c>
      <c r="E45" s="38">
        <f t="shared" si="13"/>
        <v>0.28632600628033117</v>
      </c>
    </row>
    <row r="46" spans="1:5" x14ac:dyDescent="0.25">
      <c r="A46" s="370"/>
      <c r="B46" s="84" t="s">
        <v>13</v>
      </c>
      <c r="C46" s="27">
        <f t="shared" ref="C46:E46" si="14">C$68</f>
        <v>3365</v>
      </c>
      <c r="D46" s="25">
        <f t="shared" si="14"/>
        <v>9530</v>
      </c>
      <c r="E46" s="39">
        <f t="shared" si="14"/>
        <v>0.35309548793284368</v>
      </c>
    </row>
    <row r="47" spans="1:5" x14ac:dyDescent="0.25">
      <c r="A47" s="370"/>
      <c r="B47" s="85" t="s">
        <v>23</v>
      </c>
      <c r="C47" s="18">
        <f t="shared" ref="C47:E47" si="15">C38-C40</f>
        <v>105</v>
      </c>
      <c r="D47" s="19">
        <f t="shared" si="15"/>
        <v>259</v>
      </c>
      <c r="E47" s="36">
        <f t="shared" si="15"/>
        <v>0.17555843637814117</v>
      </c>
    </row>
    <row r="48" spans="1:5" ht="15.75" thickBot="1" x14ac:dyDescent="0.3">
      <c r="A48" s="371"/>
      <c r="B48" s="86" t="s">
        <v>24</v>
      </c>
      <c r="C48" s="20">
        <f t="shared" ref="C48:E48" si="16">C38-C39</f>
        <v>55</v>
      </c>
      <c r="D48" s="21">
        <f t="shared" si="16"/>
        <v>23</v>
      </c>
      <c r="E48" s="37">
        <f t="shared" si="16"/>
        <v>0.13731884057971011</v>
      </c>
    </row>
    <row r="49" spans="1:5" x14ac:dyDescent="0.25">
      <c r="A49" s="366" t="s">
        <v>55</v>
      </c>
      <c r="B49" s="81" t="s">
        <v>4</v>
      </c>
      <c r="C49" s="90">
        <v>265</v>
      </c>
      <c r="D49" s="31">
        <v>607</v>
      </c>
      <c r="E49" s="32">
        <f>C49/D49</f>
        <v>0.43657331136738053</v>
      </c>
    </row>
    <row r="50" spans="1:5" x14ac:dyDescent="0.25">
      <c r="A50" s="367"/>
      <c r="B50" s="82" t="s">
        <v>5</v>
      </c>
      <c r="C50" s="18">
        <v>63</v>
      </c>
      <c r="D50" s="19">
        <v>224</v>
      </c>
      <c r="E50" s="33">
        <f t="shared" ref="E50:E52" si="17">C50/D50</f>
        <v>0.28125</v>
      </c>
    </row>
    <row r="51" spans="1:5" x14ac:dyDescent="0.25">
      <c r="A51" s="367"/>
      <c r="B51" s="82" t="s">
        <v>6</v>
      </c>
      <c r="C51" s="18">
        <v>17</v>
      </c>
      <c r="D51" s="19">
        <v>117</v>
      </c>
      <c r="E51" s="33">
        <f t="shared" si="17"/>
        <v>0.14529914529914531</v>
      </c>
    </row>
    <row r="52" spans="1:5" x14ac:dyDescent="0.25">
      <c r="A52" s="367"/>
      <c r="B52" s="82" t="s">
        <v>7</v>
      </c>
      <c r="C52" s="18">
        <v>27</v>
      </c>
      <c r="D52" s="19">
        <v>66</v>
      </c>
      <c r="E52" s="33">
        <f t="shared" si="17"/>
        <v>0.40909090909090912</v>
      </c>
    </row>
    <row r="53" spans="1:5" x14ac:dyDescent="0.25">
      <c r="A53" s="367"/>
      <c r="B53" s="82" t="s">
        <v>8</v>
      </c>
      <c r="C53" s="18" t="s">
        <v>89</v>
      </c>
      <c r="D53" s="19">
        <v>17</v>
      </c>
      <c r="E53" s="33" t="s">
        <v>62</v>
      </c>
    </row>
    <row r="54" spans="1:5" x14ac:dyDescent="0.25">
      <c r="A54" s="367"/>
      <c r="B54" s="82" t="s">
        <v>9</v>
      </c>
      <c r="C54" s="18"/>
      <c r="D54" s="19" t="s">
        <v>89</v>
      </c>
      <c r="E54" s="33"/>
    </row>
    <row r="55" spans="1:5" x14ac:dyDescent="0.25">
      <c r="A55" s="367"/>
      <c r="B55" s="82" t="s">
        <v>10</v>
      </c>
      <c r="C55" s="18" t="s">
        <v>89</v>
      </c>
      <c r="D55" s="19" t="s">
        <v>89</v>
      </c>
      <c r="E55" s="33" t="s">
        <v>62</v>
      </c>
    </row>
    <row r="56" spans="1:5" x14ac:dyDescent="0.25">
      <c r="A56" s="367"/>
      <c r="B56" s="83" t="s">
        <v>45</v>
      </c>
      <c r="C56" s="26">
        <f t="shared" ref="C56:E56" si="18">C$67</f>
        <v>1003</v>
      </c>
      <c r="D56" s="24">
        <f t="shared" si="18"/>
        <v>3503</v>
      </c>
      <c r="E56" s="38">
        <f t="shared" si="18"/>
        <v>0.28632600628033117</v>
      </c>
    </row>
    <row r="57" spans="1:5" x14ac:dyDescent="0.25">
      <c r="A57" s="367"/>
      <c r="B57" s="84" t="s">
        <v>13</v>
      </c>
      <c r="C57" s="27">
        <f t="shared" ref="C57:E57" si="19">C$68</f>
        <v>3365</v>
      </c>
      <c r="D57" s="25">
        <f t="shared" si="19"/>
        <v>9530</v>
      </c>
      <c r="E57" s="39">
        <f t="shared" si="19"/>
        <v>0.35309548793284368</v>
      </c>
    </row>
    <row r="58" spans="1:5" x14ac:dyDescent="0.25">
      <c r="A58" s="367"/>
      <c r="B58" s="85" t="s">
        <v>23</v>
      </c>
      <c r="C58" s="18">
        <f t="shared" ref="C58:E58" si="20">C49-C51</f>
        <v>248</v>
      </c>
      <c r="D58" s="19">
        <f t="shared" si="20"/>
        <v>490</v>
      </c>
      <c r="E58" s="36">
        <f t="shared" si="20"/>
        <v>0.2912741660682352</v>
      </c>
    </row>
    <row r="59" spans="1:5" ht="15.75" thickBot="1" x14ac:dyDescent="0.3">
      <c r="A59" s="368"/>
      <c r="B59" s="86" t="s">
        <v>24</v>
      </c>
      <c r="C59" s="20">
        <f t="shared" ref="C59:E59" si="21">C49-C50</f>
        <v>202</v>
      </c>
      <c r="D59" s="21">
        <f t="shared" si="21"/>
        <v>383</v>
      </c>
      <c r="E59" s="37">
        <f t="shared" si="21"/>
        <v>0.15532331136738053</v>
      </c>
    </row>
    <row r="60" spans="1:5" x14ac:dyDescent="0.25">
      <c r="A60" s="369" t="s">
        <v>56</v>
      </c>
      <c r="B60" s="81" t="s">
        <v>4</v>
      </c>
      <c r="C60" s="90">
        <v>630</v>
      </c>
      <c r="D60" s="31">
        <v>1664</v>
      </c>
      <c r="E60" s="32">
        <f>C60/D60</f>
        <v>0.37860576923076922</v>
      </c>
    </row>
    <row r="61" spans="1:5" x14ac:dyDescent="0.25">
      <c r="A61" s="370"/>
      <c r="B61" s="82" t="s">
        <v>5</v>
      </c>
      <c r="C61" s="18">
        <v>219</v>
      </c>
      <c r="D61" s="19">
        <v>939</v>
      </c>
      <c r="E61" s="33">
        <f t="shared" ref="E61:E64" si="22">C61/D61</f>
        <v>0.23322683706070288</v>
      </c>
    </row>
    <row r="62" spans="1:5" x14ac:dyDescent="0.25">
      <c r="A62" s="370"/>
      <c r="B62" s="82" t="s">
        <v>6</v>
      </c>
      <c r="C62" s="18">
        <v>85</v>
      </c>
      <c r="D62" s="19">
        <v>693</v>
      </c>
      <c r="E62" s="33">
        <f t="shared" si="22"/>
        <v>0.12265512265512266</v>
      </c>
    </row>
    <row r="63" spans="1:5" x14ac:dyDescent="0.25">
      <c r="A63" s="370"/>
      <c r="B63" s="82" t="s">
        <v>7</v>
      </c>
      <c r="C63" s="18">
        <v>53</v>
      </c>
      <c r="D63" s="19">
        <v>153</v>
      </c>
      <c r="E63" s="33">
        <f t="shared" si="22"/>
        <v>0.34640522875816993</v>
      </c>
    </row>
    <row r="64" spans="1:5" x14ac:dyDescent="0.25">
      <c r="A64" s="370"/>
      <c r="B64" s="82" t="s">
        <v>8</v>
      </c>
      <c r="C64" s="18">
        <v>15</v>
      </c>
      <c r="D64" s="19">
        <v>52</v>
      </c>
      <c r="E64" s="33">
        <f t="shared" si="22"/>
        <v>0.28846153846153844</v>
      </c>
    </row>
    <row r="65" spans="1:5" x14ac:dyDescent="0.25">
      <c r="A65" s="370"/>
      <c r="B65" s="82" t="s">
        <v>9</v>
      </c>
      <c r="C65" s="18"/>
      <c r="D65" s="19" t="s">
        <v>89</v>
      </c>
      <c r="E65" s="33"/>
    </row>
    <row r="66" spans="1:5" x14ac:dyDescent="0.25">
      <c r="A66" s="370"/>
      <c r="B66" s="82" t="s">
        <v>10</v>
      </c>
      <c r="C66" s="18" t="s">
        <v>89</v>
      </c>
      <c r="D66" s="19" t="s">
        <v>89</v>
      </c>
      <c r="E66" s="33" t="s">
        <v>62</v>
      </c>
    </row>
    <row r="67" spans="1:5" x14ac:dyDescent="0.25">
      <c r="A67" s="370"/>
      <c r="B67" s="83" t="s">
        <v>45</v>
      </c>
      <c r="C67" s="26">
        <v>1003</v>
      </c>
      <c r="D67" s="24">
        <v>3503</v>
      </c>
      <c r="E67" s="34">
        <f>C67/D67</f>
        <v>0.28632600628033117</v>
      </c>
    </row>
    <row r="68" spans="1:5" x14ac:dyDescent="0.25">
      <c r="A68" s="370"/>
      <c r="B68" s="84" t="s">
        <v>13</v>
      </c>
      <c r="C68" s="27">
        <f>$C$78</f>
        <v>3365</v>
      </c>
      <c r="D68" s="25">
        <f>$D$78</f>
        <v>9530</v>
      </c>
      <c r="E68" s="35">
        <f>C68/D68</f>
        <v>0.35309548793284368</v>
      </c>
    </row>
    <row r="69" spans="1:5" x14ac:dyDescent="0.25">
      <c r="A69" s="370"/>
      <c r="B69" s="85" t="s">
        <v>23</v>
      </c>
      <c r="C69" s="18">
        <f t="shared" ref="C69:E69" si="23">C60-C62</f>
        <v>545</v>
      </c>
      <c r="D69" s="19">
        <f t="shared" si="23"/>
        <v>971</v>
      </c>
      <c r="E69" s="36">
        <f t="shared" si="23"/>
        <v>0.25595064657564659</v>
      </c>
    </row>
    <row r="70" spans="1:5" ht="15.75" thickBot="1" x14ac:dyDescent="0.3">
      <c r="A70" s="371"/>
      <c r="B70" s="86" t="s">
        <v>24</v>
      </c>
      <c r="C70" s="20">
        <f t="shared" ref="C70:E70" si="24">C60-C61</f>
        <v>411</v>
      </c>
      <c r="D70" s="21">
        <f t="shared" si="24"/>
        <v>725</v>
      </c>
      <c r="E70" s="37">
        <f t="shared" si="24"/>
        <v>0.14537893217006634</v>
      </c>
    </row>
    <row r="71" spans="1:5" ht="15" customHeight="1" x14ac:dyDescent="0.25">
      <c r="A71" s="366" t="s">
        <v>76</v>
      </c>
      <c r="B71" s="81" t="s">
        <v>4</v>
      </c>
      <c r="C71" s="90">
        <f>'ELA UA By Elementary School'!C159</f>
        <v>2092</v>
      </c>
      <c r="D71" s="31">
        <f>'ELA UA By Elementary School'!D159</f>
        <v>4630</v>
      </c>
      <c r="E71" s="32">
        <f>'ELA UA By Elementary School'!E159</f>
        <v>0.45183585313174945</v>
      </c>
    </row>
    <row r="72" spans="1:5" x14ac:dyDescent="0.25">
      <c r="A72" s="367"/>
      <c r="B72" s="82" t="s">
        <v>5</v>
      </c>
      <c r="C72" s="18">
        <f>'ELA UA By Elementary School'!C160</f>
        <v>700</v>
      </c>
      <c r="D72" s="19">
        <f>'ELA UA By Elementary School'!D160</f>
        <v>2459</v>
      </c>
      <c r="E72" s="33">
        <f>'ELA UA By Elementary School'!E160</f>
        <v>0.28466856445709637</v>
      </c>
    </row>
    <row r="73" spans="1:5" x14ac:dyDescent="0.25">
      <c r="A73" s="367"/>
      <c r="B73" s="82" t="s">
        <v>6</v>
      </c>
      <c r="C73" s="18">
        <f>'ELA UA By Elementary School'!C161</f>
        <v>365</v>
      </c>
      <c r="D73" s="19">
        <f>'ELA UA By Elementary School'!D161</f>
        <v>1870</v>
      </c>
      <c r="E73" s="33">
        <f>'ELA UA By Elementary School'!E161</f>
        <v>0.19518716577540107</v>
      </c>
    </row>
    <row r="74" spans="1:5" x14ac:dyDescent="0.25">
      <c r="A74" s="367"/>
      <c r="B74" s="82" t="s">
        <v>7</v>
      </c>
      <c r="C74" s="18">
        <f>'ELA UA By Elementary School'!C162</f>
        <v>149</v>
      </c>
      <c r="D74" s="19">
        <f>'ELA UA By Elementary School'!D162</f>
        <v>405</v>
      </c>
      <c r="E74" s="33">
        <f>'ELA UA By Elementary School'!E162</f>
        <v>0.36790123456790125</v>
      </c>
    </row>
    <row r="75" spans="1:5" x14ac:dyDescent="0.25">
      <c r="A75" s="367"/>
      <c r="B75" s="82" t="s">
        <v>8</v>
      </c>
      <c r="C75" s="18">
        <f>'ELA UA By Elementary School'!C163</f>
        <v>59</v>
      </c>
      <c r="D75" s="19">
        <f>'ELA UA By Elementary School'!D163</f>
        <v>158</v>
      </c>
      <c r="E75" s="33">
        <f>'ELA UA By Elementary School'!E163</f>
        <v>0.37341772151898733</v>
      </c>
    </row>
    <row r="76" spans="1:5" x14ac:dyDescent="0.25">
      <c r="A76" s="367"/>
      <c r="B76" s="82" t="s">
        <v>9</v>
      </c>
      <c r="C76" s="18">
        <f>'ELA UA By Elementary School'!C164</f>
        <v>0</v>
      </c>
      <c r="D76" s="19" t="str">
        <f>'ELA UA By Elementary School'!D164</f>
        <v>&lt;10</v>
      </c>
      <c r="E76" s="33">
        <f>'ELA UA By Elementary School'!E164</f>
        <v>0</v>
      </c>
    </row>
    <row r="77" spans="1:5" x14ac:dyDescent="0.25">
      <c r="A77" s="367"/>
      <c r="B77" s="82" t="s">
        <v>10</v>
      </c>
      <c r="C77" s="18">
        <f>'ELA UA By Elementary School'!C165</f>
        <v>0</v>
      </c>
      <c r="D77" s="19" t="str">
        <f>'ELA UA By Elementary School'!D165</f>
        <v>&lt;10</v>
      </c>
      <c r="E77" s="33">
        <f>'ELA UA By Elementary School'!E165</f>
        <v>0</v>
      </c>
    </row>
    <row r="78" spans="1:5" x14ac:dyDescent="0.25">
      <c r="A78" s="367"/>
      <c r="B78" s="84" t="s">
        <v>13</v>
      </c>
      <c r="C78" s="27">
        <f>'ELA UA By Elementary School'!C166</f>
        <v>3365</v>
      </c>
      <c r="D78" s="25">
        <f>'ELA UA By Elementary School'!D166</f>
        <v>9530</v>
      </c>
      <c r="E78" s="35">
        <f>'ELA UA By Elementary School'!E166</f>
        <v>0.35309548793284368</v>
      </c>
    </row>
    <row r="79" spans="1:5" x14ac:dyDescent="0.25">
      <c r="A79" s="367"/>
      <c r="B79" s="85" t="s">
        <v>23</v>
      </c>
      <c r="C79" s="18">
        <f>'ELA UA By Elementary School'!C167</f>
        <v>1727</v>
      </c>
      <c r="D79" s="19">
        <f>'ELA UA By Elementary School'!D167</f>
        <v>2760</v>
      </c>
      <c r="E79" s="36">
        <f>'ELA UA By Elementary School'!E167</f>
        <v>0.25664868735634838</v>
      </c>
    </row>
    <row r="80" spans="1:5" ht="15.75" thickBot="1" x14ac:dyDescent="0.3">
      <c r="A80" s="367"/>
      <c r="B80" s="87" t="s">
        <v>24</v>
      </c>
      <c r="C80" s="20">
        <f>'ELA UA By Elementary School'!C168</f>
        <v>1392</v>
      </c>
      <c r="D80" s="21">
        <f>'ELA UA By Elementary School'!D168</f>
        <v>2171</v>
      </c>
      <c r="E80" s="37">
        <f>'ELA UA By Elementary School'!E168</f>
        <v>0.16716728867465308</v>
      </c>
    </row>
    <row r="81" spans="1:5" ht="15.75" thickBot="1" x14ac:dyDescent="0.3">
      <c r="A81" s="414" t="s">
        <v>75</v>
      </c>
      <c r="B81" s="415"/>
      <c r="C81" s="415"/>
      <c r="D81" s="415"/>
      <c r="E81" s="424"/>
    </row>
    <row r="82" spans="1:5" ht="32.25" customHeight="1" thickBot="1" x14ac:dyDescent="0.3">
      <c r="A82" s="469" t="s">
        <v>64</v>
      </c>
      <c r="B82" s="470"/>
      <c r="C82" s="470"/>
      <c r="D82" s="470"/>
      <c r="E82" s="471"/>
    </row>
  </sheetData>
  <mergeCells count="12">
    <mergeCell ref="A81:E81"/>
    <mergeCell ref="A82:E82"/>
    <mergeCell ref="A60:A70"/>
    <mergeCell ref="A49:A59"/>
    <mergeCell ref="A38:A48"/>
    <mergeCell ref="A71:A80"/>
    <mergeCell ref="A27:A37"/>
    <mergeCell ref="A16:A26"/>
    <mergeCell ref="A1:A4"/>
    <mergeCell ref="B1:B3"/>
    <mergeCell ref="C1:E3"/>
    <mergeCell ref="A5:A15"/>
  </mergeCells>
  <conditionalFormatting sqref="B16:B22">
    <cfRule type="expression" dxfId="127" priority="118">
      <formula>MOD(ROW(),2)=0</formula>
    </cfRule>
  </conditionalFormatting>
  <conditionalFormatting sqref="B4">
    <cfRule type="expression" dxfId="126" priority="117">
      <formula>MOD(ROW(),2)=0</formula>
    </cfRule>
  </conditionalFormatting>
  <conditionalFormatting sqref="E16:E22">
    <cfRule type="expression" dxfId="125" priority="116">
      <formula>MOD(ROW(),2)=0</formula>
    </cfRule>
  </conditionalFormatting>
  <conditionalFormatting sqref="C16:D22">
    <cfRule type="expression" dxfId="124" priority="115">
      <formula>MOD(ROW(),2)=0</formula>
    </cfRule>
  </conditionalFormatting>
  <conditionalFormatting sqref="C25:E26">
    <cfRule type="expression" dxfId="123" priority="114">
      <formula>MOD(ROW(),2)=0</formula>
    </cfRule>
  </conditionalFormatting>
  <conditionalFormatting sqref="B27:B33">
    <cfRule type="expression" dxfId="122" priority="103">
      <formula>MOD(ROW(),2)=0</formula>
    </cfRule>
  </conditionalFormatting>
  <conditionalFormatting sqref="E27:E33">
    <cfRule type="expression" dxfId="121" priority="102">
      <formula>MOD(ROW(),2)=0</formula>
    </cfRule>
  </conditionalFormatting>
  <conditionalFormatting sqref="C27:D33">
    <cfRule type="expression" dxfId="120" priority="101">
      <formula>MOD(ROW(),2)=0</formula>
    </cfRule>
  </conditionalFormatting>
  <conditionalFormatting sqref="C36:E37">
    <cfRule type="expression" dxfId="119" priority="100">
      <formula>MOD(ROW(),2)=0</formula>
    </cfRule>
  </conditionalFormatting>
  <conditionalFormatting sqref="B38:B44">
    <cfRule type="expression" dxfId="118" priority="93">
      <formula>MOD(ROW(),2)=0</formula>
    </cfRule>
  </conditionalFormatting>
  <conditionalFormatting sqref="E38:E44">
    <cfRule type="expression" dxfId="117" priority="92">
      <formula>MOD(ROW(),2)=0</formula>
    </cfRule>
  </conditionalFormatting>
  <conditionalFormatting sqref="C38:D44">
    <cfRule type="expression" dxfId="116" priority="91">
      <formula>MOD(ROW(),2)=0</formula>
    </cfRule>
  </conditionalFormatting>
  <conditionalFormatting sqref="C47:E48">
    <cfRule type="expression" dxfId="115" priority="90">
      <formula>MOD(ROW(),2)=0</formula>
    </cfRule>
  </conditionalFormatting>
  <conditionalFormatting sqref="B49:B55">
    <cfRule type="expression" dxfId="114" priority="83">
      <formula>MOD(ROW(),2)=0</formula>
    </cfRule>
  </conditionalFormatting>
  <conditionalFormatting sqref="E49:E55">
    <cfRule type="expression" dxfId="113" priority="82">
      <formula>MOD(ROW(),2)=0</formula>
    </cfRule>
  </conditionalFormatting>
  <conditionalFormatting sqref="C49:D55">
    <cfRule type="expression" dxfId="112" priority="81">
      <formula>MOD(ROW(),2)=0</formula>
    </cfRule>
  </conditionalFormatting>
  <conditionalFormatting sqref="C58:E59">
    <cfRule type="expression" dxfId="111" priority="80">
      <formula>MOD(ROW(),2)=0</formula>
    </cfRule>
  </conditionalFormatting>
  <conditionalFormatting sqref="B60:B66">
    <cfRule type="expression" dxfId="110" priority="73">
      <formula>MOD(ROW(),2)=0</formula>
    </cfRule>
  </conditionalFormatting>
  <conditionalFormatting sqref="E60:E66">
    <cfRule type="expression" dxfId="109" priority="72">
      <formula>MOD(ROW(),2)=0</formula>
    </cfRule>
  </conditionalFormatting>
  <conditionalFormatting sqref="C60:D66">
    <cfRule type="expression" dxfId="108" priority="71">
      <formula>MOD(ROW(),2)=0</formula>
    </cfRule>
  </conditionalFormatting>
  <conditionalFormatting sqref="C69:E70">
    <cfRule type="expression" dxfId="107" priority="70">
      <formula>MOD(ROW(),2)=0</formula>
    </cfRule>
  </conditionalFormatting>
  <conditionalFormatting sqref="C4:E4">
    <cfRule type="expression" dxfId="106" priority="63">
      <formula>MOD(ROW(),2)=0</formula>
    </cfRule>
  </conditionalFormatting>
  <conditionalFormatting sqref="E71:E77">
    <cfRule type="expression" dxfId="105" priority="16">
      <formula>MOD(ROW(),2)=0</formula>
    </cfRule>
  </conditionalFormatting>
  <conditionalFormatting sqref="C71:D77">
    <cfRule type="expression" dxfId="104" priority="15">
      <formula>MOD(ROW(),2)=0</formula>
    </cfRule>
  </conditionalFormatting>
  <conditionalFormatting sqref="C79:E80">
    <cfRule type="expression" dxfId="103" priority="14">
      <formula>MOD(ROW(),2)=0</formula>
    </cfRule>
  </conditionalFormatting>
  <conditionalFormatting sqref="B5:B11">
    <cfRule type="expression" dxfId="102" priority="4">
      <formula>MOD(ROW(),2)=0</formula>
    </cfRule>
  </conditionalFormatting>
  <conditionalFormatting sqref="E5:E11">
    <cfRule type="expression" dxfId="101" priority="3">
      <formula>MOD(ROW(),2)=0</formula>
    </cfRule>
  </conditionalFormatting>
  <conditionalFormatting sqref="C5:D11">
    <cfRule type="expression" dxfId="100" priority="2">
      <formula>MOD(ROW(),2)=0</formula>
    </cfRule>
  </conditionalFormatting>
  <conditionalFormatting sqref="C14:E15">
    <cfRule type="expression" dxfId="99" priority="1">
      <formula>MOD(ROW(),2)=0</formula>
    </cfRule>
  </conditionalFormatting>
  <conditionalFormatting sqref="B71:B77">
    <cfRule type="expression" dxfId="98" priority="17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3184-E817-45CB-B866-4F44EDBA9678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13" customWidth="1"/>
    <col min="5" max="5" width="10.7109375" customWidth="1"/>
  </cols>
  <sheetData>
    <row r="1" spans="1:5" x14ac:dyDescent="0.25">
      <c r="A1" s="376" t="s">
        <v>29</v>
      </c>
      <c r="B1" s="298" t="s">
        <v>66</v>
      </c>
      <c r="C1" s="382" t="s">
        <v>109</v>
      </c>
      <c r="D1" s="383"/>
      <c r="E1" s="384"/>
    </row>
    <row r="2" spans="1:5" x14ac:dyDescent="0.25">
      <c r="A2" s="377"/>
      <c r="B2" s="299"/>
      <c r="C2" s="346"/>
      <c r="D2" s="347"/>
      <c r="E2" s="348"/>
    </row>
    <row r="3" spans="1:5" ht="15.75" thickBot="1" x14ac:dyDescent="0.3">
      <c r="A3" s="377"/>
      <c r="B3" s="300"/>
      <c r="C3" s="385"/>
      <c r="D3" s="386"/>
      <c r="E3" s="387"/>
    </row>
    <row r="4" spans="1:5" ht="15.75" thickBot="1" x14ac:dyDescent="0.3">
      <c r="A4" s="378"/>
      <c r="B4" s="89" t="s">
        <v>0</v>
      </c>
      <c r="C4" s="173" t="s">
        <v>60</v>
      </c>
      <c r="D4" s="172" t="s">
        <v>25</v>
      </c>
      <c r="E4" s="98" t="s">
        <v>61</v>
      </c>
    </row>
    <row r="5" spans="1:5" ht="15" customHeight="1" x14ac:dyDescent="0.25">
      <c r="A5" s="482" t="s">
        <v>96</v>
      </c>
      <c r="B5" s="81" t="s">
        <v>4</v>
      </c>
      <c r="C5" s="90"/>
      <c r="D5" s="31">
        <v>10</v>
      </c>
      <c r="E5" s="32"/>
    </row>
    <row r="6" spans="1:5" ht="15" customHeight="1" x14ac:dyDescent="0.25">
      <c r="A6" s="370"/>
      <c r="B6" s="82" t="s">
        <v>5</v>
      </c>
      <c r="C6" s="18" t="s">
        <v>89</v>
      </c>
      <c r="D6" s="19" t="s">
        <v>89</v>
      </c>
      <c r="E6" s="33" t="s">
        <v>62</v>
      </c>
    </row>
    <row r="7" spans="1:5" ht="15" customHeight="1" x14ac:dyDescent="0.25">
      <c r="A7" s="370"/>
      <c r="B7" s="82" t="s">
        <v>6</v>
      </c>
      <c r="C7" s="18"/>
      <c r="D7" s="19" t="s">
        <v>89</v>
      </c>
      <c r="E7" s="33"/>
    </row>
    <row r="8" spans="1:5" ht="15" customHeight="1" x14ac:dyDescent="0.25">
      <c r="A8" s="370"/>
      <c r="B8" s="82" t="s">
        <v>7</v>
      </c>
      <c r="C8" s="18"/>
      <c r="D8" s="19" t="s">
        <v>89</v>
      </c>
      <c r="E8" s="33"/>
    </row>
    <row r="9" spans="1:5" ht="15" customHeight="1" x14ac:dyDescent="0.25">
      <c r="A9" s="370"/>
      <c r="B9" s="82" t="s">
        <v>8</v>
      </c>
      <c r="C9" s="18"/>
      <c r="D9" s="19"/>
      <c r="E9" s="33"/>
    </row>
    <row r="10" spans="1:5" ht="15" customHeight="1" x14ac:dyDescent="0.25">
      <c r="A10" s="370"/>
      <c r="B10" s="82" t="s">
        <v>9</v>
      </c>
      <c r="C10" s="18"/>
      <c r="D10" s="19"/>
      <c r="E10" s="33"/>
    </row>
    <row r="11" spans="1:5" ht="15" customHeight="1" x14ac:dyDescent="0.25">
      <c r="A11" s="370"/>
      <c r="B11" s="82" t="s">
        <v>10</v>
      </c>
      <c r="C11" s="18"/>
      <c r="D11" s="19"/>
      <c r="E11" s="33"/>
    </row>
    <row r="12" spans="1:5" ht="15" customHeight="1" x14ac:dyDescent="0.25">
      <c r="A12" s="370"/>
      <c r="B12" s="83" t="s">
        <v>101</v>
      </c>
      <c r="C12" s="26">
        <f t="shared" ref="C12:E12" si="0">C$56</f>
        <v>700</v>
      </c>
      <c r="D12" s="24">
        <f t="shared" si="0"/>
        <v>2659</v>
      </c>
      <c r="E12" s="38">
        <f t="shared" si="0"/>
        <v>0.2632568634825122</v>
      </c>
    </row>
    <row r="13" spans="1:5" ht="15" customHeight="1" x14ac:dyDescent="0.25">
      <c r="A13" s="370"/>
      <c r="B13" s="84" t="s">
        <v>13</v>
      </c>
      <c r="C13" s="27">
        <f t="shared" ref="C13:E13" si="1">C$57</f>
        <v>3365</v>
      </c>
      <c r="D13" s="25">
        <f t="shared" si="1"/>
        <v>9530</v>
      </c>
      <c r="E13" s="39">
        <f t="shared" si="1"/>
        <v>0.35309548793284368</v>
      </c>
    </row>
    <row r="14" spans="1:5" ht="15" customHeight="1" x14ac:dyDescent="0.25">
      <c r="A14" s="370"/>
      <c r="B14" s="85" t="s">
        <v>23</v>
      </c>
      <c r="C14" s="18"/>
      <c r="D14" s="19" t="s">
        <v>62</v>
      </c>
      <c r="E14" s="36"/>
    </row>
    <row r="15" spans="1:5" ht="15" customHeight="1" thickBot="1" x14ac:dyDescent="0.3">
      <c r="A15" s="371"/>
      <c r="B15" s="86" t="s">
        <v>24</v>
      </c>
      <c r="C15" s="20"/>
      <c r="D15" s="21" t="s">
        <v>62</v>
      </c>
      <c r="E15" s="37"/>
    </row>
    <row r="16" spans="1:5" ht="15" customHeight="1" x14ac:dyDescent="0.25">
      <c r="A16" s="425" t="s">
        <v>97</v>
      </c>
      <c r="B16" s="81" t="s">
        <v>4</v>
      </c>
      <c r="C16" s="90">
        <v>184</v>
      </c>
      <c r="D16" s="31">
        <v>955</v>
      </c>
      <c r="E16" s="32">
        <f>C16/D16</f>
        <v>0.19267015706806281</v>
      </c>
    </row>
    <row r="17" spans="1:5" ht="15" customHeight="1" x14ac:dyDescent="0.25">
      <c r="A17" s="483"/>
      <c r="B17" s="82" t="s">
        <v>5</v>
      </c>
      <c r="C17" s="18">
        <v>61</v>
      </c>
      <c r="D17" s="19">
        <v>649</v>
      </c>
      <c r="E17" s="33">
        <f t="shared" ref="E17:E19" si="2">C17/D17</f>
        <v>9.3990755007704166E-2</v>
      </c>
    </row>
    <row r="18" spans="1:5" ht="15" customHeight="1" x14ac:dyDescent="0.25">
      <c r="A18" s="483"/>
      <c r="B18" s="82" t="s">
        <v>6</v>
      </c>
      <c r="C18" s="18">
        <v>18</v>
      </c>
      <c r="D18" s="19">
        <v>217</v>
      </c>
      <c r="E18" s="33">
        <f t="shared" si="2"/>
        <v>8.294930875576037E-2</v>
      </c>
    </row>
    <row r="19" spans="1:5" ht="15" customHeight="1" x14ac:dyDescent="0.25">
      <c r="A19" s="483"/>
      <c r="B19" s="82" t="s">
        <v>7</v>
      </c>
      <c r="C19" s="18">
        <v>10</v>
      </c>
      <c r="D19" s="19">
        <v>58</v>
      </c>
      <c r="E19" s="33">
        <f t="shared" si="2"/>
        <v>0.17241379310344829</v>
      </c>
    </row>
    <row r="20" spans="1:5" ht="15" customHeight="1" x14ac:dyDescent="0.25">
      <c r="A20" s="483"/>
      <c r="B20" s="82" t="s">
        <v>8</v>
      </c>
      <c r="C20" s="18" t="s">
        <v>89</v>
      </c>
      <c r="D20" s="19">
        <v>29</v>
      </c>
      <c r="E20" s="33" t="s">
        <v>62</v>
      </c>
    </row>
    <row r="21" spans="1:5" ht="15" customHeight="1" x14ac:dyDescent="0.25">
      <c r="A21" s="483"/>
      <c r="B21" s="82" t="s">
        <v>9</v>
      </c>
      <c r="C21" s="18"/>
      <c r="D21" s="19" t="s">
        <v>89</v>
      </c>
      <c r="E21" s="33"/>
    </row>
    <row r="22" spans="1:5" ht="15" customHeight="1" x14ac:dyDescent="0.25">
      <c r="A22" s="483"/>
      <c r="B22" s="82" t="s">
        <v>10</v>
      </c>
      <c r="C22" s="18"/>
      <c r="D22" s="19"/>
      <c r="E22" s="33"/>
    </row>
    <row r="23" spans="1:5" ht="15" customHeight="1" x14ac:dyDescent="0.25">
      <c r="A23" s="483"/>
      <c r="B23" s="83" t="s">
        <v>101</v>
      </c>
      <c r="C23" s="26">
        <f t="shared" ref="C23:E23" si="3">C$56</f>
        <v>700</v>
      </c>
      <c r="D23" s="24">
        <f t="shared" si="3"/>
        <v>2659</v>
      </c>
      <c r="E23" s="38">
        <f t="shared" si="3"/>
        <v>0.2632568634825122</v>
      </c>
    </row>
    <row r="24" spans="1:5" ht="15" customHeight="1" x14ac:dyDescent="0.25">
      <c r="A24" s="483"/>
      <c r="B24" s="84" t="s">
        <v>13</v>
      </c>
      <c r="C24" s="27">
        <f t="shared" ref="C24:E24" si="4">C$57</f>
        <v>3365</v>
      </c>
      <c r="D24" s="25">
        <f t="shared" si="4"/>
        <v>9530</v>
      </c>
      <c r="E24" s="39">
        <f t="shared" si="4"/>
        <v>0.35309548793284368</v>
      </c>
    </row>
    <row r="25" spans="1:5" ht="15" customHeight="1" x14ac:dyDescent="0.25">
      <c r="A25" s="483"/>
      <c r="B25" s="85" t="s">
        <v>23</v>
      </c>
      <c r="C25" s="18">
        <f t="shared" ref="C25:E25" si="5">C16-C18</f>
        <v>166</v>
      </c>
      <c r="D25" s="19">
        <f t="shared" si="5"/>
        <v>738</v>
      </c>
      <c r="E25" s="36">
        <f t="shared" si="5"/>
        <v>0.10972084831230244</v>
      </c>
    </row>
    <row r="26" spans="1:5" ht="15" customHeight="1" thickBot="1" x14ac:dyDescent="0.3">
      <c r="A26" s="484"/>
      <c r="B26" s="86" t="s">
        <v>24</v>
      </c>
      <c r="C26" s="20">
        <f t="shared" ref="C26:E26" si="6">C16-C17</f>
        <v>123</v>
      </c>
      <c r="D26" s="21">
        <f t="shared" si="6"/>
        <v>306</v>
      </c>
      <c r="E26" s="37">
        <f t="shared" si="6"/>
        <v>9.8679402060358648E-2</v>
      </c>
    </row>
    <row r="27" spans="1:5" ht="15" customHeight="1" x14ac:dyDescent="0.25">
      <c r="A27" s="369" t="s">
        <v>98</v>
      </c>
      <c r="B27" s="81" t="s">
        <v>4</v>
      </c>
      <c r="C27" s="90">
        <v>302</v>
      </c>
      <c r="D27" s="31">
        <v>1562</v>
      </c>
      <c r="E27" s="211">
        <f>C27/D27</f>
        <v>0.19334186939820744</v>
      </c>
    </row>
    <row r="28" spans="1:5" ht="15" customHeight="1" x14ac:dyDescent="0.25">
      <c r="A28" s="370"/>
      <c r="B28" s="82" t="s">
        <v>5</v>
      </c>
      <c r="C28" s="18">
        <v>58</v>
      </c>
      <c r="D28" s="19">
        <v>586</v>
      </c>
      <c r="E28" s="210">
        <f t="shared" ref="E28:E31" si="7">C28/D28</f>
        <v>9.8976109215017066E-2</v>
      </c>
    </row>
    <row r="29" spans="1:5" ht="15" customHeight="1" x14ac:dyDescent="0.25">
      <c r="A29" s="370"/>
      <c r="B29" s="82" t="s">
        <v>6</v>
      </c>
      <c r="C29" s="18">
        <v>31</v>
      </c>
      <c r="D29" s="19">
        <v>598</v>
      </c>
      <c r="E29" s="210">
        <f t="shared" si="7"/>
        <v>5.1839464882943144E-2</v>
      </c>
    </row>
    <row r="30" spans="1:5" ht="15" customHeight="1" x14ac:dyDescent="0.25">
      <c r="A30" s="370"/>
      <c r="B30" s="82" t="s">
        <v>7</v>
      </c>
      <c r="C30" s="18">
        <v>19</v>
      </c>
      <c r="D30" s="19">
        <v>135</v>
      </c>
      <c r="E30" s="210">
        <f t="shared" si="7"/>
        <v>0.14074074074074075</v>
      </c>
    </row>
    <row r="31" spans="1:5" ht="15" customHeight="1" x14ac:dyDescent="0.25">
      <c r="A31" s="370"/>
      <c r="B31" s="82" t="s">
        <v>8</v>
      </c>
      <c r="C31" s="18">
        <v>10</v>
      </c>
      <c r="D31" s="19">
        <v>66</v>
      </c>
      <c r="E31" s="210">
        <f t="shared" si="7"/>
        <v>0.15151515151515152</v>
      </c>
    </row>
    <row r="32" spans="1:5" ht="15" customHeight="1" x14ac:dyDescent="0.25">
      <c r="A32" s="370"/>
      <c r="B32" s="82" t="s">
        <v>9</v>
      </c>
      <c r="C32" s="18"/>
      <c r="D32" s="19">
        <v>14</v>
      </c>
      <c r="E32" s="210"/>
    </row>
    <row r="33" spans="1:5" ht="15" customHeight="1" x14ac:dyDescent="0.25">
      <c r="A33" s="370"/>
      <c r="B33" s="82" t="s">
        <v>10</v>
      </c>
      <c r="C33" s="18" t="s">
        <v>89</v>
      </c>
      <c r="D33" s="19" t="s">
        <v>89</v>
      </c>
      <c r="E33" s="210" t="s">
        <v>62</v>
      </c>
    </row>
    <row r="34" spans="1:5" ht="15" customHeight="1" x14ac:dyDescent="0.25">
      <c r="A34" s="370"/>
      <c r="B34" s="83" t="s">
        <v>101</v>
      </c>
      <c r="C34" s="26">
        <f t="shared" ref="C34:E34" si="8">C$56</f>
        <v>700</v>
      </c>
      <c r="D34" s="24">
        <f t="shared" si="8"/>
        <v>2659</v>
      </c>
      <c r="E34" s="212">
        <f t="shared" si="8"/>
        <v>0.2632568634825122</v>
      </c>
    </row>
    <row r="35" spans="1:5" ht="15" customHeight="1" x14ac:dyDescent="0.25">
      <c r="A35" s="370"/>
      <c r="B35" s="84" t="s">
        <v>13</v>
      </c>
      <c r="C35" s="27">
        <f t="shared" ref="C35:E35" si="9">C$57</f>
        <v>3365</v>
      </c>
      <c r="D35" s="25">
        <f t="shared" si="9"/>
        <v>9530</v>
      </c>
      <c r="E35" s="39">
        <f t="shared" si="9"/>
        <v>0.35309548793284368</v>
      </c>
    </row>
    <row r="36" spans="1:5" ht="15" customHeight="1" x14ac:dyDescent="0.25">
      <c r="A36" s="370"/>
      <c r="B36" s="85" t="s">
        <v>23</v>
      </c>
      <c r="C36" s="18">
        <f t="shared" ref="C36:E36" si="10">C27-C29</f>
        <v>271</v>
      </c>
      <c r="D36" s="19">
        <f t="shared" si="10"/>
        <v>964</v>
      </c>
      <c r="E36" s="209">
        <f t="shared" si="10"/>
        <v>0.1415024045152643</v>
      </c>
    </row>
    <row r="37" spans="1:5" ht="15" customHeight="1" thickBot="1" x14ac:dyDescent="0.3">
      <c r="A37" s="371"/>
      <c r="B37" s="86" t="s">
        <v>24</v>
      </c>
      <c r="C37" s="20">
        <f t="shared" ref="C37:E37" si="11">C27-C28</f>
        <v>244</v>
      </c>
      <c r="D37" s="21">
        <f t="shared" si="11"/>
        <v>976</v>
      </c>
      <c r="E37" s="208">
        <f t="shared" si="11"/>
        <v>9.4365760183190373E-2</v>
      </c>
    </row>
    <row r="38" spans="1:5" ht="15" customHeight="1" x14ac:dyDescent="0.25">
      <c r="A38" s="425" t="s">
        <v>99</v>
      </c>
      <c r="B38" s="81" t="s">
        <v>4</v>
      </c>
      <c r="C38" s="90"/>
      <c r="D38" s="31">
        <v>21</v>
      </c>
      <c r="E38" s="32"/>
    </row>
    <row r="39" spans="1:5" ht="15" customHeight="1" x14ac:dyDescent="0.25">
      <c r="A39" s="367"/>
      <c r="B39" s="82" t="s">
        <v>5</v>
      </c>
      <c r="C39" s="18"/>
      <c r="D39" s="19" t="s">
        <v>89</v>
      </c>
      <c r="E39" s="33"/>
    </row>
    <row r="40" spans="1:5" ht="15" customHeight="1" x14ac:dyDescent="0.25">
      <c r="A40" s="367"/>
      <c r="B40" s="82" t="s">
        <v>6</v>
      </c>
      <c r="C40" s="18"/>
      <c r="D40" s="19" t="s">
        <v>89</v>
      </c>
      <c r="E40" s="33"/>
    </row>
    <row r="41" spans="1:5" ht="15" customHeight="1" x14ac:dyDescent="0.25">
      <c r="A41" s="367"/>
      <c r="B41" s="82" t="s">
        <v>7</v>
      </c>
      <c r="C41" s="18"/>
      <c r="D41" s="19" t="s">
        <v>89</v>
      </c>
      <c r="E41" s="33"/>
    </row>
    <row r="42" spans="1:5" ht="15" customHeight="1" x14ac:dyDescent="0.25">
      <c r="A42" s="367"/>
      <c r="B42" s="82" t="s">
        <v>8</v>
      </c>
      <c r="C42" s="18"/>
      <c r="D42" s="19" t="s">
        <v>89</v>
      </c>
      <c r="E42" s="33"/>
    </row>
    <row r="43" spans="1:5" ht="15" customHeight="1" x14ac:dyDescent="0.25">
      <c r="A43" s="367"/>
      <c r="B43" s="82" t="s">
        <v>9</v>
      </c>
      <c r="C43" s="18"/>
      <c r="D43" s="19"/>
      <c r="E43" s="33"/>
    </row>
    <row r="44" spans="1:5" ht="15" customHeight="1" x14ac:dyDescent="0.25">
      <c r="A44" s="367"/>
      <c r="B44" s="82" t="s">
        <v>10</v>
      </c>
      <c r="C44" s="18"/>
      <c r="D44" s="19"/>
      <c r="E44" s="33"/>
    </row>
    <row r="45" spans="1:5" ht="15" customHeight="1" x14ac:dyDescent="0.25">
      <c r="A45" s="367"/>
      <c r="B45" s="83" t="s">
        <v>101</v>
      </c>
      <c r="C45" s="26">
        <f t="shared" ref="C45:E45" si="12">C$56</f>
        <v>700</v>
      </c>
      <c r="D45" s="24">
        <f t="shared" si="12"/>
        <v>2659</v>
      </c>
      <c r="E45" s="38">
        <f t="shared" si="12"/>
        <v>0.2632568634825122</v>
      </c>
    </row>
    <row r="46" spans="1:5" ht="15" customHeight="1" x14ac:dyDescent="0.25">
      <c r="A46" s="367"/>
      <c r="B46" s="84" t="s">
        <v>13</v>
      </c>
      <c r="C46" s="27">
        <f t="shared" ref="C46:E46" si="13">C$57</f>
        <v>3365</v>
      </c>
      <c r="D46" s="25">
        <f t="shared" si="13"/>
        <v>9530</v>
      </c>
      <c r="E46" s="39">
        <f t="shared" si="13"/>
        <v>0.35309548793284368</v>
      </c>
    </row>
    <row r="47" spans="1:5" ht="15" customHeight="1" x14ac:dyDescent="0.25">
      <c r="A47" s="367"/>
      <c r="B47" s="85" t="s">
        <v>23</v>
      </c>
      <c r="C47" s="18"/>
      <c r="D47" s="19" t="s">
        <v>62</v>
      </c>
      <c r="E47" s="36"/>
    </row>
    <row r="48" spans="1:5" ht="15" customHeight="1" thickBot="1" x14ac:dyDescent="0.3">
      <c r="A48" s="368"/>
      <c r="B48" s="86" t="s">
        <v>24</v>
      </c>
      <c r="C48" s="20"/>
      <c r="D48" s="21" t="s">
        <v>62</v>
      </c>
      <c r="E48" s="37"/>
    </row>
    <row r="49" spans="1:5" ht="15" customHeight="1" x14ac:dyDescent="0.25">
      <c r="A49" s="369" t="s">
        <v>100</v>
      </c>
      <c r="B49" s="81" t="s">
        <v>4</v>
      </c>
      <c r="C49" s="90">
        <v>486</v>
      </c>
      <c r="D49" s="31">
        <v>1369</v>
      </c>
      <c r="E49" s="32">
        <f>C49/D49</f>
        <v>0.3550036523009496</v>
      </c>
    </row>
    <row r="50" spans="1:5" ht="15" customHeight="1" x14ac:dyDescent="0.25">
      <c r="A50" s="370"/>
      <c r="B50" s="82" t="s">
        <v>5</v>
      </c>
      <c r="C50" s="18">
        <v>120</v>
      </c>
      <c r="D50" s="19">
        <v>665</v>
      </c>
      <c r="E50" s="33">
        <f t="shared" ref="E50:E53" si="14">C50/D50</f>
        <v>0.18045112781954886</v>
      </c>
    </row>
    <row r="51" spans="1:5" ht="15" customHeight="1" x14ac:dyDescent="0.25">
      <c r="A51" s="370"/>
      <c r="B51" s="82" t="s">
        <v>6</v>
      </c>
      <c r="C51" s="18">
        <v>49</v>
      </c>
      <c r="D51" s="19">
        <v>474</v>
      </c>
      <c r="E51" s="33">
        <f t="shared" si="14"/>
        <v>0.10337552742616034</v>
      </c>
    </row>
    <row r="52" spans="1:5" ht="15" customHeight="1" x14ac:dyDescent="0.25">
      <c r="A52" s="370"/>
      <c r="B52" s="82" t="s">
        <v>7</v>
      </c>
      <c r="C52" s="18">
        <v>29</v>
      </c>
      <c r="D52" s="19">
        <v>107</v>
      </c>
      <c r="E52" s="33">
        <f t="shared" si="14"/>
        <v>0.27102803738317754</v>
      </c>
    </row>
    <row r="53" spans="1:5" ht="15" customHeight="1" x14ac:dyDescent="0.25">
      <c r="A53" s="370"/>
      <c r="B53" s="82" t="s">
        <v>8</v>
      </c>
      <c r="C53" s="18">
        <v>14</v>
      </c>
      <c r="D53" s="19">
        <v>40</v>
      </c>
      <c r="E53" s="33">
        <f t="shared" si="14"/>
        <v>0.35</v>
      </c>
    </row>
    <row r="54" spans="1:5" ht="15" customHeight="1" x14ac:dyDescent="0.25">
      <c r="A54" s="370"/>
      <c r="B54" s="82" t="s">
        <v>9</v>
      </c>
      <c r="C54" s="18"/>
      <c r="D54" s="19">
        <v>17</v>
      </c>
      <c r="E54" s="33"/>
    </row>
    <row r="55" spans="1:5" ht="15" customHeight="1" x14ac:dyDescent="0.25">
      <c r="A55" s="370"/>
      <c r="B55" s="82" t="s">
        <v>10</v>
      </c>
      <c r="C55" s="18" t="s">
        <v>89</v>
      </c>
      <c r="D55" s="19" t="s">
        <v>89</v>
      </c>
      <c r="E55" s="33" t="s">
        <v>62</v>
      </c>
    </row>
    <row r="56" spans="1:5" ht="15" customHeight="1" x14ac:dyDescent="0.25">
      <c r="A56" s="370"/>
      <c r="B56" s="83" t="s">
        <v>101</v>
      </c>
      <c r="C56" s="26">
        <v>700</v>
      </c>
      <c r="D56" s="24">
        <v>2659</v>
      </c>
      <c r="E56" s="34">
        <f>C56/D56</f>
        <v>0.2632568634825122</v>
      </c>
    </row>
    <row r="57" spans="1:5" ht="15" customHeight="1" x14ac:dyDescent="0.25">
      <c r="A57" s="370"/>
      <c r="B57" s="84" t="s">
        <v>13</v>
      </c>
      <c r="C57" s="27">
        <f>$C$67</f>
        <v>3365</v>
      </c>
      <c r="D57" s="25">
        <f>$D$67</f>
        <v>9530</v>
      </c>
      <c r="E57" s="35">
        <f>C57/D57</f>
        <v>0.35309548793284368</v>
      </c>
    </row>
    <row r="58" spans="1:5" ht="15" customHeight="1" x14ac:dyDescent="0.25">
      <c r="A58" s="370"/>
      <c r="B58" s="85" t="s">
        <v>23</v>
      </c>
      <c r="C58" s="18">
        <f t="shared" ref="C58:E58" si="15">C49-C51</f>
        <v>437</v>
      </c>
      <c r="D58" s="19">
        <f t="shared" si="15"/>
        <v>895</v>
      </c>
      <c r="E58" s="36">
        <f t="shared" si="15"/>
        <v>0.25162812487478925</v>
      </c>
    </row>
    <row r="59" spans="1:5" ht="15" customHeight="1" thickBot="1" x14ac:dyDescent="0.3">
      <c r="A59" s="371"/>
      <c r="B59" s="86" t="s">
        <v>24</v>
      </c>
      <c r="C59" s="20">
        <f t="shared" ref="C59:E59" si="16">C49-C50</f>
        <v>366</v>
      </c>
      <c r="D59" s="21">
        <f t="shared" si="16"/>
        <v>704</v>
      </c>
      <c r="E59" s="37">
        <f t="shared" si="16"/>
        <v>0.17455252448140074</v>
      </c>
    </row>
    <row r="60" spans="1:5" ht="15" customHeight="1" x14ac:dyDescent="0.25">
      <c r="A60" s="366" t="s">
        <v>76</v>
      </c>
      <c r="B60" s="81" t="s">
        <v>4</v>
      </c>
      <c r="C60" s="90">
        <f>'ELA UA By Elementary School'!C159</f>
        <v>2092</v>
      </c>
      <c r="D60" s="31">
        <f>'ELA UA By Elementary School'!D159</f>
        <v>4630</v>
      </c>
      <c r="E60" s="32">
        <f>'ELA UA By Elementary School'!E159</f>
        <v>0.45183585313174945</v>
      </c>
    </row>
    <row r="61" spans="1:5" ht="15" customHeight="1" x14ac:dyDescent="0.25">
      <c r="A61" s="367"/>
      <c r="B61" s="82" t="s">
        <v>5</v>
      </c>
      <c r="C61" s="18">
        <f>'ELA UA By Elementary School'!C160</f>
        <v>700</v>
      </c>
      <c r="D61" s="19">
        <f>'ELA UA By Elementary School'!D160</f>
        <v>2459</v>
      </c>
      <c r="E61" s="33">
        <f>'ELA UA By Elementary School'!E160</f>
        <v>0.28466856445709637</v>
      </c>
    </row>
    <row r="62" spans="1:5" ht="15" customHeight="1" x14ac:dyDescent="0.25">
      <c r="A62" s="367"/>
      <c r="B62" s="82" t="s">
        <v>6</v>
      </c>
      <c r="C62" s="18">
        <f>'ELA UA By Elementary School'!C161</f>
        <v>365</v>
      </c>
      <c r="D62" s="19">
        <f>'ELA UA By Elementary School'!D161</f>
        <v>1870</v>
      </c>
      <c r="E62" s="33">
        <f>'ELA UA By Elementary School'!E161</f>
        <v>0.19518716577540107</v>
      </c>
    </row>
    <row r="63" spans="1:5" ht="15" customHeight="1" x14ac:dyDescent="0.25">
      <c r="A63" s="367"/>
      <c r="B63" s="82" t="s">
        <v>7</v>
      </c>
      <c r="C63" s="18">
        <f>'ELA UA By Elementary School'!C162</f>
        <v>149</v>
      </c>
      <c r="D63" s="19">
        <f>'ELA UA By Elementary School'!D162</f>
        <v>405</v>
      </c>
      <c r="E63" s="33">
        <f>'ELA UA By Elementary School'!E162</f>
        <v>0.36790123456790125</v>
      </c>
    </row>
    <row r="64" spans="1:5" ht="15" customHeight="1" x14ac:dyDescent="0.25">
      <c r="A64" s="367"/>
      <c r="B64" s="82" t="s">
        <v>8</v>
      </c>
      <c r="C64" s="18">
        <f>'ELA UA By Elementary School'!C163</f>
        <v>59</v>
      </c>
      <c r="D64" s="19">
        <f>'ELA UA By Elementary School'!D163</f>
        <v>158</v>
      </c>
      <c r="E64" s="33">
        <f>'ELA UA By Elementary School'!E163</f>
        <v>0.37341772151898733</v>
      </c>
    </row>
    <row r="65" spans="1:5" ht="15" customHeight="1" x14ac:dyDescent="0.25">
      <c r="A65" s="367"/>
      <c r="B65" s="82" t="s">
        <v>9</v>
      </c>
      <c r="C65" s="18">
        <f>'ELA UA By Elementary School'!C164</f>
        <v>0</v>
      </c>
      <c r="D65" s="19" t="str">
        <f>'ELA UA By Elementary School'!D164</f>
        <v>&lt;10</v>
      </c>
      <c r="E65" s="33">
        <f>'ELA UA By Elementary School'!E164</f>
        <v>0</v>
      </c>
    </row>
    <row r="66" spans="1:5" ht="15" customHeight="1" x14ac:dyDescent="0.25">
      <c r="A66" s="367"/>
      <c r="B66" s="82" t="s">
        <v>10</v>
      </c>
      <c r="C66" s="18">
        <f>'ELA UA By Elementary School'!C165</f>
        <v>0</v>
      </c>
      <c r="D66" s="19" t="str">
        <f>'ELA UA By Elementary School'!D165</f>
        <v>&lt;10</v>
      </c>
      <c r="E66" s="33">
        <f>'ELA UA By Elementary School'!E165</f>
        <v>0</v>
      </c>
    </row>
    <row r="67" spans="1:5" ht="15" customHeight="1" x14ac:dyDescent="0.25">
      <c r="A67" s="367"/>
      <c r="B67" s="84" t="s">
        <v>13</v>
      </c>
      <c r="C67" s="27">
        <f>'ELA UA By Elementary School'!C166</f>
        <v>3365</v>
      </c>
      <c r="D67" s="25">
        <f>'ELA UA By Elementary School'!D166</f>
        <v>9530</v>
      </c>
      <c r="E67" s="35">
        <f>'ELA UA By Elementary School'!E166</f>
        <v>0.35309548793284368</v>
      </c>
    </row>
    <row r="68" spans="1:5" ht="15" customHeight="1" x14ac:dyDescent="0.25">
      <c r="A68" s="367"/>
      <c r="B68" s="85" t="s">
        <v>23</v>
      </c>
      <c r="C68" s="18">
        <f>'ELA UA By Elementary School'!C167</f>
        <v>1727</v>
      </c>
      <c r="D68" s="19">
        <f>'ELA UA By Elementary School'!D167</f>
        <v>2760</v>
      </c>
      <c r="E68" s="36">
        <f>'ELA UA By Elementary School'!E167</f>
        <v>0.25664868735634838</v>
      </c>
    </row>
    <row r="69" spans="1:5" ht="15" customHeight="1" thickBot="1" x14ac:dyDescent="0.3">
      <c r="A69" s="367"/>
      <c r="B69" s="87" t="s">
        <v>24</v>
      </c>
      <c r="C69" s="20">
        <f>'ELA UA By Elementary School'!C168</f>
        <v>1392</v>
      </c>
      <c r="D69" s="21">
        <f>'ELA UA By Elementary School'!D168</f>
        <v>2171</v>
      </c>
      <c r="E69" s="37">
        <f>'ELA UA By Elementary School'!E168</f>
        <v>0.16716728867465308</v>
      </c>
    </row>
    <row r="70" spans="1:5" ht="15.75" thickBot="1" x14ac:dyDescent="0.3">
      <c r="A70" s="414" t="s">
        <v>75</v>
      </c>
      <c r="B70" s="415"/>
      <c r="C70" s="415"/>
      <c r="D70" s="415"/>
      <c r="E70" s="424"/>
    </row>
    <row r="71" spans="1:5" ht="29.25" customHeight="1" thickBot="1" x14ac:dyDescent="0.3">
      <c r="A71" s="469" t="s">
        <v>64</v>
      </c>
      <c r="B71" s="470"/>
      <c r="C71" s="470"/>
      <c r="D71" s="470"/>
      <c r="E71" s="471"/>
    </row>
  </sheetData>
  <mergeCells count="11">
    <mergeCell ref="A38:A48"/>
    <mergeCell ref="A49:A59"/>
    <mergeCell ref="A60:A69"/>
    <mergeCell ref="A70:E70"/>
    <mergeCell ref="A71:E71"/>
    <mergeCell ref="A27:A37"/>
    <mergeCell ref="A1:A4"/>
    <mergeCell ref="B1:B3"/>
    <mergeCell ref="C1:E3"/>
    <mergeCell ref="A5:A15"/>
    <mergeCell ref="A16:A26"/>
  </mergeCells>
  <conditionalFormatting sqref="B5:B11">
    <cfRule type="expression" dxfId="97" priority="26">
      <formula>MOD(ROW(),2)=0</formula>
    </cfRule>
  </conditionalFormatting>
  <conditionalFormatting sqref="B4">
    <cfRule type="expression" dxfId="96" priority="25">
      <formula>MOD(ROW(),2)=0</formula>
    </cfRule>
  </conditionalFormatting>
  <conditionalFormatting sqref="E5:E11">
    <cfRule type="expression" dxfId="95" priority="24">
      <formula>MOD(ROW(),2)=0</formula>
    </cfRule>
  </conditionalFormatting>
  <conditionalFormatting sqref="C5:D11">
    <cfRule type="expression" dxfId="94" priority="23">
      <formula>MOD(ROW(),2)=0</formula>
    </cfRule>
  </conditionalFormatting>
  <conditionalFormatting sqref="C14:E15">
    <cfRule type="expression" dxfId="93" priority="22">
      <formula>MOD(ROW(),2)=0</formula>
    </cfRule>
  </conditionalFormatting>
  <conditionalFormatting sqref="B16:B22">
    <cfRule type="expression" dxfId="92" priority="21">
      <formula>MOD(ROW(),2)=0</formula>
    </cfRule>
  </conditionalFormatting>
  <conditionalFormatting sqref="E16:E22">
    <cfRule type="expression" dxfId="91" priority="20">
      <formula>MOD(ROW(),2)=0</formula>
    </cfRule>
  </conditionalFormatting>
  <conditionalFormatting sqref="C16:D22">
    <cfRule type="expression" dxfId="90" priority="19">
      <formula>MOD(ROW(),2)=0</formula>
    </cfRule>
  </conditionalFormatting>
  <conditionalFormatting sqref="C25:E26">
    <cfRule type="expression" dxfId="89" priority="18">
      <formula>MOD(ROW(),2)=0</formula>
    </cfRule>
  </conditionalFormatting>
  <conditionalFormatting sqref="B27:B33">
    <cfRule type="expression" dxfId="88" priority="17">
      <formula>MOD(ROW(),2)=0</formula>
    </cfRule>
  </conditionalFormatting>
  <conditionalFormatting sqref="E27:E33">
    <cfRule type="expression" dxfId="87" priority="16">
      <formula>MOD(ROW(),2)=0</formula>
    </cfRule>
  </conditionalFormatting>
  <conditionalFormatting sqref="C27:D33">
    <cfRule type="expression" dxfId="86" priority="15">
      <formula>MOD(ROW(),2)=0</formula>
    </cfRule>
  </conditionalFormatting>
  <conditionalFormatting sqref="C36:E37">
    <cfRule type="expression" dxfId="85" priority="14">
      <formula>MOD(ROW(),2)=0</formula>
    </cfRule>
  </conditionalFormatting>
  <conditionalFormatting sqref="B38:B44">
    <cfRule type="expression" dxfId="84" priority="13">
      <formula>MOD(ROW(),2)=0</formula>
    </cfRule>
  </conditionalFormatting>
  <conditionalFormatting sqref="E38:E44">
    <cfRule type="expression" dxfId="83" priority="12">
      <formula>MOD(ROW(),2)=0</formula>
    </cfRule>
  </conditionalFormatting>
  <conditionalFormatting sqref="C38:D44">
    <cfRule type="expression" dxfId="82" priority="11">
      <formula>MOD(ROW(),2)=0</formula>
    </cfRule>
  </conditionalFormatting>
  <conditionalFormatting sqref="C47:E48">
    <cfRule type="expression" dxfId="81" priority="10">
      <formula>MOD(ROW(),2)=0</formula>
    </cfRule>
  </conditionalFormatting>
  <conditionalFormatting sqref="B49:B55">
    <cfRule type="expression" dxfId="80" priority="9">
      <formula>MOD(ROW(),2)=0</formula>
    </cfRule>
  </conditionalFormatting>
  <conditionalFormatting sqref="E49:E55">
    <cfRule type="expression" dxfId="79" priority="8">
      <formula>MOD(ROW(),2)=0</formula>
    </cfRule>
  </conditionalFormatting>
  <conditionalFormatting sqref="C49:D55">
    <cfRule type="expression" dxfId="78" priority="7">
      <formula>MOD(ROW(),2)=0</formula>
    </cfRule>
  </conditionalFormatting>
  <conditionalFormatting sqref="C58:E59">
    <cfRule type="expression" dxfId="77" priority="6">
      <formula>MOD(ROW(),2)=0</formula>
    </cfRule>
  </conditionalFormatting>
  <conditionalFormatting sqref="C4:E4">
    <cfRule type="expression" dxfId="76" priority="5">
      <formula>MOD(ROW(),2)=0</formula>
    </cfRule>
  </conditionalFormatting>
  <conditionalFormatting sqref="E60:E66">
    <cfRule type="expression" dxfId="75" priority="3">
      <formula>MOD(ROW(),2)=0</formula>
    </cfRule>
  </conditionalFormatting>
  <conditionalFormatting sqref="C60:D66">
    <cfRule type="expression" dxfId="74" priority="2">
      <formula>MOD(ROW(),2)=0</formula>
    </cfRule>
  </conditionalFormatting>
  <conditionalFormatting sqref="C68:E69">
    <cfRule type="expression" dxfId="73" priority="1">
      <formula>MOD(ROW(),2)=0</formula>
    </cfRule>
  </conditionalFormatting>
  <conditionalFormatting sqref="B60:B66">
    <cfRule type="expression" dxfId="72" priority="4">
      <formula>MOD(ROW(),2)=0</formula>
    </cfRule>
  </conditionalFormatting>
  <pageMargins left="0.7" right="0.7" top="0.75" bottom="0.75" header="0.3" footer="0.3"/>
  <pageSetup orientation="landscape" r:id="rId1"/>
  <rowBreaks count="2" manualBreakCount="2">
    <brk id="26" max="16383" man="1"/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59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74" customWidth="1"/>
    <col min="5" max="5" width="10.7109375" style="15" customWidth="1"/>
  </cols>
  <sheetData>
    <row r="1" spans="1:5" ht="15" customHeight="1" x14ac:dyDescent="0.25">
      <c r="A1" s="430" t="s">
        <v>58</v>
      </c>
      <c r="B1" s="298" t="s">
        <v>66</v>
      </c>
      <c r="C1" s="382" t="s">
        <v>110</v>
      </c>
      <c r="D1" s="383"/>
      <c r="E1" s="384"/>
    </row>
    <row r="2" spans="1:5" x14ac:dyDescent="0.25">
      <c r="A2" s="431"/>
      <c r="B2" s="299"/>
      <c r="C2" s="346"/>
      <c r="D2" s="347"/>
      <c r="E2" s="348"/>
    </row>
    <row r="3" spans="1:5" ht="15.75" thickBot="1" x14ac:dyDescent="0.3">
      <c r="A3" s="431"/>
      <c r="B3" s="300"/>
      <c r="C3" s="385"/>
      <c r="D3" s="386"/>
      <c r="E3" s="387"/>
    </row>
    <row r="4" spans="1:5" ht="15.75" customHeight="1" thickBot="1" x14ac:dyDescent="0.3">
      <c r="A4" s="485"/>
      <c r="B4" s="88" t="s">
        <v>0</v>
      </c>
      <c r="C4" s="173" t="s">
        <v>60</v>
      </c>
      <c r="D4" s="172" t="s">
        <v>25</v>
      </c>
      <c r="E4" s="98" t="s">
        <v>61</v>
      </c>
    </row>
    <row r="5" spans="1:5" x14ac:dyDescent="0.25">
      <c r="A5" s="436">
        <v>3</v>
      </c>
      <c r="B5" s="81" t="s">
        <v>4</v>
      </c>
      <c r="C5" s="90">
        <v>279</v>
      </c>
      <c r="D5" s="31">
        <v>618</v>
      </c>
      <c r="E5" s="32">
        <f>C5/D5</f>
        <v>0.45145631067961167</v>
      </c>
    </row>
    <row r="6" spans="1:5" x14ac:dyDescent="0.25">
      <c r="A6" s="437"/>
      <c r="B6" s="82" t="s">
        <v>5</v>
      </c>
      <c r="C6" s="18">
        <v>97</v>
      </c>
      <c r="D6" s="19">
        <v>311</v>
      </c>
      <c r="E6" s="33">
        <f t="shared" ref="E6:E8" si="0">C6/D6</f>
        <v>0.31189710610932475</v>
      </c>
    </row>
    <row r="7" spans="1:5" x14ac:dyDescent="0.25">
      <c r="A7" s="437"/>
      <c r="B7" s="82" t="s">
        <v>6</v>
      </c>
      <c r="C7" s="18">
        <v>59</v>
      </c>
      <c r="D7" s="19">
        <v>246</v>
      </c>
      <c r="E7" s="33">
        <f t="shared" si="0"/>
        <v>0.23983739837398374</v>
      </c>
    </row>
    <row r="8" spans="1:5" x14ac:dyDescent="0.25">
      <c r="A8" s="437"/>
      <c r="B8" s="82" t="s">
        <v>7</v>
      </c>
      <c r="C8" s="18">
        <v>17</v>
      </c>
      <c r="D8" s="19">
        <v>56</v>
      </c>
      <c r="E8" s="33">
        <f t="shared" si="0"/>
        <v>0.30357142857142855</v>
      </c>
    </row>
    <row r="9" spans="1:5" x14ac:dyDescent="0.25">
      <c r="A9" s="437"/>
      <c r="B9" s="82" t="s">
        <v>8</v>
      </c>
      <c r="C9" s="18" t="s">
        <v>89</v>
      </c>
      <c r="D9" s="19">
        <v>15</v>
      </c>
      <c r="E9" s="33" t="s">
        <v>62</v>
      </c>
    </row>
    <row r="10" spans="1:5" x14ac:dyDescent="0.25">
      <c r="A10" s="437"/>
      <c r="B10" s="82" t="s">
        <v>9</v>
      </c>
      <c r="C10" s="18"/>
      <c r="D10" s="19" t="s">
        <v>89</v>
      </c>
      <c r="E10" s="33"/>
    </row>
    <row r="11" spans="1:5" x14ac:dyDescent="0.25">
      <c r="A11" s="437"/>
      <c r="B11" s="82" t="s">
        <v>10</v>
      </c>
      <c r="C11" s="18"/>
      <c r="D11" s="19"/>
      <c r="E11" s="33"/>
    </row>
    <row r="12" spans="1:5" x14ac:dyDescent="0.25">
      <c r="A12" s="437"/>
      <c r="B12" s="83" t="s">
        <v>32</v>
      </c>
      <c r="C12" s="26">
        <f>C$45</f>
        <v>1662</v>
      </c>
      <c r="D12" s="24">
        <f>D$45</f>
        <v>3368</v>
      </c>
      <c r="E12" s="34">
        <f>E$45</f>
        <v>0.49346793349168644</v>
      </c>
    </row>
    <row r="13" spans="1:5" x14ac:dyDescent="0.25">
      <c r="A13" s="437"/>
      <c r="B13" s="84" t="s">
        <v>13</v>
      </c>
      <c r="C13" s="27">
        <f>C$46</f>
        <v>3365</v>
      </c>
      <c r="D13" s="25">
        <f>D$46</f>
        <v>9530</v>
      </c>
      <c r="E13" s="35">
        <f>E$46</f>
        <v>0.35309548793284368</v>
      </c>
    </row>
    <row r="14" spans="1:5" x14ac:dyDescent="0.25">
      <c r="A14" s="437"/>
      <c r="B14" s="85" t="s">
        <v>23</v>
      </c>
      <c r="C14" s="18">
        <f t="shared" ref="C14:E14" si="1">C5-C7</f>
        <v>220</v>
      </c>
      <c r="D14" s="19">
        <f t="shared" si="1"/>
        <v>372</v>
      </c>
      <c r="E14" s="36">
        <f t="shared" si="1"/>
        <v>0.21161891230562793</v>
      </c>
    </row>
    <row r="15" spans="1:5" ht="15.75" thickBot="1" x14ac:dyDescent="0.3">
      <c r="A15" s="438"/>
      <c r="B15" s="86" t="s">
        <v>24</v>
      </c>
      <c r="C15" s="20">
        <f t="shared" ref="C15:E15" si="2">C5-C6</f>
        <v>182</v>
      </c>
      <c r="D15" s="21">
        <f t="shared" si="2"/>
        <v>307</v>
      </c>
      <c r="E15" s="37">
        <f t="shared" si="2"/>
        <v>0.13955920457028692</v>
      </c>
    </row>
    <row r="16" spans="1:5" x14ac:dyDescent="0.25">
      <c r="A16" s="442">
        <v>4</v>
      </c>
      <c r="B16" s="81" t="s">
        <v>4</v>
      </c>
      <c r="C16" s="90">
        <v>349</v>
      </c>
      <c r="D16" s="31">
        <v>664</v>
      </c>
      <c r="E16" s="32">
        <f>C16/D16</f>
        <v>0.5256024096385542</v>
      </c>
    </row>
    <row r="17" spans="1:5" x14ac:dyDescent="0.25">
      <c r="A17" s="443"/>
      <c r="B17" s="82" t="s">
        <v>5</v>
      </c>
      <c r="C17" s="18">
        <v>156</v>
      </c>
      <c r="D17" s="19">
        <v>359</v>
      </c>
      <c r="E17" s="33">
        <f t="shared" ref="E17:E19" si="3">C17/D17</f>
        <v>0.43454038997214484</v>
      </c>
    </row>
    <row r="18" spans="1:5" x14ac:dyDescent="0.25">
      <c r="A18" s="443"/>
      <c r="B18" s="82" t="s">
        <v>6</v>
      </c>
      <c r="C18" s="18">
        <v>87</v>
      </c>
      <c r="D18" s="19">
        <v>280</v>
      </c>
      <c r="E18" s="33">
        <f t="shared" si="3"/>
        <v>0.31071428571428572</v>
      </c>
    </row>
    <row r="19" spans="1:5" x14ac:dyDescent="0.25">
      <c r="A19" s="443"/>
      <c r="B19" s="82" t="s">
        <v>7</v>
      </c>
      <c r="C19" s="18">
        <v>27</v>
      </c>
      <c r="D19" s="19">
        <v>48</v>
      </c>
      <c r="E19" s="33">
        <f t="shared" si="3"/>
        <v>0.5625</v>
      </c>
    </row>
    <row r="20" spans="1:5" x14ac:dyDescent="0.25">
      <c r="A20" s="443"/>
      <c r="B20" s="82" t="s">
        <v>8</v>
      </c>
      <c r="C20" s="18" t="s">
        <v>89</v>
      </c>
      <c r="D20" s="19">
        <v>29</v>
      </c>
      <c r="E20" s="33" t="s">
        <v>62</v>
      </c>
    </row>
    <row r="21" spans="1:5" x14ac:dyDescent="0.25">
      <c r="A21" s="443"/>
      <c r="B21" s="82" t="s">
        <v>9</v>
      </c>
      <c r="C21" s="18"/>
      <c r="D21" s="19" t="s">
        <v>89</v>
      </c>
      <c r="E21" s="33"/>
    </row>
    <row r="22" spans="1:5" x14ac:dyDescent="0.25">
      <c r="A22" s="443"/>
      <c r="B22" s="82" t="s">
        <v>10</v>
      </c>
      <c r="C22" s="18"/>
      <c r="D22" s="19"/>
      <c r="E22" s="33"/>
    </row>
    <row r="23" spans="1:5" x14ac:dyDescent="0.25">
      <c r="A23" s="443"/>
      <c r="B23" s="83" t="s">
        <v>32</v>
      </c>
      <c r="C23" s="26">
        <f>C$45</f>
        <v>1662</v>
      </c>
      <c r="D23" s="24">
        <f>D$45</f>
        <v>3368</v>
      </c>
      <c r="E23" s="34">
        <f>E$45</f>
        <v>0.49346793349168644</v>
      </c>
    </row>
    <row r="24" spans="1:5" x14ac:dyDescent="0.25">
      <c r="A24" s="443"/>
      <c r="B24" s="84" t="s">
        <v>13</v>
      </c>
      <c r="C24" s="27">
        <f>C$46</f>
        <v>3365</v>
      </c>
      <c r="D24" s="25">
        <f>D$46</f>
        <v>9530</v>
      </c>
      <c r="E24" s="35">
        <f>E$46</f>
        <v>0.35309548793284368</v>
      </c>
    </row>
    <row r="25" spans="1:5" x14ac:dyDescent="0.25">
      <c r="A25" s="443"/>
      <c r="B25" s="85" t="s">
        <v>23</v>
      </c>
      <c r="C25" s="18">
        <f t="shared" ref="C25:E25" si="4">C16-C18</f>
        <v>262</v>
      </c>
      <c r="D25" s="19">
        <f t="shared" si="4"/>
        <v>384</v>
      </c>
      <c r="E25" s="36">
        <f t="shared" si="4"/>
        <v>0.21488812392426848</v>
      </c>
    </row>
    <row r="26" spans="1:5" ht="15.75" thickBot="1" x14ac:dyDescent="0.3">
      <c r="A26" s="444"/>
      <c r="B26" s="86" t="s">
        <v>24</v>
      </c>
      <c r="C26" s="20">
        <f t="shared" ref="C26:E26" si="5">C16-C17</f>
        <v>193</v>
      </c>
      <c r="D26" s="21">
        <f t="shared" si="5"/>
        <v>305</v>
      </c>
      <c r="E26" s="37">
        <f t="shared" si="5"/>
        <v>9.1062019666409366E-2</v>
      </c>
    </row>
    <row r="27" spans="1:5" x14ac:dyDescent="0.25">
      <c r="A27" s="445">
        <v>5</v>
      </c>
      <c r="B27" s="81" t="s">
        <v>4</v>
      </c>
      <c r="C27" s="90">
        <v>348</v>
      </c>
      <c r="D27" s="31">
        <v>681</v>
      </c>
      <c r="E27" s="32">
        <f>C27/D27</f>
        <v>0.51101321585903081</v>
      </c>
    </row>
    <row r="28" spans="1:5" x14ac:dyDescent="0.25">
      <c r="A28" s="446"/>
      <c r="B28" s="82" t="s">
        <v>5</v>
      </c>
      <c r="C28" s="18">
        <v>108</v>
      </c>
      <c r="D28" s="19">
        <v>287</v>
      </c>
      <c r="E28" s="33">
        <f t="shared" ref="E28:E31" si="6">C28/D28</f>
        <v>0.37630662020905925</v>
      </c>
    </row>
    <row r="29" spans="1:5" x14ac:dyDescent="0.25">
      <c r="A29" s="446"/>
      <c r="B29" s="82" t="s">
        <v>6</v>
      </c>
      <c r="C29" s="18">
        <v>85</v>
      </c>
      <c r="D29" s="19">
        <v>242</v>
      </c>
      <c r="E29" s="33">
        <f t="shared" si="6"/>
        <v>0.3512396694214876</v>
      </c>
    </row>
    <row r="30" spans="1:5" x14ac:dyDescent="0.25">
      <c r="A30" s="446"/>
      <c r="B30" s="82" t="s">
        <v>7</v>
      </c>
      <c r="C30" s="18">
        <v>23</v>
      </c>
      <c r="D30" s="19">
        <v>52</v>
      </c>
      <c r="E30" s="33">
        <f t="shared" si="6"/>
        <v>0.44230769230769229</v>
      </c>
    </row>
    <row r="31" spans="1:5" x14ac:dyDescent="0.25">
      <c r="A31" s="446"/>
      <c r="B31" s="82" t="s">
        <v>8</v>
      </c>
      <c r="C31" s="18">
        <v>12</v>
      </c>
      <c r="D31" s="19">
        <v>29</v>
      </c>
      <c r="E31" s="33">
        <f t="shared" si="6"/>
        <v>0.41379310344827586</v>
      </c>
    </row>
    <row r="32" spans="1:5" x14ac:dyDescent="0.25">
      <c r="A32" s="446"/>
      <c r="B32" s="82" t="s">
        <v>9</v>
      </c>
      <c r="C32" s="18"/>
      <c r="D32" s="19"/>
      <c r="E32" s="33"/>
    </row>
    <row r="33" spans="1:5" x14ac:dyDescent="0.25">
      <c r="A33" s="446"/>
      <c r="B33" s="82" t="s">
        <v>10</v>
      </c>
      <c r="C33" s="18" t="s">
        <v>89</v>
      </c>
      <c r="D33" s="19" t="s">
        <v>89</v>
      </c>
      <c r="E33" s="33" t="s">
        <v>62</v>
      </c>
    </row>
    <row r="34" spans="1:5" x14ac:dyDescent="0.25">
      <c r="A34" s="446"/>
      <c r="B34" s="83" t="s">
        <v>32</v>
      </c>
      <c r="C34" s="26">
        <f>C$45</f>
        <v>1662</v>
      </c>
      <c r="D34" s="24">
        <f>D$45</f>
        <v>3368</v>
      </c>
      <c r="E34" s="34">
        <f>E$45</f>
        <v>0.49346793349168644</v>
      </c>
    </row>
    <row r="35" spans="1:5" x14ac:dyDescent="0.25">
      <c r="A35" s="446"/>
      <c r="B35" s="84" t="s">
        <v>13</v>
      </c>
      <c r="C35" s="27">
        <f>C$46</f>
        <v>3365</v>
      </c>
      <c r="D35" s="25">
        <f>D$46</f>
        <v>9530</v>
      </c>
      <c r="E35" s="35">
        <f>E$46</f>
        <v>0.35309548793284368</v>
      </c>
    </row>
    <row r="36" spans="1:5" x14ac:dyDescent="0.25">
      <c r="A36" s="446"/>
      <c r="B36" s="85" t="s">
        <v>23</v>
      </c>
      <c r="C36" s="18">
        <f t="shared" ref="C36:E36" si="7">C27-C29</f>
        <v>263</v>
      </c>
      <c r="D36" s="19">
        <f t="shared" si="7"/>
        <v>439</v>
      </c>
      <c r="E36" s="36">
        <f t="shared" si="7"/>
        <v>0.15977354643754321</v>
      </c>
    </row>
    <row r="37" spans="1:5" ht="15.75" thickBot="1" x14ac:dyDescent="0.3">
      <c r="A37" s="447"/>
      <c r="B37" s="87" t="s">
        <v>24</v>
      </c>
      <c r="C37" s="79">
        <f t="shared" ref="C37:E37" si="8">C27-C28</f>
        <v>240</v>
      </c>
      <c r="D37" s="80">
        <f t="shared" si="8"/>
        <v>394</v>
      </c>
      <c r="E37" s="232">
        <f t="shared" si="8"/>
        <v>0.13470659564997156</v>
      </c>
    </row>
    <row r="38" spans="1:5" x14ac:dyDescent="0.25">
      <c r="A38" s="486" t="s">
        <v>44</v>
      </c>
      <c r="B38" s="235" t="s">
        <v>4</v>
      </c>
      <c r="C38" s="90">
        <f>'ELA UA By Elementary School'!C148</f>
        <v>976</v>
      </c>
      <c r="D38" s="31">
        <f>'ELA UA By Elementary School'!D148</f>
        <v>1597</v>
      </c>
      <c r="E38" s="230">
        <f>'ELA UA By Elementary School'!E148</f>
        <v>0.61114589855979962</v>
      </c>
    </row>
    <row r="39" spans="1:5" x14ac:dyDescent="0.25">
      <c r="A39" s="487"/>
      <c r="B39" s="166" t="s">
        <v>5</v>
      </c>
      <c r="C39" s="18">
        <f>'ELA UA By Elementary School'!C149</f>
        <v>361</v>
      </c>
      <c r="D39" s="19">
        <f>'ELA UA By Elementary School'!D149</f>
        <v>855</v>
      </c>
      <c r="E39" s="229">
        <f>'ELA UA By Elementary School'!E149</f>
        <v>0.42222222222222222</v>
      </c>
    </row>
    <row r="40" spans="1:5" x14ac:dyDescent="0.25">
      <c r="A40" s="487"/>
      <c r="B40" s="166" t="s">
        <v>6</v>
      </c>
      <c r="C40" s="18">
        <f>'ELA UA By Elementary School'!C150</f>
        <v>231</v>
      </c>
      <c r="D40" s="19">
        <f>'ELA UA By Elementary School'!D150</f>
        <v>703</v>
      </c>
      <c r="E40" s="229">
        <f>'ELA UA By Elementary School'!E150</f>
        <v>0.3285917496443812</v>
      </c>
    </row>
    <row r="41" spans="1:5" x14ac:dyDescent="0.25">
      <c r="A41" s="487"/>
      <c r="B41" s="166" t="s">
        <v>7</v>
      </c>
      <c r="C41" s="18">
        <f>'ELA UA By Elementary School'!C151</f>
        <v>67</v>
      </c>
      <c r="D41" s="19">
        <f>'ELA UA By Elementary School'!D151</f>
        <v>145</v>
      </c>
      <c r="E41" s="229">
        <f>'ELA UA By Elementary School'!E151</f>
        <v>0.46206896551724136</v>
      </c>
    </row>
    <row r="42" spans="1:5" x14ac:dyDescent="0.25">
      <c r="A42" s="487"/>
      <c r="B42" s="166" t="s">
        <v>8</v>
      </c>
      <c r="C42" s="18">
        <f>'ELA UA By Elementary School'!C152</f>
        <v>26</v>
      </c>
      <c r="D42" s="19">
        <f>'ELA UA By Elementary School'!D152</f>
        <v>66</v>
      </c>
      <c r="E42" s="229">
        <f>'ELA UA By Elementary School'!E152</f>
        <v>0.39393939393939392</v>
      </c>
    </row>
    <row r="43" spans="1:5" x14ac:dyDescent="0.25">
      <c r="A43" s="487"/>
      <c r="B43" s="166" t="s">
        <v>9</v>
      </c>
      <c r="C43" s="18"/>
      <c r="D43" s="19" t="str">
        <f>'ELA UA By Elementary School'!D153</f>
        <v>&lt;10</v>
      </c>
      <c r="E43" s="229"/>
    </row>
    <row r="44" spans="1:5" x14ac:dyDescent="0.25">
      <c r="A44" s="487"/>
      <c r="B44" s="166" t="s">
        <v>10</v>
      </c>
      <c r="C44" s="18" t="str">
        <f>'ELA UA By Elementary School'!C154</f>
        <v>&lt;10</v>
      </c>
      <c r="D44" s="19" t="str">
        <f>'ELA UA By Elementary School'!D154</f>
        <v>&lt;10</v>
      </c>
      <c r="E44" s="229" t="str">
        <f>'ELA UA By Elementary School'!E154</f>
        <v>**</v>
      </c>
    </row>
    <row r="45" spans="1:5" x14ac:dyDescent="0.25">
      <c r="A45" s="487"/>
      <c r="B45" s="236" t="s">
        <v>32</v>
      </c>
      <c r="C45" s="26">
        <f>'ELA UA By Elementary School'!C155</f>
        <v>1662</v>
      </c>
      <c r="D45" s="24">
        <f>'ELA UA By Elementary School'!D155</f>
        <v>3368</v>
      </c>
      <c r="E45" s="231">
        <f>'ELA UA By Elementary School'!E155</f>
        <v>0.49346793349168644</v>
      </c>
    </row>
    <row r="46" spans="1:5" x14ac:dyDescent="0.25">
      <c r="A46" s="487"/>
      <c r="B46" s="237" t="s">
        <v>13</v>
      </c>
      <c r="C46" s="239">
        <f>'ELA UA By Elementary School'!C156</f>
        <v>3365</v>
      </c>
      <c r="D46" s="238">
        <f>'ELA UA By Elementary School'!D156</f>
        <v>9530</v>
      </c>
      <c r="E46" s="233">
        <f>'ELA UA By Elementary School'!E156</f>
        <v>0.35309548793284368</v>
      </c>
    </row>
    <row r="47" spans="1:5" x14ac:dyDescent="0.25">
      <c r="A47" s="487"/>
      <c r="B47" s="168" t="s">
        <v>23</v>
      </c>
      <c r="C47" s="18">
        <f>'ELA UA By Elementary School'!C157</f>
        <v>745</v>
      </c>
      <c r="D47" s="19">
        <f>'ELA UA By Elementary School'!D157</f>
        <v>894</v>
      </c>
      <c r="E47" s="227">
        <f>'ELA UA By Elementary School'!E157</f>
        <v>0.28255414891541841</v>
      </c>
    </row>
    <row r="48" spans="1:5" ht="15.75" thickBot="1" x14ac:dyDescent="0.3">
      <c r="A48" s="488"/>
      <c r="B48" s="169" t="s">
        <v>24</v>
      </c>
      <c r="C48" s="20">
        <f>'ELA UA By Elementary School'!C158</f>
        <v>615</v>
      </c>
      <c r="D48" s="21">
        <f>'ELA UA By Elementary School'!D158</f>
        <v>742</v>
      </c>
      <c r="E48" s="226">
        <f>'ELA UA By Elementary School'!E158</f>
        <v>0.1889236763375774</v>
      </c>
    </row>
    <row r="49" spans="1:5" x14ac:dyDescent="0.25">
      <c r="A49" s="445">
        <v>6</v>
      </c>
      <c r="B49" s="234" t="s">
        <v>4</v>
      </c>
      <c r="C49" s="147">
        <v>271</v>
      </c>
      <c r="D49" s="129">
        <v>689</v>
      </c>
      <c r="E49" s="228">
        <f>C49/D49</f>
        <v>0.39332365747460085</v>
      </c>
    </row>
    <row r="50" spans="1:5" x14ac:dyDescent="0.25">
      <c r="A50" s="446"/>
      <c r="B50" s="82" t="s">
        <v>5</v>
      </c>
      <c r="C50" s="18">
        <v>100</v>
      </c>
      <c r="D50" s="19">
        <v>342</v>
      </c>
      <c r="E50" s="33">
        <f t="shared" ref="E50:E52" si="9">C50/D50</f>
        <v>0.29239766081871343</v>
      </c>
    </row>
    <row r="51" spans="1:5" x14ac:dyDescent="0.25">
      <c r="A51" s="446"/>
      <c r="B51" s="82" t="s">
        <v>6</v>
      </c>
      <c r="C51" s="18">
        <v>34</v>
      </c>
      <c r="D51" s="19">
        <v>239</v>
      </c>
      <c r="E51" s="33">
        <f t="shared" si="9"/>
        <v>0.14225941422594143</v>
      </c>
    </row>
    <row r="52" spans="1:5" x14ac:dyDescent="0.25">
      <c r="A52" s="446"/>
      <c r="B52" s="82" t="s">
        <v>7</v>
      </c>
      <c r="C52" s="18">
        <v>29</v>
      </c>
      <c r="D52" s="19">
        <v>55</v>
      </c>
      <c r="E52" s="33">
        <f t="shared" si="9"/>
        <v>0.52727272727272723</v>
      </c>
    </row>
    <row r="53" spans="1:5" x14ac:dyDescent="0.25">
      <c r="A53" s="446"/>
      <c r="B53" s="82" t="s">
        <v>8</v>
      </c>
      <c r="C53" s="18" t="s">
        <v>89</v>
      </c>
      <c r="D53" s="19">
        <v>21</v>
      </c>
      <c r="E53" s="33" t="s">
        <v>62</v>
      </c>
    </row>
    <row r="54" spans="1:5" x14ac:dyDescent="0.25">
      <c r="A54" s="446"/>
      <c r="B54" s="82" t="s">
        <v>9</v>
      </c>
      <c r="C54" s="18"/>
      <c r="D54" s="19" t="s">
        <v>89</v>
      </c>
      <c r="E54" s="33"/>
    </row>
    <row r="55" spans="1:5" x14ac:dyDescent="0.25">
      <c r="A55" s="446"/>
      <c r="B55" s="82" t="s">
        <v>10</v>
      </c>
      <c r="C55" s="18" t="s">
        <v>89</v>
      </c>
      <c r="D55" s="19" t="s">
        <v>89</v>
      </c>
      <c r="E55" s="33" t="s">
        <v>62</v>
      </c>
    </row>
    <row r="56" spans="1:5" x14ac:dyDescent="0.25">
      <c r="A56" s="446"/>
      <c r="B56" s="83" t="s">
        <v>45</v>
      </c>
      <c r="C56" s="26">
        <f>C$89</f>
        <v>1003</v>
      </c>
      <c r="D56" s="24">
        <f>D$89</f>
        <v>3503</v>
      </c>
      <c r="E56" s="34">
        <f>E$89</f>
        <v>0.28632600628033117</v>
      </c>
    </row>
    <row r="57" spans="1:5" x14ac:dyDescent="0.25">
      <c r="A57" s="446"/>
      <c r="B57" s="84" t="s">
        <v>13</v>
      </c>
      <c r="C57" s="27">
        <f>C$90</f>
        <v>3365</v>
      </c>
      <c r="D57" s="25">
        <f>D$90</f>
        <v>9530</v>
      </c>
      <c r="E57" s="35">
        <f>E$90</f>
        <v>0.35309548793284368</v>
      </c>
    </row>
    <row r="58" spans="1:5" x14ac:dyDescent="0.25">
      <c r="A58" s="446"/>
      <c r="B58" s="85" t="s">
        <v>23</v>
      </c>
      <c r="C58" s="18">
        <f t="shared" ref="C58:E58" si="10">C49-C51</f>
        <v>237</v>
      </c>
      <c r="D58" s="19">
        <f t="shared" si="10"/>
        <v>450</v>
      </c>
      <c r="E58" s="36">
        <f t="shared" si="10"/>
        <v>0.25106424324865939</v>
      </c>
    </row>
    <row r="59" spans="1:5" ht="15.75" thickBot="1" x14ac:dyDescent="0.3">
      <c r="A59" s="447"/>
      <c r="B59" s="86" t="s">
        <v>24</v>
      </c>
      <c r="C59" s="20">
        <f t="shared" ref="C59:E59" si="11">C49-C50</f>
        <v>171</v>
      </c>
      <c r="D59" s="21">
        <f t="shared" si="11"/>
        <v>347</v>
      </c>
      <c r="E59" s="37">
        <f t="shared" si="11"/>
        <v>0.10092599665588742</v>
      </c>
    </row>
    <row r="60" spans="1:5" x14ac:dyDescent="0.25">
      <c r="A60" s="442">
        <v>7</v>
      </c>
      <c r="B60" s="81" t="s">
        <v>4</v>
      </c>
      <c r="C60" s="90">
        <v>140</v>
      </c>
      <c r="D60" s="31">
        <v>692</v>
      </c>
      <c r="E60" s="32">
        <f>C60/D60</f>
        <v>0.20231213872832371</v>
      </c>
    </row>
    <row r="61" spans="1:5" x14ac:dyDescent="0.25">
      <c r="A61" s="443"/>
      <c r="B61" s="82" t="s">
        <v>5</v>
      </c>
      <c r="C61" s="18">
        <v>33</v>
      </c>
      <c r="D61" s="19">
        <v>342</v>
      </c>
      <c r="E61" s="33">
        <f t="shared" ref="E61:E62" si="12">C61/D61</f>
        <v>9.6491228070175433E-2</v>
      </c>
    </row>
    <row r="62" spans="1:5" x14ac:dyDescent="0.25">
      <c r="A62" s="443"/>
      <c r="B62" s="82" t="s">
        <v>6</v>
      </c>
      <c r="C62" s="18">
        <v>12</v>
      </c>
      <c r="D62" s="19">
        <v>239</v>
      </c>
      <c r="E62" s="33">
        <f t="shared" si="12"/>
        <v>5.0209205020920501E-2</v>
      </c>
    </row>
    <row r="63" spans="1:5" x14ac:dyDescent="0.25">
      <c r="A63" s="443"/>
      <c r="B63" s="82" t="s">
        <v>7</v>
      </c>
      <c r="C63" s="18" t="s">
        <v>89</v>
      </c>
      <c r="D63" s="19">
        <v>55</v>
      </c>
      <c r="E63" s="33" t="s">
        <v>62</v>
      </c>
    </row>
    <row r="64" spans="1:5" x14ac:dyDescent="0.25">
      <c r="A64" s="443"/>
      <c r="B64" s="82" t="s">
        <v>8</v>
      </c>
      <c r="C64" s="18" t="s">
        <v>89</v>
      </c>
      <c r="D64" s="19">
        <v>21</v>
      </c>
      <c r="E64" s="33" t="s">
        <v>62</v>
      </c>
    </row>
    <row r="65" spans="1:5" x14ac:dyDescent="0.25">
      <c r="A65" s="443"/>
      <c r="B65" s="82" t="s">
        <v>9</v>
      </c>
      <c r="C65" s="18"/>
      <c r="D65" s="19" t="s">
        <v>89</v>
      </c>
      <c r="E65" s="33"/>
    </row>
    <row r="66" spans="1:5" x14ac:dyDescent="0.25">
      <c r="A66" s="443"/>
      <c r="B66" s="82" t="s">
        <v>10</v>
      </c>
      <c r="C66" s="18"/>
      <c r="D66" s="19"/>
      <c r="E66" s="33"/>
    </row>
    <row r="67" spans="1:5" x14ac:dyDescent="0.25">
      <c r="A67" s="443"/>
      <c r="B67" s="83" t="s">
        <v>45</v>
      </c>
      <c r="C67" s="26">
        <f>C$89</f>
        <v>1003</v>
      </c>
      <c r="D67" s="24">
        <f>D$89</f>
        <v>3503</v>
      </c>
      <c r="E67" s="34">
        <f>E$89</f>
        <v>0.28632600628033117</v>
      </c>
    </row>
    <row r="68" spans="1:5" x14ac:dyDescent="0.25">
      <c r="A68" s="443"/>
      <c r="B68" s="84" t="s">
        <v>13</v>
      </c>
      <c r="C68" s="27">
        <f>C$90</f>
        <v>3365</v>
      </c>
      <c r="D68" s="25">
        <f>D$90</f>
        <v>9530</v>
      </c>
      <c r="E68" s="35">
        <f>E$90</f>
        <v>0.35309548793284368</v>
      </c>
    </row>
    <row r="69" spans="1:5" x14ac:dyDescent="0.25">
      <c r="A69" s="443"/>
      <c r="B69" s="85" t="s">
        <v>23</v>
      </c>
      <c r="C69" s="18">
        <f t="shared" ref="C69:E69" si="13">C60-C62</f>
        <v>128</v>
      </c>
      <c r="D69" s="19">
        <f t="shared" si="13"/>
        <v>453</v>
      </c>
      <c r="E69" s="36">
        <f t="shared" si="13"/>
        <v>0.15210293370740322</v>
      </c>
    </row>
    <row r="70" spans="1:5" ht="15.75" thickBot="1" x14ac:dyDescent="0.3">
      <c r="A70" s="444"/>
      <c r="B70" s="86" t="s">
        <v>24</v>
      </c>
      <c r="C70" s="20">
        <f t="shared" ref="C70:E70" si="14">C60-C61</f>
        <v>107</v>
      </c>
      <c r="D70" s="21">
        <f t="shared" si="14"/>
        <v>350</v>
      </c>
      <c r="E70" s="37">
        <f t="shared" si="14"/>
        <v>0.10582091065814828</v>
      </c>
    </row>
    <row r="71" spans="1:5" x14ac:dyDescent="0.25">
      <c r="A71" s="445">
        <v>8</v>
      </c>
      <c r="B71" s="81" t="s">
        <v>4</v>
      </c>
      <c r="C71" s="90">
        <v>219</v>
      </c>
      <c r="D71" s="31">
        <v>714</v>
      </c>
      <c r="E71" s="32">
        <f>C71/D71</f>
        <v>0.30672268907563027</v>
      </c>
    </row>
    <row r="72" spans="1:5" x14ac:dyDescent="0.25">
      <c r="A72" s="446"/>
      <c r="B72" s="82" t="s">
        <v>5</v>
      </c>
      <c r="C72" s="18">
        <v>86</v>
      </c>
      <c r="D72" s="19">
        <v>382</v>
      </c>
      <c r="E72" s="33">
        <f t="shared" ref="E72:E74" si="15">C72/D72</f>
        <v>0.22513089005235601</v>
      </c>
    </row>
    <row r="73" spans="1:5" x14ac:dyDescent="0.25">
      <c r="A73" s="446"/>
      <c r="B73" s="82" t="s">
        <v>6</v>
      </c>
      <c r="C73" s="18">
        <v>39</v>
      </c>
      <c r="D73" s="19">
        <v>268</v>
      </c>
      <c r="E73" s="33">
        <f t="shared" si="15"/>
        <v>0.1455223880597015</v>
      </c>
    </row>
    <row r="74" spans="1:5" x14ac:dyDescent="0.25">
      <c r="A74" s="446"/>
      <c r="B74" s="82" t="s">
        <v>7</v>
      </c>
      <c r="C74" s="18">
        <v>19</v>
      </c>
      <c r="D74" s="19">
        <v>64</v>
      </c>
      <c r="E74" s="33">
        <f t="shared" si="15"/>
        <v>0.296875</v>
      </c>
    </row>
    <row r="75" spans="1:5" x14ac:dyDescent="0.25">
      <c r="A75" s="446"/>
      <c r="B75" s="82" t="s">
        <v>8</v>
      </c>
      <c r="C75" s="18" t="s">
        <v>89</v>
      </c>
      <c r="D75" s="19">
        <v>24</v>
      </c>
      <c r="E75" s="33" t="s">
        <v>62</v>
      </c>
    </row>
    <row r="76" spans="1:5" x14ac:dyDescent="0.25">
      <c r="A76" s="446"/>
      <c r="B76" s="82" t="s">
        <v>9</v>
      </c>
      <c r="C76" s="18"/>
      <c r="D76" s="19"/>
      <c r="E76" s="33"/>
    </row>
    <row r="77" spans="1:5" x14ac:dyDescent="0.25">
      <c r="A77" s="446"/>
      <c r="B77" s="82" t="s">
        <v>10</v>
      </c>
      <c r="C77" s="18"/>
      <c r="D77" s="19"/>
      <c r="E77" s="33"/>
    </row>
    <row r="78" spans="1:5" x14ac:dyDescent="0.25">
      <c r="A78" s="446"/>
      <c r="B78" s="83" t="s">
        <v>45</v>
      </c>
      <c r="C78" s="26">
        <f>C$89</f>
        <v>1003</v>
      </c>
      <c r="D78" s="24">
        <f>D$89</f>
        <v>3503</v>
      </c>
      <c r="E78" s="34">
        <f>E$89</f>
        <v>0.28632600628033117</v>
      </c>
    </row>
    <row r="79" spans="1:5" x14ac:dyDescent="0.25">
      <c r="A79" s="446"/>
      <c r="B79" s="84" t="s">
        <v>13</v>
      </c>
      <c r="C79" s="27">
        <f>C$90</f>
        <v>3365</v>
      </c>
      <c r="D79" s="25">
        <f>D$90</f>
        <v>9530</v>
      </c>
      <c r="E79" s="35">
        <f>E$90</f>
        <v>0.35309548793284368</v>
      </c>
    </row>
    <row r="80" spans="1:5" x14ac:dyDescent="0.25">
      <c r="A80" s="446"/>
      <c r="B80" s="85" t="s">
        <v>23</v>
      </c>
      <c r="C80" s="18">
        <f t="shared" ref="C80:E80" si="16">C71-C73</f>
        <v>180</v>
      </c>
      <c r="D80" s="19">
        <f t="shared" si="16"/>
        <v>446</v>
      </c>
      <c r="E80" s="36">
        <f t="shared" si="16"/>
        <v>0.16120030101592878</v>
      </c>
    </row>
    <row r="81" spans="1:5" ht="15.75" thickBot="1" x14ac:dyDescent="0.3">
      <c r="A81" s="447"/>
      <c r="B81" s="86" t="s">
        <v>24</v>
      </c>
      <c r="C81" s="20">
        <f t="shared" ref="C81:E81" si="17">C71-C72</f>
        <v>133</v>
      </c>
      <c r="D81" s="21">
        <f t="shared" si="17"/>
        <v>332</v>
      </c>
      <c r="E81" s="37">
        <f t="shared" si="17"/>
        <v>8.1591799023274264E-2</v>
      </c>
    </row>
    <row r="82" spans="1:5" x14ac:dyDescent="0.25">
      <c r="A82" s="369" t="s">
        <v>56</v>
      </c>
      <c r="B82" s="81" t="s">
        <v>4</v>
      </c>
      <c r="C82" s="30">
        <f>'ELA UA by Middle School'!C60</f>
        <v>630</v>
      </c>
      <c r="D82" s="31">
        <f>'ELA UA by Middle School'!D60</f>
        <v>1664</v>
      </c>
      <c r="E82" s="32">
        <f>'ELA UA by Middle School'!E60</f>
        <v>0.37860576923076922</v>
      </c>
    </row>
    <row r="83" spans="1:5" x14ac:dyDescent="0.25">
      <c r="A83" s="370"/>
      <c r="B83" s="82" t="s">
        <v>5</v>
      </c>
      <c r="C83" s="162">
        <f>'ELA UA by Middle School'!C61</f>
        <v>219</v>
      </c>
      <c r="D83" s="19">
        <f>'ELA UA by Middle School'!D61</f>
        <v>939</v>
      </c>
      <c r="E83" s="33">
        <f>'ELA UA by Middle School'!E61</f>
        <v>0.23322683706070288</v>
      </c>
    </row>
    <row r="84" spans="1:5" x14ac:dyDescent="0.25">
      <c r="A84" s="370"/>
      <c r="B84" s="82" t="s">
        <v>6</v>
      </c>
      <c r="C84" s="162">
        <f>'ELA UA by Middle School'!C62</f>
        <v>85</v>
      </c>
      <c r="D84" s="19">
        <f>'ELA UA by Middle School'!D62</f>
        <v>693</v>
      </c>
      <c r="E84" s="33">
        <f>'ELA UA by Middle School'!E62</f>
        <v>0.12265512265512266</v>
      </c>
    </row>
    <row r="85" spans="1:5" x14ac:dyDescent="0.25">
      <c r="A85" s="370"/>
      <c r="B85" s="82" t="s">
        <v>7</v>
      </c>
      <c r="C85" s="162">
        <f>'ELA UA by Middle School'!C63</f>
        <v>53</v>
      </c>
      <c r="D85" s="19">
        <f>'ELA UA by Middle School'!D63</f>
        <v>153</v>
      </c>
      <c r="E85" s="33">
        <f>'ELA UA by Middle School'!E63</f>
        <v>0.34640522875816993</v>
      </c>
    </row>
    <row r="86" spans="1:5" x14ac:dyDescent="0.25">
      <c r="A86" s="370"/>
      <c r="B86" s="82" t="s">
        <v>8</v>
      </c>
      <c r="C86" s="162">
        <f>'ELA UA by Middle School'!C64</f>
        <v>15</v>
      </c>
      <c r="D86" s="19">
        <f>'ELA UA by Middle School'!D64</f>
        <v>52</v>
      </c>
      <c r="E86" s="33">
        <f>'ELA UA by Middle School'!E64</f>
        <v>0.28846153846153844</v>
      </c>
    </row>
    <row r="87" spans="1:5" x14ac:dyDescent="0.25">
      <c r="A87" s="370"/>
      <c r="B87" s="82" t="s">
        <v>9</v>
      </c>
      <c r="C87" s="162"/>
      <c r="D87" s="19" t="str">
        <f>'ELA UA by Middle School'!D65</f>
        <v>&lt;10</v>
      </c>
      <c r="E87" s="33"/>
    </row>
    <row r="88" spans="1:5" x14ac:dyDescent="0.25">
      <c r="A88" s="370"/>
      <c r="B88" s="82" t="s">
        <v>10</v>
      </c>
      <c r="C88" s="162" t="str">
        <f>'ELA UA by Middle School'!C66</f>
        <v>&lt;10</v>
      </c>
      <c r="D88" s="19" t="str">
        <f>'ELA UA by Middle School'!D66</f>
        <v>&lt;10</v>
      </c>
      <c r="E88" s="33" t="str">
        <f>'ELA UA by Middle School'!E66</f>
        <v>**</v>
      </c>
    </row>
    <row r="89" spans="1:5" x14ac:dyDescent="0.25">
      <c r="A89" s="370"/>
      <c r="B89" s="83" t="s">
        <v>45</v>
      </c>
      <c r="C89" s="28">
        <f>'ELA UA by Middle School'!C67</f>
        <v>1003</v>
      </c>
      <c r="D89" s="24">
        <f>'ELA UA by Middle School'!D67</f>
        <v>3503</v>
      </c>
      <c r="E89" s="34">
        <f>'ELA UA by Middle School'!E67</f>
        <v>0.28632600628033117</v>
      </c>
    </row>
    <row r="90" spans="1:5" x14ac:dyDescent="0.25">
      <c r="A90" s="370"/>
      <c r="B90" s="84" t="s">
        <v>13</v>
      </c>
      <c r="C90" s="29">
        <f>'ELA UA by Middle School'!C68</f>
        <v>3365</v>
      </c>
      <c r="D90" s="25">
        <f>'ELA UA by Middle School'!D68</f>
        <v>9530</v>
      </c>
      <c r="E90" s="35">
        <f>'ELA UA by Middle School'!E68</f>
        <v>0.35309548793284368</v>
      </c>
    </row>
    <row r="91" spans="1:5" x14ac:dyDescent="0.25">
      <c r="A91" s="370"/>
      <c r="B91" s="85" t="s">
        <v>23</v>
      </c>
      <c r="C91" s="162">
        <f>'ELA UA by Middle School'!C69</f>
        <v>545</v>
      </c>
      <c r="D91" s="19">
        <f>'ELA UA by Middle School'!D69</f>
        <v>971</v>
      </c>
      <c r="E91" s="8">
        <f>'ELA UA by Middle School'!E69</f>
        <v>0.25595064657564659</v>
      </c>
    </row>
    <row r="92" spans="1:5" ht="15.75" thickBot="1" x14ac:dyDescent="0.3">
      <c r="A92" s="371"/>
      <c r="B92" s="86" t="s">
        <v>24</v>
      </c>
      <c r="C92" s="94">
        <f>'ELA UA by Middle School'!C70</f>
        <v>411</v>
      </c>
      <c r="D92" s="80">
        <f>'ELA UA by Middle School'!D70</f>
        <v>725</v>
      </c>
      <c r="E92" s="47">
        <f>'ELA UA by Middle School'!E70</f>
        <v>0.14537893217006634</v>
      </c>
    </row>
    <row r="93" spans="1:5" x14ac:dyDescent="0.25">
      <c r="A93" s="445">
        <v>9</v>
      </c>
      <c r="B93" s="81" t="s">
        <v>4</v>
      </c>
      <c r="C93" s="90">
        <v>267</v>
      </c>
      <c r="D93" s="31">
        <v>850</v>
      </c>
      <c r="E93" s="32">
        <f>C93/D93</f>
        <v>0.31411764705882356</v>
      </c>
    </row>
    <row r="94" spans="1:5" x14ac:dyDescent="0.25">
      <c r="A94" s="446"/>
      <c r="B94" s="82" t="s">
        <v>5</v>
      </c>
      <c r="C94" s="18">
        <v>71</v>
      </c>
      <c r="D94" s="19">
        <v>390</v>
      </c>
      <c r="E94" s="33">
        <f t="shared" ref="E94:E100" si="18">C94/D94</f>
        <v>0.18205128205128204</v>
      </c>
    </row>
    <row r="95" spans="1:5" x14ac:dyDescent="0.25">
      <c r="A95" s="446"/>
      <c r="B95" s="82" t="s">
        <v>6</v>
      </c>
      <c r="C95" s="18">
        <v>27</v>
      </c>
      <c r="D95" s="19">
        <v>287</v>
      </c>
      <c r="E95" s="33">
        <f t="shared" si="18"/>
        <v>9.4076655052264813E-2</v>
      </c>
    </row>
    <row r="96" spans="1:5" x14ac:dyDescent="0.25">
      <c r="A96" s="446"/>
      <c r="B96" s="82" t="s">
        <v>7</v>
      </c>
      <c r="C96" s="18">
        <v>17</v>
      </c>
      <c r="D96" s="19">
        <v>71</v>
      </c>
      <c r="E96" s="33">
        <f t="shared" si="18"/>
        <v>0.23943661971830985</v>
      </c>
    </row>
    <row r="97" spans="1:5" x14ac:dyDescent="0.25">
      <c r="A97" s="446"/>
      <c r="B97" s="82" t="s">
        <v>8</v>
      </c>
      <c r="C97" s="18">
        <v>11</v>
      </c>
      <c r="D97" s="19">
        <v>27</v>
      </c>
      <c r="E97" s="33">
        <f t="shared" si="18"/>
        <v>0.40740740740740738</v>
      </c>
    </row>
    <row r="98" spans="1:5" x14ac:dyDescent="0.25">
      <c r="A98" s="446"/>
      <c r="B98" s="82" t="s">
        <v>9</v>
      </c>
      <c r="C98" s="18"/>
      <c r="D98" s="19" t="s">
        <v>89</v>
      </c>
      <c r="E98" s="33"/>
    </row>
    <row r="99" spans="1:5" x14ac:dyDescent="0.25">
      <c r="A99" s="446"/>
      <c r="B99" s="82" t="s">
        <v>10</v>
      </c>
      <c r="C99" s="18" t="s">
        <v>89</v>
      </c>
      <c r="D99" s="19" t="s">
        <v>89</v>
      </c>
      <c r="E99" s="33" t="s">
        <v>62</v>
      </c>
    </row>
    <row r="100" spans="1:5" x14ac:dyDescent="0.25">
      <c r="A100" s="446"/>
      <c r="B100" s="83" t="str">
        <f t="shared" ref="B100:D100" si="19">B144</f>
        <v>High Total</v>
      </c>
      <c r="C100" s="26">
        <f t="shared" si="19"/>
        <v>700</v>
      </c>
      <c r="D100" s="24">
        <f t="shared" si="19"/>
        <v>2659</v>
      </c>
      <c r="E100" s="34">
        <f t="shared" si="18"/>
        <v>0.2632568634825122</v>
      </c>
    </row>
    <row r="101" spans="1:5" x14ac:dyDescent="0.25">
      <c r="A101" s="446"/>
      <c r="B101" s="180" t="str">
        <f t="shared" ref="B101:E101" si="20">B145</f>
        <v>District Total</v>
      </c>
      <c r="C101" s="183">
        <f t="shared" si="20"/>
        <v>3365</v>
      </c>
      <c r="D101" s="181">
        <f t="shared" si="20"/>
        <v>9530</v>
      </c>
      <c r="E101" s="182">
        <f t="shared" si="20"/>
        <v>0.35309548793284368</v>
      </c>
    </row>
    <row r="102" spans="1:5" x14ac:dyDescent="0.25">
      <c r="A102" s="446"/>
      <c r="B102" s="85" t="s">
        <v>23</v>
      </c>
      <c r="C102" s="18">
        <f>C93-C95</f>
        <v>240</v>
      </c>
      <c r="D102" s="19">
        <f>D93-D95</f>
        <v>563</v>
      </c>
      <c r="E102" s="8">
        <f>E93-E95</f>
        <v>0.22004099200655874</v>
      </c>
    </row>
    <row r="103" spans="1:5" ht="15.75" thickBot="1" x14ac:dyDescent="0.3">
      <c r="A103" s="447"/>
      <c r="B103" s="86" t="s">
        <v>24</v>
      </c>
      <c r="C103" s="20">
        <f>C93-C94</f>
        <v>196</v>
      </c>
      <c r="D103" s="21">
        <f>D93-D94</f>
        <v>460</v>
      </c>
      <c r="E103" s="40">
        <f>E93-E94</f>
        <v>0.13206636500754151</v>
      </c>
    </row>
    <row r="104" spans="1:5" x14ac:dyDescent="0.25">
      <c r="A104" s="442">
        <v>10</v>
      </c>
      <c r="B104" s="81" t="s">
        <v>4</v>
      </c>
      <c r="C104" s="179">
        <v>219</v>
      </c>
      <c r="D104" s="129">
        <v>781</v>
      </c>
      <c r="E104" s="171">
        <f>C104/D104</f>
        <v>0.28040973111395645</v>
      </c>
    </row>
    <row r="105" spans="1:5" x14ac:dyDescent="0.25">
      <c r="A105" s="443"/>
      <c r="B105" s="82" t="s">
        <v>5</v>
      </c>
      <c r="C105" s="162">
        <v>49</v>
      </c>
      <c r="D105" s="19">
        <v>337</v>
      </c>
      <c r="E105" s="171">
        <f t="shared" ref="E105:E107" si="21">C105/D105</f>
        <v>0.14540059347181009</v>
      </c>
    </row>
    <row r="106" spans="1:5" x14ac:dyDescent="0.25">
      <c r="A106" s="443"/>
      <c r="B106" s="82" t="s">
        <v>6</v>
      </c>
      <c r="C106" s="162">
        <v>22</v>
      </c>
      <c r="D106" s="19">
        <v>204</v>
      </c>
      <c r="E106" s="171">
        <f t="shared" si="21"/>
        <v>0.10784313725490197</v>
      </c>
    </row>
    <row r="107" spans="1:5" x14ac:dyDescent="0.25">
      <c r="A107" s="443"/>
      <c r="B107" s="82" t="s">
        <v>7</v>
      </c>
      <c r="C107" s="162">
        <v>12</v>
      </c>
      <c r="D107" s="19">
        <v>50</v>
      </c>
      <c r="E107" s="171">
        <f t="shared" si="21"/>
        <v>0.24</v>
      </c>
    </row>
    <row r="108" spans="1:5" x14ac:dyDescent="0.25">
      <c r="A108" s="443"/>
      <c r="B108" s="82" t="s">
        <v>8</v>
      </c>
      <c r="C108" s="162" t="s">
        <v>89</v>
      </c>
      <c r="D108" s="19">
        <v>26</v>
      </c>
      <c r="E108" s="171" t="s">
        <v>62</v>
      </c>
    </row>
    <row r="109" spans="1:5" x14ac:dyDescent="0.25">
      <c r="A109" s="443"/>
      <c r="B109" s="82" t="s">
        <v>9</v>
      </c>
      <c r="C109" s="162"/>
      <c r="D109" s="19" t="s">
        <v>89</v>
      </c>
      <c r="E109" s="171"/>
    </row>
    <row r="110" spans="1:5" x14ac:dyDescent="0.25">
      <c r="A110" s="443"/>
      <c r="B110" s="82" t="s">
        <v>10</v>
      </c>
      <c r="C110" s="162" t="s">
        <v>89</v>
      </c>
      <c r="D110" s="19" t="s">
        <v>89</v>
      </c>
      <c r="E110" s="171" t="s">
        <v>62</v>
      </c>
    </row>
    <row r="111" spans="1:5" x14ac:dyDescent="0.25">
      <c r="A111" s="443"/>
      <c r="B111" s="83" t="str">
        <f t="shared" ref="B111:D111" si="22">B144</f>
        <v>High Total</v>
      </c>
      <c r="C111" s="28">
        <f t="shared" si="22"/>
        <v>700</v>
      </c>
      <c r="D111" s="24">
        <f t="shared" si="22"/>
        <v>2659</v>
      </c>
      <c r="E111" s="34">
        <f>C111/D111</f>
        <v>0.2632568634825122</v>
      </c>
    </row>
    <row r="112" spans="1:5" x14ac:dyDescent="0.25">
      <c r="A112" s="443"/>
      <c r="B112" s="84" t="str">
        <f t="shared" ref="B112:E112" si="23">B145</f>
        <v>District Total</v>
      </c>
      <c r="C112" s="29">
        <f t="shared" si="23"/>
        <v>3365</v>
      </c>
      <c r="D112" s="25">
        <f t="shared" si="23"/>
        <v>9530</v>
      </c>
      <c r="E112" s="35">
        <f t="shared" si="23"/>
        <v>0.35309548793284368</v>
      </c>
    </row>
    <row r="113" spans="1:5" x14ac:dyDescent="0.25">
      <c r="A113" s="443"/>
      <c r="B113" s="85" t="s">
        <v>23</v>
      </c>
      <c r="C113" s="162">
        <f>C104-C106</f>
        <v>197</v>
      </c>
      <c r="D113" s="19">
        <f>D104-D106</f>
        <v>577</v>
      </c>
      <c r="E113" s="8">
        <f>E104-E106</f>
        <v>0.17256659385905448</v>
      </c>
    </row>
    <row r="114" spans="1:5" ht="15.75" thickBot="1" x14ac:dyDescent="0.3">
      <c r="A114" s="444"/>
      <c r="B114" s="86" t="s">
        <v>24</v>
      </c>
      <c r="C114" s="163">
        <f>C104-C105</f>
        <v>170</v>
      </c>
      <c r="D114" s="21">
        <f>D104-D105</f>
        <v>444</v>
      </c>
      <c r="E114" s="40">
        <f>E104-E105</f>
        <v>0.13500913764214637</v>
      </c>
    </row>
    <row r="115" spans="1:5" x14ac:dyDescent="0.25">
      <c r="A115" s="445">
        <v>11</v>
      </c>
      <c r="B115" s="81" t="s">
        <v>4</v>
      </c>
      <c r="C115" s="30"/>
      <c r="D115" s="31">
        <v>709</v>
      </c>
      <c r="E115" s="32"/>
    </row>
    <row r="116" spans="1:5" x14ac:dyDescent="0.25">
      <c r="A116" s="446"/>
      <c r="B116" s="82" t="s">
        <v>5</v>
      </c>
      <c r="C116" s="162"/>
      <c r="D116" s="19">
        <v>326</v>
      </c>
      <c r="E116" s="33"/>
    </row>
    <row r="117" spans="1:5" x14ac:dyDescent="0.25">
      <c r="A117" s="446"/>
      <c r="B117" s="82" t="s">
        <v>6</v>
      </c>
      <c r="C117" s="162"/>
      <c r="D117" s="19">
        <v>198</v>
      </c>
      <c r="E117" s="33"/>
    </row>
    <row r="118" spans="1:5" x14ac:dyDescent="0.25">
      <c r="A118" s="446"/>
      <c r="B118" s="82" t="s">
        <v>7</v>
      </c>
      <c r="C118" s="162"/>
      <c r="D118" s="19">
        <v>59</v>
      </c>
      <c r="E118" s="33"/>
    </row>
    <row r="119" spans="1:5" x14ac:dyDescent="0.25">
      <c r="A119" s="446"/>
      <c r="B119" s="82" t="s">
        <v>8</v>
      </c>
      <c r="C119" s="162"/>
      <c r="D119" s="19">
        <v>33</v>
      </c>
      <c r="E119" s="33"/>
    </row>
    <row r="120" spans="1:5" x14ac:dyDescent="0.25">
      <c r="A120" s="446"/>
      <c r="B120" s="82" t="s">
        <v>9</v>
      </c>
      <c r="C120" s="162"/>
      <c r="D120" s="19" t="s">
        <v>89</v>
      </c>
      <c r="E120" s="33"/>
    </row>
    <row r="121" spans="1:5" x14ac:dyDescent="0.25">
      <c r="A121" s="446"/>
      <c r="B121" s="82" t="s">
        <v>10</v>
      </c>
      <c r="C121" s="162"/>
      <c r="D121" s="19"/>
      <c r="E121" s="33"/>
    </row>
    <row r="122" spans="1:5" x14ac:dyDescent="0.25">
      <c r="A122" s="446"/>
      <c r="B122" s="83" t="str">
        <f t="shared" ref="B122:E122" si="24">B144</f>
        <v>High Total</v>
      </c>
      <c r="C122" s="28">
        <f t="shared" si="24"/>
        <v>700</v>
      </c>
      <c r="D122" s="24">
        <f t="shared" si="24"/>
        <v>2659</v>
      </c>
      <c r="E122" s="34">
        <f t="shared" si="24"/>
        <v>0.2632568634825122</v>
      </c>
    </row>
    <row r="123" spans="1:5" x14ac:dyDescent="0.25">
      <c r="A123" s="446"/>
      <c r="B123" s="84" t="str">
        <f t="shared" ref="B123:E123" si="25">B145</f>
        <v>District Total</v>
      </c>
      <c r="C123" s="29">
        <f t="shared" si="25"/>
        <v>3365</v>
      </c>
      <c r="D123" s="25">
        <f t="shared" si="25"/>
        <v>9530</v>
      </c>
      <c r="E123" s="35">
        <f t="shared" si="25"/>
        <v>0.35309548793284368</v>
      </c>
    </row>
    <row r="124" spans="1:5" x14ac:dyDescent="0.25">
      <c r="A124" s="446"/>
      <c r="B124" s="85" t="s">
        <v>23</v>
      </c>
      <c r="C124" s="162"/>
      <c r="D124" s="19">
        <f>D115-D117</f>
        <v>511</v>
      </c>
      <c r="E124" s="8"/>
    </row>
    <row r="125" spans="1:5" ht="15.75" thickBot="1" x14ac:dyDescent="0.3">
      <c r="A125" s="447"/>
      <c r="B125" s="86" t="s">
        <v>24</v>
      </c>
      <c r="C125" s="163"/>
      <c r="D125" s="21">
        <f>D115-D116</f>
        <v>383</v>
      </c>
      <c r="E125" s="40"/>
    </row>
    <row r="126" spans="1:5" x14ac:dyDescent="0.25">
      <c r="A126" s="442">
        <v>12</v>
      </c>
      <c r="B126" s="81" t="s">
        <v>4</v>
      </c>
      <c r="C126" s="30"/>
      <c r="D126" s="31">
        <v>746</v>
      </c>
      <c r="E126" s="32"/>
    </row>
    <row r="127" spans="1:5" x14ac:dyDescent="0.25">
      <c r="A127" s="443"/>
      <c r="B127" s="82" t="s">
        <v>5</v>
      </c>
      <c r="C127" s="162"/>
      <c r="D127" s="19">
        <v>311</v>
      </c>
      <c r="E127" s="33"/>
    </row>
    <row r="128" spans="1:5" x14ac:dyDescent="0.25">
      <c r="A128" s="443"/>
      <c r="B128" s="82" t="s">
        <v>6</v>
      </c>
      <c r="C128" s="162"/>
      <c r="D128" s="19">
        <v>171</v>
      </c>
      <c r="E128" s="33"/>
    </row>
    <row r="129" spans="1:5" x14ac:dyDescent="0.25">
      <c r="A129" s="443"/>
      <c r="B129" s="82" t="s">
        <v>7</v>
      </c>
      <c r="C129" s="162"/>
      <c r="D129" s="19">
        <v>50</v>
      </c>
      <c r="E129" s="33"/>
    </row>
    <row r="130" spans="1:5" x14ac:dyDescent="0.25">
      <c r="A130" s="443"/>
      <c r="B130" s="82" t="s">
        <v>8</v>
      </c>
      <c r="C130" s="162"/>
      <c r="D130" s="19">
        <v>31</v>
      </c>
      <c r="E130" s="33"/>
    </row>
    <row r="131" spans="1:5" x14ac:dyDescent="0.25">
      <c r="A131" s="443"/>
      <c r="B131" s="82" t="s">
        <v>9</v>
      </c>
      <c r="C131" s="162"/>
      <c r="D131" s="19" t="s">
        <v>89</v>
      </c>
      <c r="E131" s="33"/>
    </row>
    <row r="132" spans="1:5" x14ac:dyDescent="0.25">
      <c r="A132" s="443"/>
      <c r="B132" s="82" t="s">
        <v>10</v>
      </c>
      <c r="C132" s="162"/>
      <c r="D132" s="19"/>
      <c r="E132" s="33"/>
    </row>
    <row r="133" spans="1:5" x14ac:dyDescent="0.25">
      <c r="A133" s="443"/>
      <c r="B133" s="83" t="str">
        <f t="shared" ref="B133:E133" si="26">B144</f>
        <v>High Total</v>
      </c>
      <c r="C133" s="28">
        <f t="shared" si="26"/>
        <v>700</v>
      </c>
      <c r="D133" s="24">
        <f t="shared" si="26"/>
        <v>2659</v>
      </c>
      <c r="E133" s="34">
        <f t="shared" si="26"/>
        <v>0.2632568634825122</v>
      </c>
    </row>
    <row r="134" spans="1:5" x14ac:dyDescent="0.25">
      <c r="A134" s="443"/>
      <c r="B134" s="84" t="str">
        <f t="shared" ref="B134:E134" si="27">B145</f>
        <v>District Total</v>
      </c>
      <c r="C134" s="29">
        <f t="shared" si="27"/>
        <v>3365</v>
      </c>
      <c r="D134" s="25">
        <f t="shared" si="27"/>
        <v>9530</v>
      </c>
      <c r="E134" s="35">
        <f t="shared" si="27"/>
        <v>0.35309548793284368</v>
      </c>
    </row>
    <row r="135" spans="1:5" x14ac:dyDescent="0.25">
      <c r="A135" s="443"/>
      <c r="B135" s="85" t="s">
        <v>23</v>
      </c>
      <c r="C135" s="162"/>
      <c r="D135" s="19">
        <f>D126-D128</f>
        <v>575</v>
      </c>
      <c r="E135" s="8"/>
    </row>
    <row r="136" spans="1:5" ht="15.75" thickBot="1" x14ac:dyDescent="0.3">
      <c r="A136" s="444"/>
      <c r="B136" s="86" t="s">
        <v>24</v>
      </c>
      <c r="C136" s="163"/>
      <c r="D136" s="21">
        <f>D126-D127</f>
        <v>435</v>
      </c>
      <c r="E136" s="40"/>
    </row>
    <row r="137" spans="1:5" x14ac:dyDescent="0.25">
      <c r="A137" s="366" t="s">
        <v>100</v>
      </c>
      <c r="B137" s="81" t="s">
        <v>4</v>
      </c>
      <c r="C137" s="30">
        <f>'ELA UA by High School'!C49</f>
        <v>486</v>
      </c>
      <c r="D137" s="31">
        <f>'ELA UA by High School'!D49</f>
        <v>1369</v>
      </c>
      <c r="E137" s="32">
        <f>'ELA UA by High School'!E49</f>
        <v>0.3550036523009496</v>
      </c>
    </row>
    <row r="138" spans="1:5" x14ac:dyDescent="0.25">
      <c r="A138" s="367"/>
      <c r="B138" s="82" t="s">
        <v>5</v>
      </c>
      <c r="C138" s="162">
        <f>'ELA UA by High School'!C50</f>
        <v>120</v>
      </c>
      <c r="D138" s="19">
        <f>'ELA UA by High School'!D50</f>
        <v>665</v>
      </c>
      <c r="E138" s="33">
        <f>'ELA UA by High School'!E50</f>
        <v>0.18045112781954886</v>
      </c>
    </row>
    <row r="139" spans="1:5" x14ac:dyDescent="0.25">
      <c r="A139" s="367"/>
      <c r="B139" s="82" t="s">
        <v>6</v>
      </c>
      <c r="C139" s="162">
        <f>'ELA UA by High School'!C51</f>
        <v>49</v>
      </c>
      <c r="D139" s="19">
        <f>'ELA UA by High School'!D51</f>
        <v>474</v>
      </c>
      <c r="E139" s="33">
        <f>'ELA UA by High School'!E51</f>
        <v>0.10337552742616034</v>
      </c>
    </row>
    <row r="140" spans="1:5" x14ac:dyDescent="0.25">
      <c r="A140" s="367"/>
      <c r="B140" s="82" t="s">
        <v>7</v>
      </c>
      <c r="C140" s="162">
        <f>'ELA UA by High School'!C52</f>
        <v>29</v>
      </c>
      <c r="D140" s="19">
        <f>'ELA UA by High School'!D52</f>
        <v>107</v>
      </c>
      <c r="E140" s="33">
        <f>'ELA UA by High School'!E52</f>
        <v>0.27102803738317754</v>
      </c>
    </row>
    <row r="141" spans="1:5" x14ac:dyDescent="0.25">
      <c r="A141" s="367"/>
      <c r="B141" s="82" t="s">
        <v>8</v>
      </c>
      <c r="C141" s="162">
        <f>'ELA UA by High School'!C53</f>
        <v>14</v>
      </c>
      <c r="D141" s="19">
        <f>'ELA UA by High School'!D53</f>
        <v>40</v>
      </c>
      <c r="E141" s="33">
        <f>'ELA UA by High School'!E53</f>
        <v>0.35</v>
      </c>
    </row>
    <row r="142" spans="1:5" x14ac:dyDescent="0.25">
      <c r="A142" s="367"/>
      <c r="B142" s="82" t="s">
        <v>9</v>
      </c>
      <c r="C142" s="162"/>
      <c r="D142" s="19">
        <f>'ELA UA by High School'!D54</f>
        <v>17</v>
      </c>
      <c r="E142" s="33"/>
    </row>
    <row r="143" spans="1:5" x14ac:dyDescent="0.25">
      <c r="A143" s="367"/>
      <c r="B143" s="82" t="s">
        <v>10</v>
      </c>
      <c r="C143" s="162" t="str">
        <f>'ELA UA by High School'!C55</f>
        <v>&lt;10</v>
      </c>
      <c r="D143" s="19" t="str">
        <f>'ELA UA by High School'!D55</f>
        <v>&lt;10</v>
      </c>
      <c r="E143" s="33" t="s">
        <v>62</v>
      </c>
    </row>
    <row r="144" spans="1:5" x14ac:dyDescent="0.25">
      <c r="A144" s="367"/>
      <c r="B144" s="83" t="s">
        <v>101</v>
      </c>
      <c r="C144" s="28">
        <f>'ELA UA by High School'!C56</f>
        <v>700</v>
      </c>
      <c r="D144" s="24">
        <f>'ELA UA by High School'!D56</f>
        <v>2659</v>
      </c>
      <c r="E144" s="34">
        <f>'ELA UA by High School'!E56</f>
        <v>0.2632568634825122</v>
      </c>
    </row>
    <row r="145" spans="1:5" x14ac:dyDescent="0.25">
      <c r="A145" s="367"/>
      <c r="B145" s="84" t="s">
        <v>13</v>
      </c>
      <c r="C145" s="29">
        <f>'ELA UA by High School'!C57</f>
        <v>3365</v>
      </c>
      <c r="D145" s="25">
        <f>'ELA UA by High School'!D57</f>
        <v>9530</v>
      </c>
      <c r="E145" s="35">
        <f>'ELA UA by High School'!E57</f>
        <v>0.35309548793284368</v>
      </c>
    </row>
    <row r="146" spans="1:5" x14ac:dyDescent="0.25">
      <c r="A146" s="367"/>
      <c r="B146" s="85" t="s">
        <v>23</v>
      </c>
      <c r="C146" s="162">
        <f>'ELA UA by High School'!C58</f>
        <v>437</v>
      </c>
      <c r="D146" s="19">
        <f>'ELA UA by High School'!D58</f>
        <v>895</v>
      </c>
      <c r="E146" s="8">
        <f>'ELA UA by High School'!E58</f>
        <v>0.25162812487478925</v>
      </c>
    </row>
    <row r="147" spans="1:5" ht="15.75" thickBot="1" x14ac:dyDescent="0.3">
      <c r="A147" s="368"/>
      <c r="B147" s="86" t="s">
        <v>24</v>
      </c>
      <c r="C147" s="163">
        <f>'ELA UA by High School'!C59</f>
        <v>366</v>
      </c>
      <c r="D147" s="21">
        <f>'ELA UA by High School'!D59</f>
        <v>704</v>
      </c>
      <c r="E147" s="40">
        <f>'ELA UA by High School'!E59</f>
        <v>0.17455252448140074</v>
      </c>
    </row>
    <row r="148" spans="1:5" ht="15" customHeight="1" x14ac:dyDescent="0.25">
      <c r="A148" s="369" t="s">
        <v>76</v>
      </c>
      <c r="B148" s="81" t="s">
        <v>4</v>
      </c>
      <c r="C148" s="90">
        <f>'ELA UA By Elementary School'!C159</f>
        <v>2092</v>
      </c>
      <c r="D148" s="31">
        <f>'ELA UA By Elementary School'!D159</f>
        <v>4630</v>
      </c>
      <c r="E148" s="32">
        <f>'ELA UA By Elementary School'!E159</f>
        <v>0.45183585313174945</v>
      </c>
    </row>
    <row r="149" spans="1:5" x14ac:dyDescent="0.25">
      <c r="A149" s="370"/>
      <c r="B149" s="82" t="s">
        <v>5</v>
      </c>
      <c r="C149" s="18">
        <f>'ELA UA By Elementary School'!C160</f>
        <v>700</v>
      </c>
      <c r="D149" s="19">
        <f>'ELA UA By Elementary School'!D160</f>
        <v>2459</v>
      </c>
      <c r="E149" s="33">
        <f>'ELA UA By Elementary School'!E160</f>
        <v>0.28466856445709637</v>
      </c>
    </row>
    <row r="150" spans="1:5" x14ac:dyDescent="0.25">
      <c r="A150" s="370"/>
      <c r="B150" s="82" t="s">
        <v>6</v>
      </c>
      <c r="C150" s="18">
        <f>'ELA UA By Elementary School'!C161</f>
        <v>365</v>
      </c>
      <c r="D150" s="19">
        <f>'ELA UA By Elementary School'!D161</f>
        <v>1870</v>
      </c>
      <c r="E150" s="33">
        <f>'ELA UA By Elementary School'!E161</f>
        <v>0.19518716577540107</v>
      </c>
    </row>
    <row r="151" spans="1:5" x14ac:dyDescent="0.25">
      <c r="A151" s="370"/>
      <c r="B151" s="82" t="s">
        <v>7</v>
      </c>
      <c r="C151" s="18">
        <f>'ELA UA By Elementary School'!C162</f>
        <v>149</v>
      </c>
      <c r="D151" s="19">
        <f>'ELA UA By Elementary School'!D162</f>
        <v>405</v>
      </c>
      <c r="E151" s="33">
        <f>'ELA UA By Elementary School'!E162</f>
        <v>0.36790123456790125</v>
      </c>
    </row>
    <row r="152" spans="1:5" x14ac:dyDescent="0.25">
      <c r="A152" s="370"/>
      <c r="B152" s="82" t="s">
        <v>8</v>
      </c>
      <c r="C152" s="18">
        <f>'ELA UA By Elementary School'!C163</f>
        <v>59</v>
      </c>
      <c r="D152" s="19">
        <f>'ELA UA By Elementary School'!D163</f>
        <v>158</v>
      </c>
      <c r="E152" s="33">
        <f>'ELA UA By Elementary School'!E163</f>
        <v>0.37341772151898733</v>
      </c>
    </row>
    <row r="153" spans="1:5" x14ac:dyDescent="0.25">
      <c r="A153" s="370"/>
      <c r="B153" s="82" t="s">
        <v>9</v>
      </c>
      <c r="C153" s="18"/>
      <c r="D153" s="19" t="str">
        <f>'ELA UA By Elementary School'!D164</f>
        <v>&lt;10</v>
      </c>
      <c r="E153" s="33"/>
    </row>
    <row r="154" spans="1:5" x14ac:dyDescent="0.25">
      <c r="A154" s="370"/>
      <c r="B154" s="82" t="s">
        <v>10</v>
      </c>
      <c r="C154" s="18">
        <f>'ELA UA By Elementary School'!C165</f>
        <v>0</v>
      </c>
      <c r="D154" s="19" t="str">
        <f>'ELA UA By Elementary School'!D165</f>
        <v>&lt;10</v>
      </c>
      <c r="E154" s="33">
        <f>'ELA UA By Elementary School'!E165</f>
        <v>0</v>
      </c>
    </row>
    <row r="155" spans="1:5" x14ac:dyDescent="0.25">
      <c r="A155" s="370"/>
      <c r="B155" s="84" t="s">
        <v>13</v>
      </c>
      <c r="C155" s="27">
        <f>'ELA UA By Elementary School'!C166</f>
        <v>3365</v>
      </c>
      <c r="D155" s="25">
        <f>'ELA UA By Elementary School'!D166</f>
        <v>9530</v>
      </c>
      <c r="E155" s="35">
        <f>'ELA UA By Elementary School'!E166</f>
        <v>0.35309548793284368</v>
      </c>
    </row>
    <row r="156" spans="1:5" x14ac:dyDescent="0.25">
      <c r="A156" s="370"/>
      <c r="B156" s="85" t="s">
        <v>23</v>
      </c>
      <c r="C156" s="18">
        <f>'ELA UA By Elementary School'!C167</f>
        <v>1727</v>
      </c>
      <c r="D156" s="19">
        <f>'ELA UA By Elementary School'!D167</f>
        <v>2760</v>
      </c>
      <c r="E156" s="8">
        <f>'ELA UA By Elementary School'!E167</f>
        <v>0.25664868735634838</v>
      </c>
    </row>
    <row r="157" spans="1:5" ht="15.75" thickBot="1" x14ac:dyDescent="0.3">
      <c r="A157" s="370"/>
      <c r="B157" s="87" t="s">
        <v>24</v>
      </c>
      <c r="C157" s="79">
        <f>'ELA UA By Elementary School'!C168</f>
        <v>1392</v>
      </c>
      <c r="D157" s="80">
        <f>'ELA UA By Elementary School'!D168</f>
        <v>2171</v>
      </c>
      <c r="E157" s="47">
        <f>'ELA UA By Elementary School'!E168</f>
        <v>0.16716728867465308</v>
      </c>
    </row>
    <row r="158" spans="1:5" ht="15.75" thickBot="1" x14ac:dyDescent="0.3">
      <c r="A158" s="414" t="s">
        <v>75</v>
      </c>
      <c r="B158" s="415"/>
      <c r="C158" s="415"/>
      <c r="D158" s="415"/>
      <c r="E158" s="424"/>
    </row>
    <row r="159" spans="1:5" ht="30" customHeight="1" thickBot="1" x14ac:dyDescent="0.3">
      <c r="A159" s="469" t="s">
        <v>64</v>
      </c>
      <c r="B159" s="470"/>
      <c r="C159" s="470"/>
      <c r="D159" s="470"/>
      <c r="E159" s="471"/>
    </row>
  </sheetData>
  <mergeCells count="19">
    <mergeCell ref="C1:E3"/>
    <mergeCell ref="A93:A103"/>
    <mergeCell ref="A104:A114"/>
    <mergeCell ref="A115:A125"/>
    <mergeCell ref="A126:A136"/>
    <mergeCell ref="A1:A4"/>
    <mergeCell ref="B1:B3"/>
    <mergeCell ref="A49:A59"/>
    <mergeCell ref="A38:A48"/>
    <mergeCell ref="A27:A37"/>
    <mergeCell ref="A16:A26"/>
    <mergeCell ref="A5:A15"/>
    <mergeCell ref="A158:E158"/>
    <mergeCell ref="A159:E159"/>
    <mergeCell ref="A82:A92"/>
    <mergeCell ref="A71:A81"/>
    <mergeCell ref="A60:A70"/>
    <mergeCell ref="A137:A147"/>
    <mergeCell ref="A148:A157"/>
  </mergeCells>
  <conditionalFormatting sqref="E148:E154">
    <cfRule type="expression" dxfId="71" priority="247">
      <formula>MOD(ROW(),2)=0</formula>
    </cfRule>
  </conditionalFormatting>
  <conditionalFormatting sqref="B4">
    <cfRule type="expression" dxfId="70" priority="246">
      <formula>MOD(ROW(),2)=0</formula>
    </cfRule>
  </conditionalFormatting>
  <conditionalFormatting sqref="B5:B11">
    <cfRule type="expression" dxfId="69" priority="212">
      <formula>MOD(ROW(),2)=0</formula>
    </cfRule>
  </conditionalFormatting>
  <conditionalFormatting sqref="E5:E11">
    <cfRule type="expression" dxfId="68" priority="211">
      <formula>MOD(ROW(),2)=0</formula>
    </cfRule>
  </conditionalFormatting>
  <conditionalFormatting sqref="C5:D11">
    <cfRule type="expression" dxfId="67" priority="210">
      <formula>MOD(ROW(),2)=0</formula>
    </cfRule>
  </conditionalFormatting>
  <conditionalFormatting sqref="C14:E15">
    <cfRule type="expression" dxfId="66" priority="209">
      <formula>MOD(ROW(),2)=0</formula>
    </cfRule>
  </conditionalFormatting>
  <conditionalFormatting sqref="B16:B22">
    <cfRule type="expression" dxfId="65" priority="202">
      <formula>MOD(ROW(),2)=0</formula>
    </cfRule>
  </conditionalFormatting>
  <conditionalFormatting sqref="E16:E22">
    <cfRule type="expression" dxfId="64" priority="201">
      <formula>MOD(ROW(),2)=0</formula>
    </cfRule>
  </conditionalFormatting>
  <conditionalFormatting sqref="C16:D22">
    <cfRule type="expression" dxfId="63" priority="200">
      <formula>MOD(ROW(),2)=0</formula>
    </cfRule>
  </conditionalFormatting>
  <conditionalFormatting sqref="C25:E26">
    <cfRule type="expression" dxfId="62" priority="199">
      <formula>MOD(ROW(),2)=0</formula>
    </cfRule>
  </conditionalFormatting>
  <conditionalFormatting sqref="B27:B33">
    <cfRule type="expression" dxfId="61" priority="192">
      <formula>MOD(ROW(),2)=0</formula>
    </cfRule>
  </conditionalFormatting>
  <conditionalFormatting sqref="C27:D33">
    <cfRule type="expression" dxfId="60" priority="190">
      <formula>MOD(ROW(),2)=0</formula>
    </cfRule>
  </conditionalFormatting>
  <conditionalFormatting sqref="C36:E44 C47:E48">
    <cfRule type="expression" dxfId="59" priority="189">
      <formula>MOD(ROW(),2)=0</formula>
    </cfRule>
  </conditionalFormatting>
  <conditionalFormatting sqref="E27:E33">
    <cfRule type="expression" dxfId="58" priority="191">
      <formula>MOD(ROW(),2)=0</formula>
    </cfRule>
  </conditionalFormatting>
  <conditionalFormatting sqref="B49:B55">
    <cfRule type="expression" dxfId="57" priority="182">
      <formula>MOD(ROW(),2)=0</formula>
    </cfRule>
  </conditionalFormatting>
  <conditionalFormatting sqref="C49:D55">
    <cfRule type="expression" dxfId="56" priority="180">
      <formula>MOD(ROW(),2)=0</formula>
    </cfRule>
  </conditionalFormatting>
  <conditionalFormatting sqref="C58:E59">
    <cfRule type="expression" dxfId="55" priority="179">
      <formula>MOD(ROW(),2)=0</formula>
    </cfRule>
  </conditionalFormatting>
  <conditionalFormatting sqref="E49:E55">
    <cfRule type="expression" dxfId="54" priority="181">
      <formula>MOD(ROW(),2)=0</formula>
    </cfRule>
  </conditionalFormatting>
  <conditionalFormatting sqref="B60:B66">
    <cfRule type="expression" dxfId="53" priority="172">
      <formula>MOD(ROW(),2)=0</formula>
    </cfRule>
  </conditionalFormatting>
  <conditionalFormatting sqref="C60:D66">
    <cfRule type="expression" dxfId="52" priority="170">
      <formula>MOD(ROW(),2)=0</formula>
    </cfRule>
  </conditionalFormatting>
  <conditionalFormatting sqref="C69:E70">
    <cfRule type="expression" dxfId="51" priority="169">
      <formula>MOD(ROW(),2)=0</formula>
    </cfRule>
  </conditionalFormatting>
  <conditionalFormatting sqref="E60:E66">
    <cfRule type="expression" dxfId="50" priority="171">
      <formula>MOD(ROW(),2)=0</formula>
    </cfRule>
  </conditionalFormatting>
  <conditionalFormatting sqref="B71:B77">
    <cfRule type="expression" dxfId="49" priority="162">
      <formula>MOD(ROW(),2)=0</formula>
    </cfRule>
  </conditionalFormatting>
  <conditionalFormatting sqref="C71:D77">
    <cfRule type="expression" dxfId="48" priority="160">
      <formula>MOD(ROW(),2)=0</formula>
    </cfRule>
  </conditionalFormatting>
  <conditionalFormatting sqref="C80:E81">
    <cfRule type="expression" dxfId="47" priority="159">
      <formula>MOD(ROW(),2)=0</formula>
    </cfRule>
  </conditionalFormatting>
  <conditionalFormatting sqref="E71:E77">
    <cfRule type="expression" dxfId="46" priority="161">
      <formula>MOD(ROW(),2)=0</formula>
    </cfRule>
  </conditionalFormatting>
  <conditionalFormatting sqref="B38:B44">
    <cfRule type="expression" dxfId="45" priority="152">
      <formula>MOD(ROW(),2)=0</formula>
    </cfRule>
  </conditionalFormatting>
  <conditionalFormatting sqref="E38:E44">
    <cfRule type="expression" dxfId="44" priority="151">
      <formula>MOD(ROW(),2)=0</formula>
    </cfRule>
  </conditionalFormatting>
  <conditionalFormatting sqref="C38:D44">
    <cfRule type="expression" dxfId="43" priority="150">
      <formula>MOD(ROW(),2)=0</formula>
    </cfRule>
  </conditionalFormatting>
  <conditionalFormatting sqref="C47:E48">
    <cfRule type="expression" dxfId="42" priority="149">
      <formula>MOD(ROW(),2)=0</formula>
    </cfRule>
  </conditionalFormatting>
  <conditionalFormatting sqref="B82:B88">
    <cfRule type="expression" dxfId="41" priority="148">
      <formula>MOD(ROW(),2)=0</formula>
    </cfRule>
  </conditionalFormatting>
  <conditionalFormatting sqref="E82:E88">
    <cfRule type="expression" dxfId="40" priority="147">
      <formula>MOD(ROW(),2)=0</formula>
    </cfRule>
  </conditionalFormatting>
  <conditionalFormatting sqref="C82:C88">
    <cfRule type="expression" dxfId="39" priority="146">
      <formula>MOD(ROW(),2)=0</formula>
    </cfRule>
  </conditionalFormatting>
  <conditionalFormatting sqref="C91:C92 E91:E92">
    <cfRule type="expression" dxfId="38" priority="145">
      <formula>MOD(ROW(),2)=0</formula>
    </cfRule>
  </conditionalFormatting>
  <conditionalFormatting sqref="D82:D88">
    <cfRule type="expression" dxfId="37" priority="144">
      <formula>MOD(ROW(),2)=0</formula>
    </cfRule>
  </conditionalFormatting>
  <conditionalFormatting sqref="D91:D92">
    <cfRule type="expression" dxfId="36" priority="143">
      <formula>MOD(ROW(),2)=0</formula>
    </cfRule>
  </conditionalFormatting>
  <conditionalFormatting sqref="C4:E4">
    <cfRule type="expression" dxfId="35" priority="124">
      <formula>MOD(ROW(),2)=0</formula>
    </cfRule>
  </conditionalFormatting>
  <conditionalFormatting sqref="B148:B154">
    <cfRule type="expression" dxfId="34" priority="52">
      <formula>MOD(ROW(),2)=0</formula>
    </cfRule>
  </conditionalFormatting>
  <conditionalFormatting sqref="C148:C154">
    <cfRule type="expression" dxfId="33" priority="50">
      <formula>MOD(ROW(),2)=0</formula>
    </cfRule>
  </conditionalFormatting>
  <conditionalFormatting sqref="D148:D154">
    <cfRule type="expression" dxfId="32" priority="48">
      <formula>MOD(ROW(),2)=0</formula>
    </cfRule>
  </conditionalFormatting>
  <conditionalFormatting sqref="C156:C157 E156:E157">
    <cfRule type="expression" dxfId="31" priority="49">
      <formula>MOD(ROW(),2)=0</formula>
    </cfRule>
  </conditionalFormatting>
  <conditionalFormatting sqref="D156:D157">
    <cfRule type="expression" dxfId="30" priority="47">
      <formula>MOD(ROW(),2)=0</formula>
    </cfRule>
  </conditionalFormatting>
  <conditionalFormatting sqref="B93:B99">
    <cfRule type="expression" dxfId="29" priority="30">
      <formula>MOD(ROW(),2)=0</formula>
    </cfRule>
  </conditionalFormatting>
  <conditionalFormatting sqref="E93:E99">
    <cfRule type="expression" dxfId="28" priority="29">
      <formula>MOD(ROW(),2)=0</formula>
    </cfRule>
  </conditionalFormatting>
  <conditionalFormatting sqref="C93:C99">
    <cfRule type="expression" dxfId="27" priority="28">
      <formula>MOD(ROW(),2)=0</formula>
    </cfRule>
  </conditionalFormatting>
  <conditionalFormatting sqref="C102:C103 E102:E103">
    <cfRule type="expression" dxfId="26" priority="27">
      <formula>MOD(ROW(),2)=0</formula>
    </cfRule>
  </conditionalFormatting>
  <conditionalFormatting sqref="D93:D99">
    <cfRule type="expression" dxfId="25" priority="26">
      <formula>MOD(ROW(),2)=0</formula>
    </cfRule>
  </conditionalFormatting>
  <conditionalFormatting sqref="D102:D103">
    <cfRule type="expression" dxfId="24" priority="25">
      <formula>MOD(ROW(),2)=0</formula>
    </cfRule>
  </conditionalFormatting>
  <conditionalFormatting sqref="C104:C110">
    <cfRule type="expression" dxfId="23" priority="22">
      <formula>MOD(ROW(),2)=0</formula>
    </cfRule>
  </conditionalFormatting>
  <conditionalFormatting sqref="C113:C114 E113:E114">
    <cfRule type="expression" dxfId="22" priority="21">
      <formula>MOD(ROW(),2)=0</formula>
    </cfRule>
  </conditionalFormatting>
  <conditionalFormatting sqref="D104:D110">
    <cfRule type="expression" dxfId="21" priority="20">
      <formula>MOD(ROW(),2)=0</formula>
    </cfRule>
  </conditionalFormatting>
  <conditionalFormatting sqref="D113:D114">
    <cfRule type="expression" dxfId="20" priority="19">
      <formula>MOD(ROW(),2)=0</formula>
    </cfRule>
  </conditionalFormatting>
  <conditionalFormatting sqref="B104:B110">
    <cfRule type="expression" dxfId="19" priority="24">
      <formula>MOD(ROW(),2)=0</formula>
    </cfRule>
  </conditionalFormatting>
  <conditionalFormatting sqref="E104:E110">
    <cfRule type="expression" dxfId="18" priority="23">
      <formula>MOD(ROW(),2)=0</formula>
    </cfRule>
  </conditionalFormatting>
  <conditionalFormatting sqref="B115:B121">
    <cfRule type="expression" dxfId="17" priority="18">
      <formula>MOD(ROW(),2)=0</formula>
    </cfRule>
  </conditionalFormatting>
  <conditionalFormatting sqref="E115:E121">
    <cfRule type="expression" dxfId="16" priority="17">
      <formula>MOD(ROW(),2)=0</formula>
    </cfRule>
  </conditionalFormatting>
  <conditionalFormatting sqref="C115:C121">
    <cfRule type="expression" dxfId="15" priority="16">
      <formula>MOD(ROW(),2)=0</formula>
    </cfRule>
  </conditionalFormatting>
  <conditionalFormatting sqref="C124:C125 E124:E125">
    <cfRule type="expression" dxfId="14" priority="15">
      <formula>MOD(ROW(),2)=0</formula>
    </cfRule>
  </conditionalFormatting>
  <conditionalFormatting sqref="D115:D121">
    <cfRule type="expression" dxfId="13" priority="14">
      <formula>MOD(ROW(),2)=0</formula>
    </cfRule>
  </conditionalFormatting>
  <conditionalFormatting sqref="D124:D125">
    <cfRule type="expression" dxfId="12" priority="13">
      <formula>MOD(ROW(),2)=0</formula>
    </cfRule>
  </conditionalFormatting>
  <conditionalFormatting sqref="B126:B132">
    <cfRule type="expression" dxfId="11" priority="12">
      <formula>MOD(ROW(),2)=0</formula>
    </cfRule>
  </conditionalFormatting>
  <conditionalFormatting sqref="E126:E132">
    <cfRule type="expression" dxfId="10" priority="11">
      <formula>MOD(ROW(),2)=0</formula>
    </cfRule>
  </conditionalFormatting>
  <conditionalFormatting sqref="C126:C132">
    <cfRule type="expression" dxfId="9" priority="10">
      <formula>MOD(ROW(),2)=0</formula>
    </cfRule>
  </conditionalFormatting>
  <conditionalFormatting sqref="C135:C136 E135:E136">
    <cfRule type="expression" dxfId="8" priority="9">
      <formula>MOD(ROW(),2)=0</formula>
    </cfRule>
  </conditionalFormatting>
  <conditionalFormatting sqref="D126:D132">
    <cfRule type="expression" dxfId="7" priority="8">
      <formula>MOD(ROW(),2)=0</formula>
    </cfRule>
  </conditionalFormatting>
  <conditionalFormatting sqref="D135:D136">
    <cfRule type="expression" dxfId="6" priority="7">
      <formula>MOD(ROW(),2)=0</formula>
    </cfRule>
  </conditionalFormatting>
  <conditionalFormatting sqref="B137:B143">
    <cfRule type="expression" dxfId="5" priority="6">
      <formula>MOD(ROW(),2)=0</formula>
    </cfRule>
  </conditionalFormatting>
  <conditionalFormatting sqref="E137:E143">
    <cfRule type="expression" dxfId="4" priority="5">
      <formula>MOD(ROW(),2)=0</formula>
    </cfRule>
  </conditionalFormatting>
  <conditionalFormatting sqref="C137:C143">
    <cfRule type="expression" dxfId="3" priority="4">
      <formula>MOD(ROW(),2)=0</formula>
    </cfRule>
  </conditionalFormatting>
  <conditionalFormatting sqref="C146:C147 E146:E147">
    <cfRule type="expression" dxfId="2" priority="3">
      <formula>MOD(ROW(),2)=0</formula>
    </cfRule>
  </conditionalFormatting>
  <conditionalFormatting sqref="D137:D143">
    <cfRule type="expression" dxfId="1" priority="2">
      <formula>MOD(ROW(),2)=0</formula>
    </cfRule>
  </conditionalFormatting>
  <conditionalFormatting sqref="D146:D147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ELA Overall</vt:lpstr>
      <vt:lpstr>5 Year ELA FSA by Elementary</vt:lpstr>
      <vt:lpstr>ELA iReady By Elementary School</vt:lpstr>
      <vt:lpstr>ELA iReady by Middle School</vt:lpstr>
      <vt:lpstr>ELA iReady By Grade</vt:lpstr>
      <vt:lpstr>ELA UA By Elementary School</vt:lpstr>
      <vt:lpstr>ELA UA by Middle School</vt:lpstr>
      <vt:lpstr>ELA UA by High School</vt:lpstr>
      <vt:lpstr>ELA UA By Grade</vt:lpstr>
      <vt:lpstr>'ELA iReady By Elementary School'!Print_Titles</vt:lpstr>
      <vt:lpstr>'ELA iReady By Grade'!Print_Titles</vt:lpstr>
      <vt:lpstr>'ELA iReady by Middle School'!Print_Titles</vt:lpstr>
      <vt:lpstr>'ELA UA By Elementary School'!Print_Titles</vt:lpstr>
      <vt:lpstr>'ELA UA By Grade'!Print_Titles</vt:lpstr>
      <vt:lpstr>'ELA UA by High School'!Print_Titles</vt:lpstr>
      <vt:lpstr>'ELA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2020-11-04T20:37:03Z</cp:lastPrinted>
  <dcterms:created xsi:type="dcterms:W3CDTF">2020-06-19T14:25:36Z</dcterms:created>
  <dcterms:modified xsi:type="dcterms:W3CDTF">2021-04-23T17:18:24Z</dcterms:modified>
</cp:coreProperties>
</file>