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F96BF6AC-91C9-4D25-8223-105D46BAEA02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structional Staff" sheetId="1" r:id="rId1"/>
    <sheet name="Staff by Elementary School" sheetId="6" r:id="rId2"/>
    <sheet name="Staff by Middle School" sheetId="7" r:id="rId3"/>
    <sheet name="Staff by High School" sheetId="9" r:id="rId4"/>
  </sheets>
  <definedNames>
    <definedName name="_xlnm.Print_Titles" localSheetId="1">'Staff by Elementary School'!$1:$4</definedName>
    <definedName name="_xlnm.Print_Titles" localSheetId="3">'Staff by High School'!$1:$4</definedName>
    <definedName name="_xlnm.Print_Titles" localSheetId="2">'Staff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N16" i="1"/>
  <c r="N15" i="1"/>
  <c r="K16" i="1"/>
  <c r="K15" i="1"/>
  <c r="H16" i="1"/>
  <c r="H15" i="1"/>
  <c r="E16" i="1"/>
  <c r="E15" i="1"/>
  <c r="B16" i="1"/>
  <c r="D16" i="1"/>
  <c r="B15" i="1"/>
  <c r="C32" i="9"/>
  <c r="C42" i="9"/>
  <c r="C12" i="9" l="1"/>
  <c r="C22" i="9"/>
  <c r="D35" i="9"/>
  <c r="C44" i="9"/>
  <c r="C43" i="9"/>
  <c r="C12" i="7"/>
  <c r="C22" i="7"/>
  <c r="C32" i="7"/>
  <c r="C42" i="7"/>
  <c r="C12" i="6"/>
  <c r="C22" i="6"/>
  <c r="C32" i="6"/>
  <c r="C42" i="6"/>
  <c r="C52" i="6"/>
  <c r="C62" i="6"/>
  <c r="C72" i="6"/>
  <c r="C82" i="6"/>
  <c r="C92" i="6"/>
  <c r="C102" i="6"/>
  <c r="C112" i="6"/>
  <c r="C122" i="6"/>
  <c r="C132" i="6"/>
  <c r="C152" i="6"/>
  <c r="C62" i="7" s="1"/>
  <c r="C150" i="6"/>
  <c r="C60" i="7" s="1"/>
  <c r="C149" i="6"/>
  <c r="C59" i="7" s="1"/>
  <c r="C148" i="6"/>
  <c r="C58" i="7" s="1"/>
  <c r="C147" i="6"/>
  <c r="C57" i="7" s="1"/>
  <c r="C146" i="6"/>
  <c r="C56" i="7" s="1"/>
  <c r="C145" i="6"/>
  <c r="C55" i="7" s="1"/>
  <c r="C59" i="9" l="1"/>
  <c r="C58" i="9"/>
  <c r="C62" i="9"/>
  <c r="C57" i="9"/>
  <c r="C56" i="9"/>
  <c r="C55" i="9"/>
  <c r="D36" i="9"/>
  <c r="D44" i="9" s="1"/>
  <c r="D37" i="9"/>
  <c r="D43" i="9" s="1"/>
  <c r="D56" i="7"/>
  <c r="D57" i="7"/>
  <c r="D58" i="7"/>
  <c r="D59" i="7"/>
  <c r="D60" i="7"/>
  <c r="D55" i="7"/>
  <c r="C64" i="7"/>
  <c r="C63" i="7"/>
  <c r="D145" i="6"/>
  <c r="D146" i="6"/>
  <c r="D147" i="6"/>
  <c r="D148" i="6"/>
  <c r="D149" i="6"/>
  <c r="D150" i="6"/>
  <c r="C54" i="9"/>
  <c r="C53" i="9"/>
  <c r="D49" i="9"/>
  <c r="D48" i="9"/>
  <c r="D47" i="9"/>
  <c r="D46" i="9"/>
  <c r="D45" i="9"/>
  <c r="C34" i="9"/>
  <c r="C33" i="9"/>
  <c r="D29" i="9"/>
  <c r="D28" i="9"/>
  <c r="D27" i="9"/>
  <c r="D26" i="9"/>
  <c r="D25" i="9"/>
  <c r="C24" i="9"/>
  <c r="C23" i="9"/>
  <c r="D18" i="9"/>
  <c r="D17" i="9"/>
  <c r="D16" i="9"/>
  <c r="D15" i="9"/>
  <c r="C14" i="9"/>
  <c r="C13" i="9"/>
  <c r="D8" i="9"/>
  <c r="D7" i="9"/>
  <c r="D5" i="9"/>
  <c r="C54" i="7"/>
  <c r="C53" i="7"/>
  <c r="D49" i="7"/>
  <c r="D48" i="7"/>
  <c r="D47" i="7"/>
  <c r="D46" i="7"/>
  <c r="D45" i="7"/>
  <c r="C44" i="7"/>
  <c r="C43" i="7"/>
  <c r="D37" i="7"/>
  <c r="D36" i="7"/>
  <c r="D35" i="7"/>
  <c r="C34" i="7"/>
  <c r="C33" i="7"/>
  <c r="D29" i="7"/>
  <c r="D28" i="7"/>
  <c r="D27" i="7"/>
  <c r="D26" i="7"/>
  <c r="D25" i="7"/>
  <c r="C24" i="7"/>
  <c r="C23" i="7"/>
  <c r="D18" i="7"/>
  <c r="D17" i="7"/>
  <c r="D16" i="7"/>
  <c r="D15" i="7"/>
  <c r="C14" i="7"/>
  <c r="C13" i="7"/>
  <c r="D7" i="7"/>
  <c r="D6" i="7"/>
  <c r="D5" i="7"/>
  <c r="C154" i="6"/>
  <c r="C153" i="6"/>
  <c r="D136" i="6"/>
  <c r="D137" i="6"/>
  <c r="D138" i="6"/>
  <c r="D139" i="6"/>
  <c r="D140" i="6"/>
  <c r="D135" i="6"/>
  <c r="D126" i="6"/>
  <c r="D127" i="6"/>
  <c r="D128" i="6"/>
  <c r="D125" i="6"/>
  <c r="D116" i="6"/>
  <c r="D117" i="6"/>
  <c r="D119" i="6"/>
  <c r="D115" i="6"/>
  <c r="C124" i="6"/>
  <c r="C123" i="6"/>
  <c r="C134" i="6"/>
  <c r="C133" i="6"/>
  <c r="C13" i="6"/>
  <c r="C64" i="9" l="1"/>
  <c r="D59" i="9"/>
  <c r="D60" i="9"/>
  <c r="D58" i="9"/>
  <c r="D56" i="9"/>
  <c r="D57" i="9"/>
  <c r="D55" i="9"/>
  <c r="C63" i="9"/>
  <c r="D14" i="9"/>
  <c r="D13" i="9"/>
  <c r="D54" i="9"/>
  <c r="D23" i="9"/>
  <c r="D34" i="9"/>
  <c r="D34" i="7"/>
  <c r="D24" i="7"/>
  <c r="D13" i="7"/>
  <c r="D33" i="7"/>
  <c r="D44" i="7"/>
  <c r="D54" i="7"/>
  <c r="D64" i="7"/>
  <c r="D144" i="6"/>
  <c r="D63" i="7"/>
  <c r="D24" i="9"/>
  <c r="D33" i="9"/>
  <c r="D53" i="9"/>
  <c r="D43" i="7"/>
  <c r="D14" i="7"/>
  <c r="D23" i="7"/>
  <c r="D53" i="7"/>
  <c r="D153" i="6"/>
  <c r="D154" i="6"/>
  <c r="D134" i="6"/>
  <c r="D124" i="6"/>
  <c r="D123" i="6"/>
  <c r="D133" i="6"/>
  <c r="P8" i="1"/>
  <c r="P9" i="1"/>
  <c r="P10" i="1"/>
  <c r="P11" i="1"/>
  <c r="P12" i="1"/>
  <c r="P13" i="1"/>
  <c r="P7" i="1"/>
  <c r="D64" i="9" l="1"/>
  <c r="D63" i="9"/>
  <c r="E25" i="1"/>
  <c r="E26" i="1"/>
  <c r="E27" i="1"/>
  <c r="E28" i="1"/>
  <c r="E29" i="1"/>
  <c r="E24" i="1"/>
  <c r="E33" i="1" l="1"/>
  <c r="E32" i="1"/>
  <c r="D8" i="1"/>
  <c r="D9" i="1"/>
  <c r="D10" i="1"/>
  <c r="D11" i="1"/>
  <c r="D12" i="1"/>
  <c r="D13" i="1"/>
  <c r="D7" i="1"/>
  <c r="M13" i="1" l="1"/>
  <c r="M12" i="1"/>
  <c r="M11" i="1"/>
  <c r="M10" i="1"/>
  <c r="M9" i="1"/>
  <c r="M8" i="1"/>
  <c r="M7" i="1"/>
  <c r="J13" i="1"/>
  <c r="J12" i="1"/>
  <c r="J11" i="1"/>
  <c r="J10" i="1"/>
  <c r="J9" i="1"/>
  <c r="J8" i="1"/>
  <c r="J7" i="1"/>
  <c r="G13" i="1"/>
  <c r="G12" i="1"/>
  <c r="G11" i="1"/>
  <c r="G10" i="1"/>
  <c r="G9" i="1"/>
  <c r="G8" i="1"/>
  <c r="G7" i="1"/>
  <c r="D15" i="1" l="1"/>
  <c r="P16" i="1" l="1"/>
  <c r="P15" i="1"/>
  <c r="C144" i="6" l="1"/>
  <c r="C143" i="6"/>
  <c r="C114" i="6"/>
  <c r="C113" i="6"/>
  <c r="C104" i="6"/>
  <c r="C103" i="6"/>
  <c r="C94" i="6"/>
  <c r="C93" i="6"/>
  <c r="C83" i="6"/>
  <c r="C74" i="6"/>
  <c r="C73" i="6"/>
  <c r="C64" i="6"/>
  <c r="C63" i="6"/>
  <c r="C54" i="6"/>
  <c r="C53" i="6"/>
  <c r="C44" i="6"/>
  <c r="C43" i="6"/>
  <c r="C34" i="6"/>
  <c r="C33" i="6"/>
  <c r="C24" i="6"/>
  <c r="C23" i="6"/>
  <c r="D107" i="6" l="1"/>
  <c r="D106" i="6"/>
  <c r="D105" i="6"/>
  <c r="D95" i="6"/>
  <c r="D96" i="6"/>
  <c r="D97" i="6"/>
  <c r="D87" i="6"/>
  <c r="D85" i="6"/>
  <c r="D86" i="6"/>
  <c r="D78" i="6"/>
  <c r="D77" i="6"/>
  <c r="D75" i="6"/>
  <c r="D66" i="6"/>
  <c r="D67" i="6"/>
  <c r="D70" i="6"/>
  <c r="D65" i="6"/>
  <c r="D56" i="6"/>
  <c r="D57" i="6"/>
  <c r="D58" i="6"/>
  <c r="D55" i="6"/>
  <c r="D46" i="6"/>
  <c r="D47" i="6"/>
  <c r="D45" i="6"/>
  <c r="D36" i="6"/>
  <c r="D35" i="6"/>
  <c r="D37" i="6"/>
  <c r="D38" i="6"/>
  <c r="D27" i="6"/>
  <c r="D25" i="6"/>
  <c r="D26" i="6"/>
  <c r="D16" i="6"/>
  <c r="D17" i="6"/>
  <c r="D15" i="6"/>
  <c r="D5" i="6"/>
  <c r="D7" i="6"/>
  <c r="D143" i="6"/>
  <c r="G16" i="1"/>
  <c r="G15" i="1"/>
  <c r="D103" i="6" l="1"/>
  <c r="D33" i="6"/>
  <c r="D114" i="6"/>
  <c r="D113" i="6"/>
  <c r="D83" i="6"/>
  <c r="D94" i="6"/>
  <c r="D104" i="6"/>
  <c r="D73" i="6"/>
  <c r="D93" i="6"/>
  <c r="D63" i="6"/>
  <c r="D74" i="6"/>
  <c r="D64" i="6"/>
  <c r="D24" i="6"/>
  <c r="D53" i="6"/>
  <c r="D54" i="6"/>
  <c r="D23" i="6"/>
  <c r="D34" i="6"/>
  <c r="D44" i="6"/>
  <c r="D43" i="6"/>
  <c r="D13" i="6"/>
  <c r="M15" i="1" l="1"/>
  <c r="M16" i="1"/>
  <c r="J16" i="1"/>
  <c r="J15" i="1"/>
</calcChain>
</file>

<file path=xl/sharedStrings.xml><?xml version="1.0" encoding="utf-8"?>
<sst xmlns="http://schemas.openxmlformats.org/spreadsheetml/2006/main" count="369" uniqueCount="63">
  <si>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</si>
  <si>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</si>
  <si>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</si>
  <si>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</si>
  <si>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</si>
  <si>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</si>
  <si>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</si>
  <si>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</si>
  <si>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</si>
  <si>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</si>
  <si>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</si>
  <si>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</si>
  <si>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</si>
  <si>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</si>
  <si>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</si>
  <si>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</si>
  <si>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</si>
  <si>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</si>
  <si>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</si>
  <si>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</si>
  <si>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</si>
  <si>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</si>
  <si>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</si>
  <si>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</si>
  <si>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</si>
  <si>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</si>
  <si>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</si>
  <si>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</si>
  <si>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</si>
  <si>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</si>
  <si>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</si>
  <si>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Gifford Middle School</t>
  </si>
  <si>
    <t>Oslo Middle School</t>
  </si>
  <si>
    <t>Sebastian River Middle School</t>
  </si>
  <si>
    <t>Storm Grove Middle School</t>
  </si>
  <si>
    <t>All Middle Schools</t>
  </si>
  <si>
    <t>Sebastian River High School</t>
  </si>
  <si>
    <t>Vero Beach High School</t>
  </si>
  <si>
    <t># of Teachers</t>
  </si>
  <si>
    <t>% of Teachers</t>
  </si>
  <si>
    <t>2020-2021 SDIRC AAAP Goal 4: Instructional Staff</t>
  </si>
  <si>
    <t>5 Year Baseline Report for the Racial/Ethnic Breakdown of Instructional Staff</t>
  </si>
  <si>
    <t>AAAP Action Step: 4.2, 4.3, 4.7, 4.9, 4.10, 4.11, 4.19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</si>
  <si>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</si>
  <si>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</si>
  <si>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</si>
  <si>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</si>
  <si>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</si>
  <si>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Ct of Teachers</t>
  </si>
  <si>
    <t>School Total</t>
  </si>
  <si>
    <t>District</t>
  </si>
  <si>
    <t>All High Schools</t>
  </si>
  <si>
    <t>Pelican Island 
Elementary School</t>
  </si>
  <si>
    <t>Alternative Education Center
(for reporting purposes all Grades 6-12 are reported here)</t>
  </si>
  <si>
    <t>Source: Focus School Software
*SDIRC does not maintain employment records for Charter Schools</t>
  </si>
  <si>
    <t>Wabasso Schools
(For reporting purposes all grades K-12 are being reported here)</t>
  </si>
  <si>
    <t>2020-21 Progress Measure Data as of 
October 29, 2020*</t>
  </si>
  <si>
    <t>2020-21 Instructional Staff</t>
  </si>
  <si>
    <t>Instructional Demographic of Teachers as of October 29, 2020*</t>
  </si>
  <si>
    <t>High Total</t>
  </si>
  <si>
    <t>Instructional Demographic of Teachers as of October 29, 2020</t>
  </si>
  <si>
    <t>19-20</t>
  </si>
  <si>
    <t>Source: SDIRC Human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</si>
</sst>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18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18" xfId="1" applyFont="1" applyBorder="1" applyAlignment="1">
      <alignment horizontal="center" vertical="center"/>
    </xf>
    <xf numFmtId="9" fontId="4" fillId="0" borderId="25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1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3" fillId="10" borderId="52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right" vertical="center" wrapText="1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50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0" fontId="8" fillId="5" borderId="39" xfId="0" applyNumberFormat="1" applyFont="1" applyFill="1" applyBorder="1" applyAlignment="1">
      <alignment horizontal="right" vertical="center"/>
    </xf>
    <xf numFmtId="9" fontId="4" fillId="0" borderId="13" xfId="0" applyNumberFormat="1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0" fillId="0" borderId="0" xfId="0" applyNumberFormat="1"/>
    <xf numFmtId="14" fontId="3" fillId="0" borderId="38" xfId="0" applyNumberFormat="1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23" xfId="1" applyFont="1" applyBorder="1" applyAlignment="1">
      <alignment horizontal="center"/>
    </xf>
    <xf numFmtId="3" fontId="3" fillId="8" borderId="44" xfId="0" applyNumberFormat="1" applyFont="1" applyFill="1" applyBorder="1" applyAlignment="1">
      <alignment horizontal="center" vertical="center"/>
    </xf>
    <xf numFmtId="0" fontId="3" fillId="8" borderId="45" xfId="0" applyNumberFormat="1" applyFont="1" applyFill="1" applyBorder="1" applyAlignment="1">
      <alignment horizontal="center" vertical="center"/>
    </xf>
    <xf numFmtId="0" fontId="3" fillId="8" borderId="46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3" fillId="8" borderId="15" xfId="0" applyNumberFormat="1" applyFont="1" applyFill="1" applyBorder="1" applyAlignment="1">
      <alignment horizontal="center" vertical="center"/>
    </xf>
    <xf numFmtId="3" fontId="3" fillId="8" borderId="26" xfId="0" applyNumberFormat="1" applyFont="1" applyFill="1" applyBorder="1" applyAlignment="1">
      <alignment horizontal="center" vertical="center"/>
    </xf>
    <xf numFmtId="3" fontId="3" fillId="8" borderId="27" xfId="0" applyNumberFormat="1" applyFont="1" applyFill="1" applyBorder="1" applyAlignment="1">
      <alignment horizontal="center" vertical="center"/>
    </xf>
    <xf numFmtId="3" fontId="3" fillId="8" borderId="35" xfId="0" applyNumberFormat="1" applyFont="1" applyFill="1" applyBorder="1" applyAlignment="1">
      <alignment horizontal="center" vertical="center"/>
    </xf>
    <xf numFmtId="3" fontId="3" fillId="8" borderId="36" xfId="0" applyNumberFormat="1" applyFont="1" applyFill="1" applyBorder="1" applyAlignment="1">
      <alignment horizontal="center" vertical="center"/>
    </xf>
    <xf numFmtId="3" fontId="3" fillId="8" borderId="37" xfId="0" applyNumberFormat="1" applyFont="1" applyFill="1" applyBorder="1" applyAlignment="1">
      <alignment horizontal="center" vertical="center"/>
    </xf>
    <xf numFmtId="1" fontId="4" fillId="0" borderId="19" xfId="1" applyNumberFormat="1" applyFont="1" applyBorder="1" applyAlignment="1">
      <alignment horizontal="center" vertical="center"/>
    </xf>
    <xf numFmtId="1" fontId="4" fillId="0" borderId="30" xfId="1" applyNumberFormat="1" applyFont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13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10" xfId="0" applyNumberFormat="1" applyFont="1" applyFill="1" applyBorder="1" applyAlignment="1">
      <alignment horizontal="left" vertical="center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4" fontId="3" fillId="9" borderId="28" xfId="0" applyNumberFormat="1" applyFont="1" applyFill="1" applyBorder="1" applyAlignment="1">
      <alignment horizontal="center" wrapText="1"/>
    </xf>
    <xf numFmtId="14" fontId="3" fillId="9" borderId="14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3" fillId="8" borderId="35" xfId="2" applyNumberFormat="1" applyFont="1" applyFill="1" applyBorder="1" applyAlignment="1">
      <alignment horizontal="center" vertical="center"/>
    </xf>
    <xf numFmtId="3" fontId="3" fillId="8" borderId="36" xfId="2" applyNumberFormat="1" applyFont="1" applyFill="1" applyBorder="1" applyAlignment="1">
      <alignment horizontal="center" vertical="center"/>
    </xf>
    <xf numFmtId="3" fontId="3" fillId="8" borderId="37" xfId="2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4" fillId="12" borderId="15" xfId="0" applyFont="1" applyFill="1" applyBorder="1" applyAlignment="1">
      <alignment horizontal="left" vertical="center" wrapText="1"/>
    </xf>
    <xf numFmtId="0" fontId="4" fillId="12" borderId="26" xfId="0" applyFont="1" applyFill="1" applyBorder="1" applyAlignment="1">
      <alignment horizontal="left" vertical="center" wrapText="1"/>
    </xf>
    <xf numFmtId="0" fontId="4" fillId="12" borderId="27" xfId="0" applyFont="1" applyFill="1" applyBorder="1" applyAlignment="1">
      <alignment horizontal="left" vertical="center" wrapText="1"/>
    </xf>
    <xf numFmtId="0" fontId="2" fillId="4" borderId="51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3" xfId="0" applyFont="1" applyFill="1" applyBorder="1" applyAlignment="1">
      <alignment horizontal="center" vertical="center" textRotation="90"/>
    </xf>
    <xf numFmtId="0" fontId="2" fillId="6" borderId="51" xfId="0" applyFont="1" applyFill="1" applyBorder="1" applyAlignment="1">
      <alignment horizontal="center" vertical="center" textRotation="90"/>
    </xf>
    <xf numFmtId="0" fontId="2" fillId="6" borderId="52" xfId="0" applyFont="1" applyFill="1" applyBorder="1" applyAlignment="1">
      <alignment horizontal="center" vertical="center" textRotation="90"/>
    </xf>
    <xf numFmtId="0" fontId="2" fillId="6" borderId="53" xfId="0" applyFont="1" applyFill="1" applyBorder="1" applyAlignment="1">
      <alignment horizontal="center" vertical="center" textRotation="90"/>
    </xf>
    <xf numFmtId="0" fontId="2" fillId="9" borderId="51" xfId="0" applyFont="1" applyFill="1" applyBorder="1" applyAlignment="1">
      <alignment horizontal="center"/>
    </xf>
    <xf numFmtId="0" fontId="2" fillId="9" borderId="52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3" fillId="10" borderId="9" xfId="0" applyNumberFormat="1" applyFont="1" applyFill="1" applyBorder="1" applyAlignment="1">
      <alignment horizontal="center" vertical="center"/>
    </xf>
    <xf numFmtId="0" fontId="3" fillId="10" borderId="10" xfId="0" applyNumberFormat="1" applyFont="1" applyFill="1" applyBorder="1" applyAlignment="1">
      <alignment horizontal="center" vertical="center"/>
    </xf>
    <xf numFmtId="0" fontId="0" fillId="12" borderId="44" xfId="0" applyFill="1" applyBorder="1" applyAlignment="1">
      <alignment horizontal="left" wrapText="1"/>
    </xf>
    <xf numFmtId="0" fontId="0" fillId="12" borderId="45" xfId="0" applyFill="1" applyBorder="1" applyAlignment="1">
      <alignment horizontal="left"/>
    </xf>
    <xf numFmtId="0" fontId="0" fillId="12" borderId="46" xfId="0" applyFill="1" applyBorder="1" applyAlignment="1">
      <alignment horizontal="left"/>
    </xf>
    <xf numFmtId="0" fontId="2" fillId="6" borderId="51" xfId="0" applyFont="1" applyFill="1" applyBorder="1" applyAlignment="1">
      <alignment horizontal="center" vertical="center" textRotation="90" wrapText="1"/>
    </xf>
    <xf numFmtId="0" fontId="3" fillId="10" borderId="9" xfId="1" applyNumberFormat="1" applyFont="1" applyFill="1" applyBorder="1" applyAlignment="1">
      <alignment horizontal="center" vertical="center"/>
    </xf>
    <xf numFmtId="0" fontId="3" fillId="10" borderId="10" xfId="1" applyNumberFormat="1" applyFont="1" applyFill="1" applyBorder="1" applyAlignment="1">
      <alignment horizontal="center" vertical="center"/>
    </xf>
    <xf numFmtId="3" fontId="3" fillId="10" borderId="9" xfId="1" applyNumberFormat="1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/>
    </xf>
    <xf numFmtId="0" fontId="2" fillId="9" borderId="48" xfId="0" applyFont="1" applyFill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 vertical="center" textRotation="90"/>
    </xf>
    <xf numFmtId="0" fontId="2" fillId="6" borderId="48" xfId="0" applyFont="1" applyFill="1" applyBorder="1" applyAlignment="1">
      <alignment horizontal="center" vertical="center" textRotation="90"/>
    </xf>
    <xf numFmtId="0" fontId="2" fillId="6" borderId="49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 wrapText="1"/>
    </xf>
    <xf numFmtId="0" fontId="2" fillId="4" borderId="47" xfId="0" applyFont="1" applyFill="1" applyBorder="1" applyAlignment="1">
      <alignment horizontal="center" vertical="center" textRotation="90" wrapText="1"/>
    </xf>
    <xf numFmtId="0" fontId="8" fillId="5" borderId="6" xfId="0" applyFont="1" applyFill="1" applyBorder="1" applyAlignment="1">
      <alignment vertical="center" wrapText="1"/>
    </xf>
    <xf numFmtId="0" fontId="8" fillId="5" borderId="20" xfId="0" applyNumberFormat="1" applyFont="1" applyFill="1" applyBorder="1" applyAlignment="1">
      <alignment vertical="center"/>
    </xf>
    <xf numFmtId="164" fontId="4" fillId="12" borderId="14" xfId="0" applyNumberFormat="1" applyFont="1" applyFill="1" applyBorder="1" applyAlignment="1">
      <alignment horizontal="center" vertical="center"/>
    </xf>
    <xf numFmtId="164" fontId="4" fillId="12" borderId="13" xfId="0" applyNumberFormat="1" applyFont="1" applyFill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 vertical="center"/>
    </xf>
    <xf numFmtId="165" fontId="0" fillId="0" borderId="24" xfId="1" applyNumberFormat="1" applyFont="1" applyBorder="1" applyAlignment="1">
      <alignment horizontal="center"/>
    </xf>
    <xf numFmtId="0" fontId="4" fillId="12" borderId="20" xfId="0" applyNumberFormat="1" applyFont="1" applyFill="1" applyBorder="1" applyAlignment="1">
      <alignment horizontal="center" vertical="center"/>
    </xf>
    <xf numFmtId="0" fontId="4" fillId="12" borderId="31" xfId="0" applyNumberFormat="1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 wrapText="1"/>
    </xf>
    <xf numFmtId="0" fontId="4" fillId="12" borderId="29" xfId="0" applyFont="1" applyFill="1" applyBorder="1" applyAlignment="1">
      <alignment horizontal="center" vertical="center" wrapText="1"/>
    </xf>
    <xf numFmtId="3" fontId="4" fillId="12" borderId="31" xfId="0" applyNumberFormat="1" applyFont="1" applyFill="1" applyBorder="1" applyAlignment="1">
      <alignment horizontal="center" vertical="center"/>
    </xf>
    <xf numFmtId="3" fontId="4" fillId="12" borderId="20" xfId="0" applyNumberFormat="1" applyFont="1" applyFill="1" applyBorder="1" applyAlignment="1">
      <alignment horizontal="center" vertical="center"/>
    </xf>
    <xf numFmtId="3" fontId="4" fillId="12" borderId="29" xfId="0" applyNumberFormat="1" applyFont="1" applyFill="1" applyBorder="1" applyAlignment="1">
      <alignment horizontal="center" vertical="center" wrapText="1"/>
    </xf>
    <xf numFmtId="3" fontId="4" fillId="12" borderId="6" xfId="0" applyNumberFormat="1" applyFont="1" applyFill="1" applyBorder="1" applyAlignment="1">
      <alignment horizontal="center" vertical="center" wrapText="1"/>
    </xf>
    <xf numFmtId="0" fontId="8" fillId="5" borderId="39" xfId="0" applyNumberFormat="1" applyFont="1" applyFill="1" applyBorder="1" applyAlignment="1">
      <alignment vertical="center"/>
    </xf>
    <xf numFmtId="9" fontId="4" fillId="12" borderId="17" xfId="0" applyNumberFormat="1" applyFont="1" applyFill="1" applyBorder="1" applyAlignment="1">
      <alignment horizontal="center" vertical="center"/>
    </xf>
    <xf numFmtId="9" fontId="4" fillId="12" borderId="18" xfId="0" applyNumberFormat="1" applyFont="1" applyFill="1" applyBorder="1" applyAlignment="1">
      <alignment horizontal="center" vertical="center"/>
    </xf>
    <xf numFmtId="9" fontId="4" fillId="12" borderId="57" xfId="0" applyNumberFormat="1" applyFont="1" applyFill="1" applyBorder="1" applyAlignment="1">
      <alignment horizontal="center" vertical="center"/>
    </xf>
    <xf numFmtId="9" fontId="4" fillId="12" borderId="41" xfId="0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23" xfId="1" applyNumberFormat="1" applyFont="1" applyBorder="1" applyAlignment="1">
      <alignment horizontal="center"/>
    </xf>
    <xf numFmtId="0" fontId="4" fillId="12" borderId="7" xfId="0" applyFont="1" applyFill="1" applyBorder="1" applyAlignment="1">
      <alignment horizontal="center" vertical="center" wrapText="1"/>
    </xf>
    <xf numFmtId="0" fontId="4" fillId="12" borderId="21" xfId="0" applyNumberFormat="1" applyFont="1" applyFill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1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42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22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3.75" customHeight="1" thickBot="1" x14ac:dyDescent="0.3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5" customHeight="1" x14ac:dyDescent="0.25">
      <c r="A3" s="123" t="s">
        <v>41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</row>
    <row r="4" spans="1:16" ht="9" customHeight="1" thickBot="1" x14ac:dyDescent="0.3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</row>
    <row r="5" spans="1:16" x14ac:dyDescent="0.25">
      <c r="A5" s="135" t="s">
        <v>0</v>
      </c>
      <c r="B5" s="130" t="s">
        <v>13</v>
      </c>
      <c r="C5" s="131"/>
      <c r="D5" s="132"/>
      <c r="E5" s="130" t="s">
        <v>1</v>
      </c>
      <c r="F5" s="131"/>
      <c r="G5" s="132"/>
      <c r="H5" s="130" t="s">
        <v>2</v>
      </c>
      <c r="I5" s="131"/>
      <c r="J5" s="132"/>
      <c r="K5" s="130" t="s">
        <v>3</v>
      </c>
      <c r="L5" s="131"/>
      <c r="M5" s="132"/>
      <c r="N5" s="133" t="s">
        <v>61</v>
      </c>
      <c r="O5" s="133"/>
      <c r="P5" s="134"/>
    </row>
    <row r="6" spans="1:16" ht="26.25" thickBot="1" x14ac:dyDescent="0.3">
      <c r="A6" s="136"/>
      <c r="B6" s="139" t="s">
        <v>38</v>
      </c>
      <c r="C6" s="140"/>
      <c r="D6" s="22" t="s">
        <v>39</v>
      </c>
      <c r="E6" s="137" t="s">
        <v>38</v>
      </c>
      <c r="F6" s="138"/>
      <c r="G6" s="20" t="s">
        <v>39</v>
      </c>
      <c r="H6" s="137" t="s">
        <v>38</v>
      </c>
      <c r="I6" s="138"/>
      <c r="J6" s="20" t="s">
        <v>39</v>
      </c>
      <c r="K6" s="137" t="s">
        <v>38</v>
      </c>
      <c r="L6" s="138"/>
      <c r="M6" s="20" t="s">
        <v>39</v>
      </c>
      <c r="N6" s="139" t="s">
        <v>38</v>
      </c>
      <c r="O6" s="140"/>
      <c r="P6" s="22" t="s">
        <v>39</v>
      </c>
    </row>
    <row r="7" spans="1:16" ht="15" customHeight="1" x14ac:dyDescent="0.25">
      <c r="A7" s="8" t="s">
        <v>4</v>
      </c>
      <c r="B7" s="145">
        <v>996</v>
      </c>
      <c r="C7" s="146"/>
      <c r="D7" s="18">
        <f>B7/B$14</f>
        <v>0.86308492201039866</v>
      </c>
      <c r="E7" s="150">
        <v>1004</v>
      </c>
      <c r="F7" s="90"/>
      <c r="G7" s="18">
        <f>E7/E14</f>
        <v>0.84940778341793566</v>
      </c>
      <c r="H7" s="89">
        <v>1007</v>
      </c>
      <c r="I7" s="90"/>
      <c r="J7" s="18">
        <f>H7/H14</f>
        <v>0.84197324414715724</v>
      </c>
      <c r="K7" s="89">
        <v>1021</v>
      </c>
      <c r="L7" s="90"/>
      <c r="M7" s="19">
        <f>K7/K14</f>
        <v>0.84589892294946145</v>
      </c>
      <c r="N7" s="89">
        <v>935</v>
      </c>
      <c r="O7" s="90"/>
      <c r="P7" s="18">
        <f>N7/$N$14</f>
        <v>0.83931777378815076</v>
      </c>
    </row>
    <row r="8" spans="1:16" x14ac:dyDescent="0.25">
      <c r="A8" s="8" t="s">
        <v>5</v>
      </c>
      <c r="B8" s="93">
        <v>58</v>
      </c>
      <c r="C8" s="94"/>
      <c r="D8" s="9">
        <f t="shared" ref="D8:D13" si="0">B8/B$14</f>
        <v>5.0259965337954939E-2</v>
      </c>
      <c r="E8" s="121">
        <v>61</v>
      </c>
      <c r="F8" s="92"/>
      <c r="G8" s="9">
        <f>E8/E14</f>
        <v>5.1607445008460234E-2</v>
      </c>
      <c r="H8" s="91">
        <v>64</v>
      </c>
      <c r="I8" s="92"/>
      <c r="J8" s="9">
        <f>H8/H14</f>
        <v>5.3511705685618728E-2</v>
      </c>
      <c r="K8" s="91">
        <v>59</v>
      </c>
      <c r="L8" s="92"/>
      <c r="M8" s="17">
        <f>K8/K14</f>
        <v>4.8881524440762221E-2</v>
      </c>
      <c r="N8" s="91">
        <v>61</v>
      </c>
      <c r="O8" s="92"/>
      <c r="P8" s="9">
        <f t="shared" ref="P8:P13" si="1">N8/$N$14</f>
        <v>5.475763016157989E-2</v>
      </c>
    </row>
    <row r="9" spans="1:16" x14ac:dyDescent="0.25">
      <c r="A9" s="8" t="s">
        <v>6</v>
      </c>
      <c r="B9" s="93">
        <v>86</v>
      </c>
      <c r="C9" s="94"/>
      <c r="D9" s="9">
        <f t="shared" si="0"/>
        <v>7.452339688041594E-2</v>
      </c>
      <c r="E9" s="121">
        <v>102</v>
      </c>
      <c r="F9" s="92"/>
      <c r="G9" s="9">
        <f>E9/E14</f>
        <v>8.6294416243654817E-2</v>
      </c>
      <c r="H9" s="91">
        <v>105</v>
      </c>
      <c r="I9" s="92"/>
      <c r="J9" s="9">
        <f>H9/H14</f>
        <v>8.7792642140468224E-2</v>
      </c>
      <c r="K9" s="91">
        <v>108</v>
      </c>
      <c r="L9" s="92"/>
      <c r="M9" s="17">
        <f>K9/K14</f>
        <v>8.9478044739022364E-2</v>
      </c>
      <c r="N9" s="91">
        <v>102</v>
      </c>
      <c r="O9" s="92"/>
      <c r="P9" s="9">
        <f t="shared" si="1"/>
        <v>9.1561938958707359E-2</v>
      </c>
    </row>
    <row r="10" spans="1:16" x14ac:dyDescent="0.25">
      <c r="A10" s="8" t="s">
        <v>7</v>
      </c>
      <c r="B10" s="93">
        <v>4</v>
      </c>
      <c r="C10" s="94"/>
      <c r="D10" s="187">
        <f t="shared" si="0"/>
        <v>3.4662045060658577E-3</v>
      </c>
      <c r="E10" s="121">
        <v>4</v>
      </c>
      <c r="F10" s="92"/>
      <c r="G10" s="187">
        <f>E10/E14</f>
        <v>3.3840947546531302E-3</v>
      </c>
      <c r="H10" s="91">
        <v>8</v>
      </c>
      <c r="I10" s="92"/>
      <c r="J10" s="9">
        <f>H10/H14</f>
        <v>6.688963210702341E-3</v>
      </c>
      <c r="K10" s="91">
        <v>8</v>
      </c>
      <c r="L10" s="92"/>
      <c r="M10" s="17">
        <f>K10/K14</f>
        <v>6.6280033140016566E-3</v>
      </c>
      <c r="N10" s="91">
        <v>9</v>
      </c>
      <c r="O10" s="92"/>
      <c r="P10" s="9">
        <f t="shared" si="1"/>
        <v>8.0789946140035901E-3</v>
      </c>
    </row>
    <row r="11" spans="1:16" x14ac:dyDescent="0.25">
      <c r="A11" s="8" t="s">
        <v>8</v>
      </c>
      <c r="B11" s="93">
        <v>5</v>
      </c>
      <c r="C11" s="94"/>
      <c r="D11" s="187">
        <f t="shared" si="0"/>
        <v>4.3327556325823222E-3</v>
      </c>
      <c r="E11" s="121">
        <v>6</v>
      </c>
      <c r="F11" s="92"/>
      <c r="G11" s="9">
        <f>E11/E14</f>
        <v>5.076142131979695E-3</v>
      </c>
      <c r="H11" s="87">
        <v>8</v>
      </c>
      <c r="I11" s="88"/>
      <c r="J11" s="9">
        <f>H11/H14</f>
        <v>6.688963210702341E-3</v>
      </c>
      <c r="K11" s="87">
        <v>7</v>
      </c>
      <c r="L11" s="88"/>
      <c r="M11" s="17">
        <f>K11/K14</f>
        <v>5.7995028997514502E-3</v>
      </c>
      <c r="N11" s="101">
        <v>3</v>
      </c>
      <c r="O11" s="102"/>
      <c r="P11" s="187">
        <f t="shared" si="1"/>
        <v>2.6929982046678637E-3</v>
      </c>
    </row>
    <row r="12" spans="1:16" x14ac:dyDescent="0.25">
      <c r="A12" s="8" t="s">
        <v>9</v>
      </c>
      <c r="B12" s="141">
        <v>4</v>
      </c>
      <c r="C12" s="142"/>
      <c r="D12" s="187">
        <f t="shared" si="0"/>
        <v>3.4662045060658577E-3</v>
      </c>
      <c r="E12" s="119">
        <v>4</v>
      </c>
      <c r="F12" s="88"/>
      <c r="G12" s="189">
        <f>E12/E14</f>
        <v>3.3840947546531302E-3</v>
      </c>
      <c r="H12" s="87">
        <v>3</v>
      </c>
      <c r="I12" s="88"/>
      <c r="J12" s="189">
        <f>H12/H14</f>
        <v>2.508361204013378E-3</v>
      </c>
      <c r="K12" s="87">
        <v>3</v>
      </c>
      <c r="L12" s="88"/>
      <c r="M12" s="191">
        <f>K12/K14</f>
        <v>2.4855012427506215E-3</v>
      </c>
      <c r="N12" s="101">
        <v>3</v>
      </c>
      <c r="O12" s="102"/>
      <c r="P12" s="187">
        <f t="shared" si="1"/>
        <v>2.6929982046678637E-3</v>
      </c>
    </row>
    <row r="13" spans="1:16" ht="15.75" thickBot="1" x14ac:dyDescent="0.3">
      <c r="A13" s="8" t="s">
        <v>10</v>
      </c>
      <c r="B13" s="143">
        <v>1</v>
      </c>
      <c r="C13" s="144"/>
      <c r="D13" s="188">
        <f t="shared" si="0"/>
        <v>8.6655112651646442E-4</v>
      </c>
      <c r="E13" s="120">
        <v>1</v>
      </c>
      <c r="F13" s="106"/>
      <c r="G13" s="190">
        <f>E13/E14</f>
        <v>8.4602368866328254E-4</v>
      </c>
      <c r="H13" s="105">
        <v>1</v>
      </c>
      <c r="I13" s="106"/>
      <c r="J13" s="190">
        <f>H13/H14</f>
        <v>8.3612040133779263E-4</v>
      </c>
      <c r="K13" s="105">
        <v>1</v>
      </c>
      <c r="L13" s="106"/>
      <c r="M13" s="192">
        <f>K13/K14</f>
        <v>8.2850041425020708E-4</v>
      </c>
      <c r="N13" s="103">
        <v>1</v>
      </c>
      <c r="O13" s="104"/>
      <c r="P13" s="188">
        <f t="shared" si="1"/>
        <v>8.9766606822262122E-4</v>
      </c>
    </row>
    <row r="14" spans="1:16" ht="15.75" thickBot="1" x14ac:dyDescent="0.3">
      <c r="A14" s="10" t="s">
        <v>11</v>
      </c>
      <c r="B14" s="147">
        <v>1154</v>
      </c>
      <c r="C14" s="148"/>
      <c r="D14" s="149"/>
      <c r="E14" s="95">
        <v>1182</v>
      </c>
      <c r="F14" s="96"/>
      <c r="G14" s="97"/>
      <c r="H14" s="95">
        <v>1196</v>
      </c>
      <c r="I14" s="96"/>
      <c r="J14" s="97"/>
      <c r="K14" s="95">
        <v>1207</v>
      </c>
      <c r="L14" s="96"/>
      <c r="M14" s="97"/>
      <c r="N14" s="98">
        <v>1114</v>
      </c>
      <c r="O14" s="99"/>
      <c r="P14" s="100"/>
    </row>
    <row r="15" spans="1:16" ht="15" customHeight="1" x14ac:dyDescent="0.25">
      <c r="A15" s="183" t="s">
        <v>14</v>
      </c>
      <c r="B15" s="200">
        <f>B7-B9</f>
        <v>910</v>
      </c>
      <c r="C15" s="199"/>
      <c r="D15" s="185">
        <f>D7-D9</f>
        <v>0.78856152512998268</v>
      </c>
      <c r="E15" s="200">
        <f>E7-E9</f>
        <v>902</v>
      </c>
      <c r="F15" s="196"/>
      <c r="G15" s="185">
        <f>G7-G9</f>
        <v>0.7631133671742808</v>
      </c>
      <c r="H15" s="200">
        <f>H7-H9</f>
        <v>902</v>
      </c>
      <c r="I15" s="196"/>
      <c r="J15" s="185">
        <f>J7-J9</f>
        <v>0.75418060200668902</v>
      </c>
      <c r="K15" s="200">
        <f>K7-K9</f>
        <v>913</v>
      </c>
      <c r="L15" s="196"/>
      <c r="M15" s="185">
        <f>M7-M9</f>
        <v>0.75642087821043913</v>
      </c>
      <c r="N15" s="200">
        <f>N7-N9</f>
        <v>833</v>
      </c>
      <c r="O15" s="196"/>
      <c r="P15" s="185">
        <f>P7-P9</f>
        <v>0.74775583482944341</v>
      </c>
    </row>
    <row r="16" spans="1:16" ht="15.75" customHeight="1" thickBot="1" x14ac:dyDescent="0.3">
      <c r="A16" s="184" t="s">
        <v>15</v>
      </c>
      <c r="B16" s="198">
        <f>B7-B8</f>
        <v>938</v>
      </c>
      <c r="C16" s="197"/>
      <c r="D16" s="186">
        <f>D7-D8</f>
        <v>0.8128249566724437</v>
      </c>
      <c r="E16" s="198">
        <f>E7-E8</f>
        <v>943</v>
      </c>
      <c r="F16" s="194"/>
      <c r="G16" s="186">
        <f>G7-G8</f>
        <v>0.7978003384094754</v>
      </c>
      <c r="H16" s="198">
        <f>H7-H8</f>
        <v>943</v>
      </c>
      <c r="I16" s="194"/>
      <c r="J16" s="186">
        <f>J7-J8</f>
        <v>0.78846153846153855</v>
      </c>
      <c r="K16" s="198">
        <f>K7-K8</f>
        <v>962</v>
      </c>
      <c r="L16" s="194"/>
      <c r="M16" s="186">
        <f>M7-M8</f>
        <v>0.79701739850869924</v>
      </c>
      <c r="N16" s="198">
        <f>N7-N8</f>
        <v>874</v>
      </c>
      <c r="O16" s="194"/>
      <c r="P16" s="186">
        <f>P7-P8</f>
        <v>0.78456014362657089</v>
      </c>
    </row>
    <row r="17" spans="1:16" ht="3.75" customHeight="1" thickBot="1" x14ac:dyDescent="0.3">
      <c r="A17" s="2"/>
      <c r="B17" s="1"/>
      <c r="C17" s="1"/>
      <c r="D17" s="3"/>
      <c r="E17" s="4"/>
      <c r="F17" s="4"/>
      <c r="G17" s="5"/>
      <c r="H17" s="1"/>
      <c r="I17" s="1"/>
      <c r="J17" s="3"/>
      <c r="K17" s="4"/>
      <c r="L17" s="4"/>
      <c r="M17" s="5"/>
      <c r="N17" s="6"/>
      <c r="O17" s="6"/>
      <c r="P17" s="7"/>
    </row>
    <row r="18" spans="1:16" ht="15" customHeight="1" x14ac:dyDescent="0.25">
      <c r="A18" s="78" t="s">
        <v>56</v>
      </c>
      <c r="B18" s="79"/>
      <c r="C18" s="79"/>
      <c r="D18" s="79"/>
      <c r="E18" s="79"/>
      <c r="F18" s="79"/>
      <c r="G18" s="80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20.25" customHeight="1" thickBot="1" x14ac:dyDescent="0.3">
      <c r="A19" s="81"/>
      <c r="B19" s="82"/>
      <c r="C19" s="82"/>
      <c r="D19" s="82"/>
      <c r="E19" s="82"/>
      <c r="F19" s="82"/>
      <c r="G19" s="8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" customHeight="1" x14ac:dyDescent="0.25">
      <c r="A20" s="116" t="s">
        <v>42</v>
      </c>
      <c r="B20" s="69" t="s">
        <v>57</v>
      </c>
      <c r="C20" s="70"/>
      <c r="D20" s="70"/>
      <c r="E20" s="70"/>
      <c r="F20" s="70"/>
      <c r="G20" s="71"/>
    </row>
    <row r="21" spans="1:16" x14ac:dyDescent="0.25">
      <c r="A21" s="117"/>
      <c r="B21" s="72"/>
      <c r="C21" s="73"/>
      <c r="D21" s="73"/>
      <c r="E21" s="73"/>
      <c r="F21" s="73"/>
      <c r="G21" s="74"/>
    </row>
    <row r="22" spans="1:16" ht="15" customHeight="1" thickBot="1" x14ac:dyDescent="0.3">
      <c r="A22" s="118"/>
      <c r="B22" s="75"/>
      <c r="C22" s="76"/>
      <c r="D22" s="76"/>
      <c r="E22" s="76"/>
      <c r="F22" s="76"/>
      <c r="G22" s="77"/>
    </row>
    <row r="23" spans="1:16" ht="15" customHeight="1" x14ac:dyDescent="0.25">
      <c r="A23" s="55" t="s">
        <v>0</v>
      </c>
      <c r="B23" s="84" t="s">
        <v>38</v>
      </c>
      <c r="C23" s="85"/>
      <c r="D23" s="86"/>
      <c r="E23" s="61" t="s">
        <v>39</v>
      </c>
      <c r="F23" s="61"/>
      <c r="G23" s="62"/>
    </row>
    <row r="24" spans="1:16" ht="15" customHeight="1" x14ac:dyDescent="0.25">
      <c r="A24" s="21" t="s">
        <v>4</v>
      </c>
      <c r="B24" s="58">
        <v>929</v>
      </c>
      <c r="C24" s="59"/>
      <c r="D24" s="60"/>
      <c r="E24" s="63">
        <f>B24/$B$31</f>
        <v>0.82067137809187274</v>
      </c>
      <c r="F24" s="64"/>
      <c r="G24" s="65"/>
    </row>
    <row r="25" spans="1:16" ht="15" customHeight="1" x14ac:dyDescent="0.25">
      <c r="A25" s="21" t="s">
        <v>5</v>
      </c>
      <c r="B25" s="58">
        <v>66</v>
      </c>
      <c r="C25" s="59"/>
      <c r="D25" s="60"/>
      <c r="E25" s="63">
        <f t="shared" ref="E25:E29" si="2">B25/$B$31</f>
        <v>5.8303886925795051E-2</v>
      </c>
      <c r="F25" s="64"/>
      <c r="G25" s="65"/>
    </row>
    <row r="26" spans="1:16" ht="15" customHeight="1" x14ac:dyDescent="0.25">
      <c r="A26" s="21" t="s">
        <v>6</v>
      </c>
      <c r="B26" s="58">
        <v>117</v>
      </c>
      <c r="C26" s="59"/>
      <c r="D26" s="60"/>
      <c r="E26" s="63">
        <f t="shared" si="2"/>
        <v>0.10335689045936396</v>
      </c>
      <c r="F26" s="64"/>
      <c r="G26" s="65"/>
    </row>
    <row r="27" spans="1:16" ht="15" customHeight="1" x14ac:dyDescent="0.25">
      <c r="A27" s="21" t="s">
        <v>7</v>
      </c>
      <c r="B27" s="58">
        <v>11</v>
      </c>
      <c r="C27" s="59"/>
      <c r="D27" s="60"/>
      <c r="E27" s="63">
        <f t="shared" si="2"/>
        <v>9.7173144876325085E-3</v>
      </c>
      <c r="F27" s="64"/>
      <c r="G27" s="65"/>
    </row>
    <row r="28" spans="1:16" ht="15" customHeight="1" x14ac:dyDescent="0.25">
      <c r="A28" s="21" t="s">
        <v>8</v>
      </c>
      <c r="B28" s="58">
        <v>6</v>
      </c>
      <c r="C28" s="59"/>
      <c r="D28" s="60"/>
      <c r="E28" s="63">
        <f t="shared" si="2"/>
        <v>5.3003533568904597E-3</v>
      </c>
      <c r="F28" s="64"/>
      <c r="G28" s="65"/>
    </row>
    <row r="29" spans="1:16" ht="15" customHeight="1" x14ac:dyDescent="0.25">
      <c r="A29" s="21" t="s">
        <v>9</v>
      </c>
      <c r="B29" s="58">
        <v>3</v>
      </c>
      <c r="C29" s="59"/>
      <c r="D29" s="60"/>
      <c r="E29" s="206">
        <f t="shared" si="2"/>
        <v>2.6501766784452299E-3</v>
      </c>
      <c r="F29" s="207"/>
      <c r="G29" s="208"/>
    </row>
    <row r="30" spans="1:16" ht="15" customHeight="1" thickBot="1" x14ac:dyDescent="0.3">
      <c r="A30" s="56" t="s">
        <v>10</v>
      </c>
      <c r="B30" s="58"/>
      <c r="C30" s="59"/>
      <c r="D30" s="60"/>
      <c r="E30" s="63"/>
      <c r="F30" s="64"/>
      <c r="G30" s="65"/>
    </row>
    <row r="31" spans="1:16" ht="15" customHeight="1" thickBot="1" x14ac:dyDescent="0.3">
      <c r="A31" s="57" t="s">
        <v>11</v>
      </c>
      <c r="B31" s="66">
        <v>1132</v>
      </c>
      <c r="C31" s="67"/>
      <c r="D31" s="67"/>
      <c r="E31" s="67"/>
      <c r="F31" s="67"/>
      <c r="G31" s="68"/>
    </row>
    <row r="32" spans="1:16" ht="15.75" customHeight="1" x14ac:dyDescent="0.25">
      <c r="A32" s="183" t="s">
        <v>14</v>
      </c>
      <c r="B32" s="195">
        <f>B24-B26</f>
        <v>812</v>
      </c>
      <c r="C32" s="209"/>
      <c r="D32" s="196"/>
      <c r="E32" s="202">
        <f>E24-E26</f>
        <v>0.71731448763250882</v>
      </c>
      <c r="F32" s="202"/>
      <c r="G32" s="203"/>
    </row>
    <row r="33" spans="1:16" ht="15.75" thickBot="1" x14ac:dyDescent="0.3">
      <c r="A33" s="201" t="s">
        <v>15</v>
      </c>
      <c r="B33" s="193">
        <f>B24-B25</f>
        <v>863</v>
      </c>
      <c r="C33" s="210"/>
      <c r="D33" s="194"/>
      <c r="E33" s="204">
        <f>E24-E25</f>
        <v>0.76236749116607772</v>
      </c>
      <c r="F33" s="204"/>
      <c r="G33" s="205"/>
    </row>
    <row r="34" spans="1:16" ht="13.5" customHeight="1" thickBot="1" x14ac:dyDescent="0.3">
      <c r="A34" s="151" t="s">
        <v>62</v>
      </c>
      <c r="B34" s="152"/>
      <c r="C34" s="152"/>
      <c r="D34" s="152"/>
      <c r="E34" s="152"/>
      <c r="F34" s="152"/>
      <c r="G34" s="153"/>
      <c r="H34" s="1"/>
      <c r="I34" s="1"/>
      <c r="J34" s="3"/>
      <c r="K34" s="4"/>
      <c r="L34" s="4"/>
      <c r="M34" s="5"/>
      <c r="N34" s="6"/>
      <c r="O34" s="6"/>
      <c r="P34" s="7"/>
    </row>
    <row r="35" spans="1:16" ht="4.5" customHeight="1" thickBot="1" x14ac:dyDescent="0.3">
      <c r="A35" s="2"/>
      <c r="B35" s="1"/>
      <c r="C35" s="1"/>
      <c r="D35" s="3"/>
      <c r="E35" s="4"/>
      <c r="F35" s="4"/>
      <c r="G35" s="5"/>
      <c r="H35" s="1"/>
      <c r="I35" s="1"/>
      <c r="J35" s="3"/>
      <c r="K35" s="4"/>
      <c r="L35" s="4"/>
      <c r="M35" s="5"/>
      <c r="N35" s="6"/>
      <c r="O35" s="6"/>
      <c r="P35" s="7"/>
    </row>
    <row r="36" spans="1:16" x14ac:dyDescent="0.25">
      <c r="A36" s="113" t="s">
        <v>12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5"/>
    </row>
    <row r="37" spans="1:16" x14ac:dyDescent="0.25">
      <c r="A37" s="110" t="s">
        <v>43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2"/>
    </row>
    <row r="38" spans="1:16" x14ac:dyDescent="0.25">
      <c r="A38" s="110" t="s">
        <v>44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2"/>
    </row>
    <row r="39" spans="1:16" x14ac:dyDescent="0.25">
      <c r="A39" s="110" t="s">
        <v>45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2"/>
    </row>
    <row r="40" spans="1:16" x14ac:dyDescent="0.25">
      <c r="A40" s="110" t="s">
        <v>46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2"/>
    </row>
    <row r="41" spans="1:16" ht="15.75" thickBot="1" x14ac:dyDescent="0.3">
      <c r="A41" s="107" t="s">
        <v>47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9"/>
    </row>
    <row r="42" spans="1:16" ht="4.5" customHeight="1" x14ac:dyDescent="0.25">
      <c r="O42" s="6"/>
      <c r="P42" s="7"/>
    </row>
  </sheetData>
  <mergeCells count="95">
    <mergeCell ref="A34:G34"/>
    <mergeCell ref="B12:C12"/>
    <mergeCell ref="B13:C13"/>
    <mergeCell ref="N15:O15"/>
    <mergeCell ref="N16:O16"/>
    <mergeCell ref="B16:C16"/>
    <mergeCell ref="E16:F16"/>
    <mergeCell ref="H16:I16"/>
    <mergeCell ref="K15:L15"/>
    <mergeCell ref="K16:L16"/>
    <mergeCell ref="B15:C15"/>
    <mergeCell ref="H15:I15"/>
    <mergeCell ref="E15:F15"/>
    <mergeCell ref="E14:G14"/>
    <mergeCell ref="B14:D14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E6:F6"/>
    <mergeCell ref="B6:C6"/>
    <mergeCell ref="H6:I6"/>
    <mergeCell ref="K6:L6"/>
    <mergeCell ref="N6:O6"/>
    <mergeCell ref="E12:F12"/>
    <mergeCell ref="E13:F13"/>
    <mergeCell ref="E9:F9"/>
    <mergeCell ref="E10:F10"/>
    <mergeCell ref="E11:F11"/>
    <mergeCell ref="A41:P41"/>
    <mergeCell ref="A39:P39"/>
    <mergeCell ref="A37:P37"/>
    <mergeCell ref="A38:P38"/>
    <mergeCell ref="A36:P36"/>
    <mergeCell ref="A40:P40"/>
    <mergeCell ref="N7:O7"/>
    <mergeCell ref="N8:O8"/>
    <mergeCell ref="N9:O9"/>
    <mergeCell ref="N10:O10"/>
    <mergeCell ref="H14:J14"/>
    <mergeCell ref="K14:M14"/>
    <mergeCell ref="N14:P14"/>
    <mergeCell ref="N11:O11"/>
    <mergeCell ref="N12:O12"/>
    <mergeCell ref="N13:O13"/>
    <mergeCell ref="H12:I12"/>
    <mergeCell ref="H13:I13"/>
    <mergeCell ref="K12:L12"/>
    <mergeCell ref="K13:L13"/>
    <mergeCell ref="H7:I7"/>
    <mergeCell ref="H8:I8"/>
    <mergeCell ref="H11:I11"/>
    <mergeCell ref="K7:L7"/>
    <mergeCell ref="K8:L8"/>
    <mergeCell ref="K9:L9"/>
    <mergeCell ref="B11:C11"/>
    <mergeCell ref="B10:C10"/>
    <mergeCell ref="H9:I9"/>
    <mergeCell ref="B7:C7"/>
    <mergeCell ref="B8:C8"/>
    <mergeCell ref="B9:C9"/>
    <mergeCell ref="K10:L10"/>
    <mergeCell ref="K11:L11"/>
    <mergeCell ref="E7:F7"/>
    <mergeCell ref="E8:F8"/>
    <mergeCell ref="H10:I10"/>
    <mergeCell ref="B20:G22"/>
    <mergeCell ref="A18:G19"/>
    <mergeCell ref="E27:G27"/>
    <mergeCell ref="E28:G28"/>
    <mergeCell ref="E29:G29"/>
    <mergeCell ref="B23:D23"/>
    <mergeCell ref="B24:D24"/>
    <mergeCell ref="B26:D26"/>
    <mergeCell ref="B25:D25"/>
    <mergeCell ref="B27:D27"/>
    <mergeCell ref="B28:D28"/>
    <mergeCell ref="B29:D29"/>
    <mergeCell ref="A20:A22"/>
    <mergeCell ref="E25:G25"/>
    <mergeCell ref="E26:G26"/>
    <mergeCell ref="B30:D30"/>
    <mergeCell ref="B32:D32"/>
    <mergeCell ref="B33:D33"/>
    <mergeCell ref="E23:G23"/>
    <mergeCell ref="E24:G24"/>
    <mergeCell ref="E32:G32"/>
    <mergeCell ref="E33:G33"/>
    <mergeCell ref="E30:G30"/>
    <mergeCell ref="B31:G31"/>
  </mergeCells>
  <conditionalFormatting sqref="J11 H7:H10 J7:K10 M7:M12">
    <cfRule type="expression" dxfId="109" priority="137">
      <formula>MOD(ROW(),2)=0</formula>
    </cfRule>
  </conditionalFormatting>
  <conditionalFormatting sqref="A5">
    <cfRule type="expression" dxfId="108" priority="134">
      <formula>MOD(ROW(),2)=0</formula>
    </cfRule>
  </conditionalFormatting>
  <conditionalFormatting sqref="A7:A13">
    <cfRule type="expression" dxfId="107" priority="133">
      <formula>MOD(ROW(),2)=0</formula>
    </cfRule>
  </conditionalFormatting>
  <conditionalFormatting sqref="B6:B13 G7:G13 D6 D7:E13">
    <cfRule type="expression" dxfId="106" priority="114">
      <formula>MOD(ROW(),2)=0</formula>
    </cfRule>
  </conditionalFormatting>
  <conditionalFormatting sqref="J12">
    <cfRule type="expression" dxfId="105" priority="83">
      <formula>MOD(ROW(),2)=0</formula>
    </cfRule>
  </conditionalFormatting>
  <conditionalFormatting sqref="N7:N10 P7:P13">
    <cfRule type="expression" dxfId="104" priority="78">
      <formula>MOD(ROW(),2)=0</formula>
    </cfRule>
  </conditionalFormatting>
  <conditionalFormatting sqref="J13">
    <cfRule type="expression" dxfId="103" priority="72">
      <formula>MOD(ROW(),2)=0</formula>
    </cfRule>
  </conditionalFormatting>
  <conditionalFormatting sqref="M13">
    <cfRule type="expression" dxfId="102" priority="71">
      <formula>MOD(ROW(),2)=0</formula>
    </cfRule>
  </conditionalFormatting>
  <conditionalFormatting sqref="H11:H13">
    <cfRule type="expression" dxfId="101" priority="41">
      <formula>MOD(ROW(),2)=0</formula>
    </cfRule>
  </conditionalFormatting>
  <conditionalFormatting sqref="K11:K13">
    <cfRule type="expression" dxfId="100" priority="40">
      <formula>MOD(ROW(),2)=0</formula>
    </cfRule>
  </conditionalFormatting>
  <conditionalFormatting sqref="N11:N13">
    <cfRule type="expression" dxfId="99" priority="39">
      <formula>MOD(ROW(),2)=0</formula>
    </cfRule>
  </conditionalFormatting>
  <conditionalFormatting sqref="E6 G6">
    <cfRule type="expression" dxfId="98" priority="32">
      <formula>MOD(ROW(),2)=0</formula>
    </cfRule>
  </conditionalFormatting>
  <conditionalFormatting sqref="H6 J6">
    <cfRule type="expression" dxfId="97" priority="31">
      <formula>MOD(ROW(),2)=0</formula>
    </cfRule>
  </conditionalFormatting>
  <conditionalFormatting sqref="K6 M6">
    <cfRule type="expression" dxfId="96" priority="30">
      <formula>MOD(ROW(),2)=0</formula>
    </cfRule>
  </conditionalFormatting>
  <conditionalFormatting sqref="N6 P6">
    <cfRule type="expression" dxfId="95" priority="29">
      <formula>MOD(ROW(),2)=0</formula>
    </cfRule>
  </conditionalFormatting>
  <conditionalFormatting sqref="A24:A30">
    <cfRule type="expression" dxfId="94" priority="27">
      <formula>MOD(ROW(),2)=0</formula>
    </cfRule>
  </conditionalFormatting>
  <conditionalFormatting sqref="A23">
    <cfRule type="expression" dxfId="93" priority="26">
      <formula>MOD(ROW(),2)=0</formula>
    </cfRule>
  </conditionalFormatting>
  <conditionalFormatting sqref="B23:B30">
    <cfRule type="expression" dxfId="92" priority="10">
      <formula>MOD(ROW(),2)=0</formula>
    </cfRule>
  </conditionalFormatting>
  <conditionalFormatting sqref="E24:E30">
    <cfRule type="expression" dxfId="91" priority="4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15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4" customWidth="1"/>
    <col min="4" max="4" width="15.7109375" style="11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ht="15" customHeight="1" x14ac:dyDescent="0.25">
      <c r="A1" s="160" t="s">
        <v>16</v>
      </c>
      <c r="B1" s="116" t="s">
        <v>42</v>
      </c>
      <c r="C1" s="69" t="s">
        <v>60</v>
      </c>
      <c r="D1" s="71"/>
    </row>
    <row r="2" spans="1:4" x14ac:dyDescent="0.25">
      <c r="A2" s="161"/>
      <c r="B2" s="117"/>
      <c r="C2" s="72"/>
      <c r="D2" s="74"/>
    </row>
    <row r="3" spans="1:4" ht="15" customHeight="1" thickBot="1" x14ac:dyDescent="0.3">
      <c r="A3" s="161"/>
      <c r="B3" s="118"/>
      <c r="C3" s="75"/>
      <c r="D3" s="77"/>
    </row>
    <row r="4" spans="1:4" ht="15.75" thickBot="1" x14ac:dyDescent="0.3">
      <c r="A4" s="162"/>
      <c r="B4" s="49" t="s">
        <v>0</v>
      </c>
      <c r="C4" s="50" t="s">
        <v>48</v>
      </c>
      <c r="D4" s="51" t="s">
        <v>39</v>
      </c>
    </row>
    <row r="5" spans="1:4" ht="15" customHeight="1" x14ac:dyDescent="0.25">
      <c r="A5" s="157" t="s">
        <v>17</v>
      </c>
      <c r="B5" s="28" t="s">
        <v>4</v>
      </c>
      <c r="C5" s="33">
        <v>39</v>
      </c>
      <c r="D5" s="14">
        <f>C5/$C$12</f>
        <v>6.7010309278350513E-2</v>
      </c>
    </row>
    <row r="6" spans="1:4" ht="15" customHeight="1" x14ac:dyDescent="0.25">
      <c r="A6" s="158"/>
      <c r="B6" s="29" t="s">
        <v>5</v>
      </c>
      <c r="C6" s="12"/>
      <c r="D6" s="15"/>
    </row>
    <row r="7" spans="1:4" ht="15" customHeight="1" x14ac:dyDescent="0.25">
      <c r="A7" s="158"/>
      <c r="B7" s="29" t="s">
        <v>6</v>
      </c>
      <c r="C7" s="12">
        <v>1</v>
      </c>
      <c r="D7" s="211">
        <f t="shared" ref="D7" si="0">C7/$C$12</f>
        <v>1.718213058419244E-3</v>
      </c>
    </row>
    <row r="8" spans="1:4" ht="15" customHeight="1" x14ac:dyDescent="0.25">
      <c r="A8" s="158"/>
      <c r="B8" s="29" t="s">
        <v>7</v>
      </c>
      <c r="C8" s="12"/>
      <c r="D8" s="15"/>
    </row>
    <row r="9" spans="1:4" ht="15" customHeight="1" x14ac:dyDescent="0.25">
      <c r="A9" s="158"/>
      <c r="B9" s="29" t="s">
        <v>8</v>
      </c>
      <c r="C9" s="12"/>
      <c r="D9" s="15"/>
    </row>
    <row r="10" spans="1:4" ht="15" customHeight="1" x14ac:dyDescent="0.25">
      <c r="A10" s="158"/>
      <c r="B10" s="29" t="s">
        <v>9</v>
      </c>
      <c r="C10" s="12"/>
      <c r="D10" s="15"/>
    </row>
    <row r="11" spans="1:4" ht="15" customHeight="1" x14ac:dyDescent="0.25">
      <c r="A11" s="158"/>
      <c r="B11" s="29" t="s">
        <v>10</v>
      </c>
      <c r="C11" s="12"/>
      <c r="D11" s="15"/>
    </row>
    <row r="12" spans="1:4" ht="15" customHeight="1" x14ac:dyDescent="0.25">
      <c r="A12" s="158"/>
      <c r="B12" s="30" t="s">
        <v>49</v>
      </c>
      <c r="C12" s="163">
        <f>$C$142</f>
        <v>582</v>
      </c>
      <c r="D12" s="164"/>
    </row>
    <row r="13" spans="1:4" ht="15" customHeight="1" x14ac:dyDescent="0.25">
      <c r="A13" s="158"/>
      <c r="B13" s="31" t="s">
        <v>14</v>
      </c>
      <c r="C13" s="12">
        <f>C5-C7</f>
        <v>38</v>
      </c>
      <c r="D13" s="16">
        <f>D5-D7</f>
        <v>6.5292096219931275E-2</v>
      </c>
    </row>
    <row r="14" spans="1:4" ht="15" customHeight="1" thickBot="1" x14ac:dyDescent="0.3">
      <c r="A14" s="159"/>
      <c r="B14" s="32" t="s">
        <v>15</v>
      </c>
      <c r="C14" s="13"/>
      <c r="D14" s="24"/>
    </row>
    <row r="15" spans="1:4" x14ac:dyDescent="0.25">
      <c r="A15" s="154" t="s">
        <v>18</v>
      </c>
      <c r="B15" s="28" t="s">
        <v>4</v>
      </c>
      <c r="C15" s="33">
        <v>55</v>
      </c>
      <c r="D15" s="14">
        <f>C15/$C$22</f>
        <v>9.4501718213058417E-2</v>
      </c>
    </row>
    <row r="16" spans="1:4" x14ac:dyDescent="0.25">
      <c r="A16" s="155"/>
      <c r="B16" s="29" t="s">
        <v>5</v>
      </c>
      <c r="C16" s="12">
        <v>2</v>
      </c>
      <c r="D16" s="211">
        <f t="shared" ref="D16:D17" si="1">C16/$C$22</f>
        <v>3.4364261168384879E-3</v>
      </c>
    </row>
    <row r="17" spans="1:4" x14ac:dyDescent="0.25">
      <c r="A17" s="155"/>
      <c r="B17" s="29" t="s">
        <v>6</v>
      </c>
      <c r="C17" s="12">
        <v>5</v>
      </c>
      <c r="D17" s="15">
        <f t="shared" si="1"/>
        <v>8.5910652920962206E-3</v>
      </c>
    </row>
    <row r="18" spans="1:4" x14ac:dyDescent="0.25">
      <c r="A18" s="155"/>
      <c r="B18" s="29" t="s">
        <v>7</v>
      </c>
      <c r="C18" s="12"/>
      <c r="D18" s="15"/>
    </row>
    <row r="19" spans="1:4" x14ac:dyDescent="0.25">
      <c r="A19" s="155"/>
      <c r="B19" s="29" t="s">
        <v>8</v>
      </c>
      <c r="C19" s="12"/>
      <c r="D19" s="15"/>
    </row>
    <row r="20" spans="1:4" x14ac:dyDescent="0.25">
      <c r="A20" s="155"/>
      <c r="B20" s="29" t="s">
        <v>9</v>
      </c>
      <c r="C20" s="12"/>
      <c r="D20" s="15"/>
    </row>
    <row r="21" spans="1:4" x14ac:dyDescent="0.25">
      <c r="A21" s="155"/>
      <c r="B21" s="29" t="s">
        <v>10</v>
      </c>
      <c r="C21" s="12"/>
      <c r="D21" s="15"/>
    </row>
    <row r="22" spans="1:4" x14ac:dyDescent="0.25">
      <c r="A22" s="155"/>
      <c r="B22" s="30" t="s">
        <v>49</v>
      </c>
      <c r="C22" s="163">
        <f>$C$142</f>
        <v>582</v>
      </c>
      <c r="D22" s="164"/>
    </row>
    <row r="23" spans="1:4" x14ac:dyDescent="0.25">
      <c r="A23" s="155"/>
      <c r="B23" s="31" t="s">
        <v>14</v>
      </c>
      <c r="C23" s="12">
        <f>C15-C17</f>
        <v>50</v>
      </c>
      <c r="D23" s="16">
        <f>D15-D17</f>
        <v>8.5910652920962199E-2</v>
      </c>
    </row>
    <row r="24" spans="1:4" ht="15.75" thickBot="1" x14ac:dyDescent="0.3">
      <c r="A24" s="156"/>
      <c r="B24" s="32" t="s">
        <v>15</v>
      </c>
      <c r="C24" s="13">
        <f>C15-C16</f>
        <v>53</v>
      </c>
      <c r="D24" s="24">
        <f>D15-D16</f>
        <v>9.1065292096219927E-2</v>
      </c>
    </row>
    <row r="25" spans="1:4" x14ac:dyDescent="0.25">
      <c r="A25" s="157" t="s">
        <v>20</v>
      </c>
      <c r="B25" s="28" t="s">
        <v>4</v>
      </c>
      <c r="C25" s="33">
        <v>33</v>
      </c>
      <c r="D25" s="14">
        <f>C25/$C$32</f>
        <v>5.6701030927835051E-2</v>
      </c>
    </row>
    <row r="26" spans="1:4" x14ac:dyDescent="0.25">
      <c r="A26" s="158"/>
      <c r="B26" s="29" t="s">
        <v>5</v>
      </c>
      <c r="C26" s="12">
        <v>1</v>
      </c>
      <c r="D26" s="211">
        <f t="shared" ref="D26:D27" si="2">C26/$C$32</f>
        <v>1.718213058419244E-3</v>
      </c>
    </row>
    <row r="27" spans="1:4" x14ac:dyDescent="0.25">
      <c r="A27" s="158"/>
      <c r="B27" s="29" t="s">
        <v>6</v>
      </c>
      <c r="C27" s="12">
        <v>7</v>
      </c>
      <c r="D27" s="15">
        <f t="shared" si="2"/>
        <v>1.2027491408934709E-2</v>
      </c>
    </row>
    <row r="28" spans="1:4" x14ac:dyDescent="0.25">
      <c r="A28" s="158"/>
      <c r="B28" s="29" t="s">
        <v>7</v>
      </c>
      <c r="C28" s="12"/>
      <c r="D28" s="15"/>
    </row>
    <row r="29" spans="1:4" x14ac:dyDescent="0.25">
      <c r="A29" s="158"/>
      <c r="B29" s="29" t="s">
        <v>8</v>
      </c>
      <c r="C29" s="12"/>
      <c r="D29" s="15"/>
    </row>
    <row r="30" spans="1:4" x14ac:dyDescent="0.25">
      <c r="A30" s="158"/>
      <c r="B30" s="29" t="s">
        <v>9</v>
      </c>
      <c r="C30" s="12"/>
      <c r="D30" s="15"/>
    </row>
    <row r="31" spans="1:4" x14ac:dyDescent="0.25">
      <c r="A31" s="158"/>
      <c r="B31" s="29" t="s">
        <v>10</v>
      </c>
      <c r="C31" s="12"/>
      <c r="D31" s="15"/>
    </row>
    <row r="32" spans="1:4" x14ac:dyDescent="0.25">
      <c r="A32" s="158"/>
      <c r="B32" s="30" t="s">
        <v>49</v>
      </c>
      <c r="C32" s="163">
        <f>$C$142</f>
        <v>582</v>
      </c>
      <c r="D32" s="164"/>
    </row>
    <row r="33" spans="1:4" x14ac:dyDescent="0.25">
      <c r="A33" s="158"/>
      <c r="B33" s="31" t="s">
        <v>14</v>
      </c>
      <c r="C33" s="12">
        <f>C25-C27</f>
        <v>26</v>
      </c>
      <c r="D33" s="16">
        <f>D25-D27</f>
        <v>4.4673539518900345E-2</v>
      </c>
    </row>
    <row r="34" spans="1:4" ht="15.75" thickBot="1" x14ac:dyDescent="0.3">
      <c r="A34" s="159"/>
      <c r="B34" s="32" t="s">
        <v>15</v>
      </c>
      <c r="C34" s="13">
        <f>C25-C26</f>
        <v>32</v>
      </c>
      <c r="D34" s="24">
        <f>D25-D26</f>
        <v>5.4982817869415807E-2</v>
      </c>
    </row>
    <row r="35" spans="1:4" x14ac:dyDescent="0.25">
      <c r="A35" s="154" t="s">
        <v>21</v>
      </c>
      <c r="B35" s="28" t="s">
        <v>4</v>
      </c>
      <c r="C35" s="33">
        <v>34</v>
      </c>
      <c r="D35" s="14">
        <f>C35/$C$42</f>
        <v>5.8419243986254296E-2</v>
      </c>
    </row>
    <row r="36" spans="1:4" x14ac:dyDescent="0.25">
      <c r="A36" s="155"/>
      <c r="B36" s="29" t="s">
        <v>5</v>
      </c>
      <c r="C36" s="12">
        <v>9</v>
      </c>
      <c r="D36" s="15">
        <f t="shared" ref="D36:D38" si="3">C36/$C$42</f>
        <v>1.5463917525773196E-2</v>
      </c>
    </row>
    <row r="37" spans="1:4" x14ac:dyDescent="0.25">
      <c r="A37" s="155"/>
      <c r="B37" s="29" t="s">
        <v>6</v>
      </c>
      <c r="C37" s="12">
        <v>1</v>
      </c>
      <c r="D37" s="211">
        <f t="shared" si="3"/>
        <v>1.718213058419244E-3</v>
      </c>
    </row>
    <row r="38" spans="1:4" x14ac:dyDescent="0.25">
      <c r="A38" s="155"/>
      <c r="B38" s="29" t="s">
        <v>7</v>
      </c>
      <c r="C38" s="12">
        <v>1</v>
      </c>
      <c r="D38" s="211">
        <f t="shared" si="3"/>
        <v>1.718213058419244E-3</v>
      </c>
    </row>
    <row r="39" spans="1:4" x14ac:dyDescent="0.25">
      <c r="A39" s="155"/>
      <c r="B39" s="29" t="s">
        <v>8</v>
      </c>
      <c r="C39" s="12"/>
      <c r="D39" s="15"/>
    </row>
    <row r="40" spans="1:4" x14ac:dyDescent="0.25">
      <c r="A40" s="155"/>
      <c r="B40" s="29" t="s">
        <v>9</v>
      </c>
      <c r="C40" s="12"/>
      <c r="D40" s="15"/>
    </row>
    <row r="41" spans="1:4" x14ac:dyDescent="0.25">
      <c r="A41" s="155"/>
      <c r="B41" s="29" t="s">
        <v>10</v>
      </c>
      <c r="C41" s="12"/>
      <c r="D41" s="15"/>
    </row>
    <row r="42" spans="1:4" x14ac:dyDescent="0.25">
      <c r="A42" s="155"/>
      <c r="B42" s="30" t="s">
        <v>49</v>
      </c>
      <c r="C42" s="163">
        <f>$C$142</f>
        <v>582</v>
      </c>
      <c r="D42" s="164"/>
    </row>
    <row r="43" spans="1:4" x14ac:dyDescent="0.25">
      <c r="A43" s="155"/>
      <c r="B43" s="31" t="s">
        <v>14</v>
      </c>
      <c r="C43" s="12">
        <f>C35-C37</f>
        <v>33</v>
      </c>
      <c r="D43" s="16">
        <f>D35-D37</f>
        <v>5.6701030927835051E-2</v>
      </c>
    </row>
    <row r="44" spans="1:4" ht="15.75" thickBot="1" x14ac:dyDescent="0.3">
      <c r="A44" s="156"/>
      <c r="B44" s="32" t="s">
        <v>15</v>
      </c>
      <c r="C44" s="13">
        <f>C35-C36</f>
        <v>25</v>
      </c>
      <c r="D44" s="24">
        <f>D35-D36</f>
        <v>4.29553264604811E-2</v>
      </c>
    </row>
    <row r="45" spans="1:4" x14ac:dyDescent="0.25">
      <c r="A45" s="157" t="s">
        <v>22</v>
      </c>
      <c r="B45" s="37" t="s">
        <v>4</v>
      </c>
      <c r="C45" s="43">
        <v>43</v>
      </c>
      <c r="D45" s="14">
        <f>C45/$C$52</f>
        <v>7.3883161512027493E-2</v>
      </c>
    </row>
    <row r="46" spans="1:4" x14ac:dyDescent="0.25">
      <c r="A46" s="158"/>
      <c r="B46" s="38" t="s">
        <v>5</v>
      </c>
      <c r="C46" s="26">
        <v>3</v>
      </c>
      <c r="D46" s="15">
        <f t="shared" ref="D46:D47" si="4">C46/$C$52</f>
        <v>5.1546391752577319E-3</v>
      </c>
    </row>
    <row r="47" spans="1:4" x14ac:dyDescent="0.25">
      <c r="A47" s="158"/>
      <c r="B47" s="38" t="s">
        <v>6</v>
      </c>
      <c r="C47" s="26">
        <v>3</v>
      </c>
      <c r="D47" s="15">
        <f t="shared" si="4"/>
        <v>5.1546391752577319E-3</v>
      </c>
    </row>
    <row r="48" spans="1:4" x14ac:dyDescent="0.25">
      <c r="A48" s="158"/>
      <c r="B48" s="38" t="s">
        <v>7</v>
      </c>
      <c r="C48" s="26"/>
      <c r="D48" s="15"/>
    </row>
    <row r="49" spans="1:4" x14ac:dyDescent="0.25">
      <c r="A49" s="158"/>
      <c r="B49" s="38" t="s">
        <v>8</v>
      </c>
      <c r="C49" s="26"/>
      <c r="D49" s="15"/>
    </row>
    <row r="50" spans="1:4" x14ac:dyDescent="0.25">
      <c r="A50" s="158"/>
      <c r="B50" s="38" t="s">
        <v>9</v>
      </c>
      <c r="C50" s="26"/>
      <c r="D50" s="15"/>
    </row>
    <row r="51" spans="1:4" x14ac:dyDescent="0.25">
      <c r="A51" s="158"/>
      <c r="B51" s="38" t="s">
        <v>10</v>
      </c>
      <c r="C51" s="26"/>
      <c r="D51" s="15"/>
    </row>
    <row r="52" spans="1:4" x14ac:dyDescent="0.25">
      <c r="A52" s="158"/>
      <c r="B52" s="39" t="s">
        <v>49</v>
      </c>
      <c r="C52" s="163">
        <f>$C$142</f>
        <v>582</v>
      </c>
      <c r="D52" s="164"/>
    </row>
    <row r="53" spans="1:4" x14ac:dyDescent="0.25">
      <c r="A53" s="158"/>
      <c r="B53" s="40" t="s">
        <v>14</v>
      </c>
      <c r="C53" s="26">
        <f>C45-C47</f>
        <v>40</v>
      </c>
      <c r="D53" s="16">
        <f>D45-D47</f>
        <v>6.8728522336769765E-2</v>
      </c>
    </row>
    <row r="54" spans="1:4" ht="15.75" thickBot="1" x14ac:dyDescent="0.3">
      <c r="A54" s="159"/>
      <c r="B54" s="41" t="s">
        <v>15</v>
      </c>
      <c r="C54" s="27">
        <f>C45-C46</f>
        <v>40</v>
      </c>
      <c r="D54" s="24">
        <f>D45-D46</f>
        <v>6.8728522336769765E-2</v>
      </c>
    </row>
    <row r="55" spans="1:4" x14ac:dyDescent="0.25">
      <c r="A55" s="154" t="s">
        <v>23</v>
      </c>
      <c r="B55" s="37" t="s">
        <v>4</v>
      </c>
      <c r="C55" s="33">
        <v>32</v>
      </c>
      <c r="D55" s="14">
        <f>C55/$C$62</f>
        <v>5.4982817869415807E-2</v>
      </c>
    </row>
    <row r="56" spans="1:4" x14ac:dyDescent="0.25">
      <c r="A56" s="155"/>
      <c r="B56" s="38" t="s">
        <v>5</v>
      </c>
      <c r="C56" s="12">
        <v>4</v>
      </c>
      <c r="D56" s="15">
        <f t="shared" ref="D56:D58" si="5">C56/$C$62</f>
        <v>6.8728522336769758E-3</v>
      </c>
    </row>
    <row r="57" spans="1:4" x14ac:dyDescent="0.25">
      <c r="A57" s="155"/>
      <c r="B57" s="38" t="s">
        <v>6</v>
      </c>
      <c r="C57" s="12">
        <v>1</v>
      </c>
      <c r="D57" s="211">
        <f t="shared" si="5"/>
        <v>1.718213058419244E-3</v>
      </c>
    </row>
    <row r="58" spans="1:4" x14ac:dyDescent="0.25">
      <c r="A58" s="155"/>
      <c r="B58" s="38" t="s">
        <v>7</v>
      </c>
      <c r="C58" s="12">
        <v>1</v>
      </c>
      <c r="D58" s="211">
        <f t="shared" si="5"/>
        <v>1.718213058419244E-3</v>
      </c>
    </row>
    <row r="59" spans="1:4" x14ac:dyDescent="0.25">
      <c r="A59" s="155"/>
      <c r="B59" s="38" t="s">
        <v>8</v>
      </c>
      <c r="C59" s="12"/>
      <c r="D59" s="15"/>
    </row>
    <row r="60" spans="1:4" x14ac:dyDescent="0.25">
      <c r="A60" s="155"/>
      <c r="B60" s="38" t="s">
        <v>9</v>
      </c>
      <c r="C60" s="12"/>
      <c r="D60" s="15"/>
    </row>
    <row r="61" spans="1:4" x14ac:dyDescent="0.25">
      <c r="A61" s="155"/>
      <c r="B61" s="38" t="s">
        <v>10</v>
      </c>
      <c r="C61" s="12"/>
      <c r="D61" s="15"/>
    </row>
    <row r="62" spans="1:4" x14ac:dyDescent="0.25">
      <c r="A62" s="155"/>
      <c r="B62" s="39" t="s">
        <v>49</v>
      </c>
      <c r="C62" s="163">
        <f>$C$142</f>
        <v>582</v>
      </c>
      <c r="D62" s="164"/>
    </row>
    <row r="63" spans="1:4" x14ac:dyDescent="0.25">
      <c r="A63" s="155"/>
      <c r="B63" s="40" t="s">
        <v>14</v>
      </c>
      <c r="C63" s="12">
        <f>C55-C57</f>
        <v>31</v>
      </c>
      <c r="D63" s="16">
        <f>D55-D57</f>
        <v>5.3264604810996562E-2</v>
      </c>
    </row>
    <row r="64" spans="1:4" ht="15.75" thickBot="1" x14ac:dyDescent="0.3">
      <c r="A64" s="156"/>
      <c r="B64" s="41" t="s">
        <v>15</v>
      </c>
      <c r="C64" s="13">
        <f>C55-C56</f>
        <v>28</v>
      </c>
      <c r="D64" s="24">
        <f>D55-D56</f>
        <v>4.8109965635738827E-2</v>
      </c>
    </row>
    <row r="65" spans="1:4" x14ac:dyDescent="0.25">
      <c r="A65" s="157" t="s">
        <v>24</v>
      </c>
      <c r="B65" s="37" t="s">
        <v>4</v>
      </c>
      <c r="C65" s="33">
        <v>34</v>
      </c>
      <c r="D65" s="14">
        <f>C65/$C$72</f>
        <v>5.8419243986254296E-2</v>
      </c>
    </row>
    <row r="66" spans="1:4" x14ac:dyDescent="0.25">
      <c r="A66" s="158"/>
      <c r="B66" s="38" t="s">
        <v>5</v>
      </c>
      <c r="C66" s="12">
        <v>3</v>
      </c>
      <c r="D66" s="15">
        <f t="shared" ref="D66:D70" si="6">C66/$C$72</f>
        <v>5.1546391752577319E-3</v>
      </c>
    </row>
    <row r="67" spans="1:4" x14ac:dyDescent="0.25">
      <c r="A67" s="158"/>
      <c r="B67" s="38" t="s">
        <v>6</v>
      </c>
      <c r="C67" s="12">
        <v>3</v>
      </c>
      <c r="D67" s="15">
        <f t="shared" si="6"/>
        <v>5.1546391752577319E-3</v>
      </c>
    </row>
    <row r="68" spans="1:4" x14ac:dyDescent="0.25">
      <c r="A68" s="158"/>
      <c r="B68" s="38" t="s">
        <v>7</v>
      </c>
      <c r="C68" s="12"/>
      <c r="D68" s="15"/>
    </row>
    <row r="69" spans="1:4" x14ac:dyDescent="0.25">
      <c r="A69" s="158"/>
      <c r="B69" s="38" t="s">
        <v>8</v>
      </c>
      <c r="C69" s="12"/>
      <c r="D69" s="15"/>
    </row>
    <row r="70" spans="1:4" x14ac:dyDescent="0.25">
      <c r="A70" s="158"/>
      <c r="B70" s="38" t="s">
        <v>9</v>
      </c>
      <c r="C70" s="12">
        <v>3</v>
      </c>
      <c r="D70" s="15">
        <f t="shared" si="6"/>
        <v>5.1546391752577319E-3</v>
      </c>
    </row>
    <row r="71" spans="1:4" x14ac:dyDescent="0.25">
      <c r="A71" s="158"/>
      <c r="B71" s="38" t="s">
        <v>10</v>
      </c>
      <c r="C71" s="12"/>
      <c r="D71" s="15"/>
    </row>
    <row r="72" spans="1:4" x14ac:dyDescent="0.25">
      <c r="A72" s="158"/>
      <c r="B72" s="39" t="s">
        <v>49</v>
      </c>
      <c r="C72" s="163">
        <f>$C$142</f>
        <v>582</v>
      </c>
      <c r="D72" s="164"/>
    </row>
    <row r="73" spans="1:4" x14ac:dyDescent="0.25">
      <c r="A73" s="158"/>
      <c r="B73" s="40" t="s">
        <v>14</v>
      </c>
      <c r="C73" s="12">
        <f>C65-C67</f>
        <v>31</v>
      </c>
      <c r="D73" s="16">
        <f>D65-D67</f>
        <v>5.3264604810996562E-2</v>
      </c>
    </row>
    <row r="74" spans="1:4" ht="15.75" thickBot="1" x14ac:dyDescent="0.3">
      <c r="A74" s="159"/>
      <c r="B74" s="41" t="s">
        <v>15</v>
      </c>
      <c r="C74" s="13">
        <f>C65-C66</f>
        <v>31</v>
      </c>
      <c r="D74" s="24">
        <f>D65-D66</f>
        <v>5.3264604810996562E-2</v>
      </c>
    </row>
    <row r="75" spans="1:4" x14ac:dyDescent="0.25">
      <c r="A75" s="154" t="s">
        <v>25</v>
      </c>
      <c r="B75" s="37" t="s">
        <v>4</v>
      </c>
      <c r="C75" s="33">
        <v>39</v>
      </c>
      <c r="D75" s="14">
        <f>C75/$C$82</f>
        <v>6.7010309278350513E-2</v>
      </c>
    </row>
    <row r="76" spans="1:4" x14ac:dyDescent="0.25">
      <c r="A76" s="155"/>
      <c r="B76" s="38" t="s">
        <v>5</v>
      </c>
      <c r="C76" s="12"/>
      <c r="D76" s="15"/>
    </row>
    <row r="77" spans="1:4" x14ac:dyDescent="0.25">
      <c r="A77" s="155"/>
      <c r="B77" s="38" t="s">
        <v>6</v>
      </c>
      <c r="C77" s="12">
        <v>2</v>
      </c>
      <c r="D77" s="211">
        <f t="shared" ref="D77:D78" si="7">C77/$C$82</f>
        <v>3.4364261168384879E-3</v>
      </c>
    </row>
    <row r="78" spans="1:4" x14ac:dyDescent="0.25">
      <c r="A78" s="155"/>
      <c r="B78" s="38" t="s">
        <v>7</v>
      </c>
      <c r="C78" s="12">
        <v>2</v>
      </c>
      <c r="D78" s="211">
        <f t="shared" si="7"/>
        <v>3.4364261168384879E-3</v>
      </c>
    </row>
    <row r="79" spans="1:4" x14ac:dyDescent="0.25">
      <c r="A79" s="155"/>
      <c r="B79" s="38" t="s">
        <v>8</v>
      </c>
      <c r="C79" s="12"/>
      <c r="D79" s="15"/>
    </row>
    <row r="80" spans="1:4" x14ac:dyDescent="0.25">
      <c r="A80" s="155"/>
      <c r="B80" s="38" t="s">
        <v>9</v>
      </c>
      <c r="C80" s="12"/>
      <c r="D80" s="15"/>
    </row>
    <row r="81" spans="1:4" x14ac:dyDescent="0.25">
      <c r="A81" s="155"/>
      <c r="B81" s="38" t="s">
        <v>10</v>
      </c>
      <c r="C81" s="12"/>
      <c r="D81" s="15"/>
    </row>
    <row r="82" spans="1:4" x14ac:dyDescent="0.25">
      <c r="A82" s="155"/>
      <c r="B82" s="39" t="s">
        <v>49</v>
      </c>
      <c r="C82" s="163">
        <f>$C$142</f>
        <v>582</v>
      </c>
      <c r="D82" s="164"/>
    </row>
    <row r="83" spans="1:4" x14ac:dyDescent="0.25">
      <c r="A83" s="155"/>
      <c r="B83" s="40" t="s">
        <v>14</v>
      </c>
      <c r="C83" s="12">
        <f>C75-C77</f>
        <v>37</v>
      </c>
      <c r="D83" s="16">
        <f>D75-D77</f>
        <v>6.3573883161512024E-2</v>
      </c>
    </row>
    <row r="84" spans="1:4" ht="15.75" thickBot="1" x14ac:dyDescent="0.3">
      <c r="A84" s="156"/>
      <c r="B84" s="41" t="s">
        <v>15</v>
      </c>
      <c r="C84" s="13"/>
      <c r="D84" s="24"/>
    </row>
    <row r="85" spans="1:4" x14ac:dyDescent="0.25">
      <c r="A85" s="168" t="s">
        <v>52</v>
      </c>
      <c r="B85" s="37" t="s">
        <v>4</v>
      </c>
      <c r="C85" s="33">
        <v>33</v>
      </c>
      <c r="D85" s="14">
        <f>C85/$C$92</f>
        <v>5.6701030927835051E-2</v>
      </c>
    </row>
    <row r="86" spans="1:4" x14ac:dyDescent="0.25">
      <c r="A86" s="158"/>
      <c r="B86" s="38" t="s">
        <v>5</v>
      </c>
      <c r="C86" s="12">
        <v>3</v>
      </c>
      <c r="D86" s="15">
        <f t="shared" ref="D86:D87" si="8">C86/$C$92</f>
        <v>5.1546391752577319E-3</v>
      </c>
    </row>
    <row r="87" spans="1:4" x14ac:dyDescent="0.25">
      <c r="A87" s="158"/>
      <c r="B87" s="38" t="s">
        <v>6</v>
      </c>
      <c r="C87" s="12">
        <v>2</v>
      </c>
      <c r="D87" s="211">
        <f t="shared" si="8"/>
        <v>3.4364261168384879E-3</v>
      </c>
    </row>
    <row r="88" spans="1:4" x14ac:dyDescent="0.25">
      <c r="A88" s="158"/>
      <c r="B88" s="38" t="s">
        <v>7</v>
      </c>
      <c r="C88" s="12"/>
      <c r="D88" s="15"/>
    </row>
    <row r="89" spans="1:4" x14ac:dyDescent="0.25">
      <c r="A89" s="158"/>
      <c r="B89" s="38" t="s">
        <v>8</v>
      </c>
      <c r="C89" s="12"/>
      <c r="D89" s="15"/>
    </row>
    <row r="90" spans="1:4" x14ac:dyDescent="0.25">
      <c r="A90" s="158"/>
      <c r="B90" s="38" t="s">
        <v>9</v>
      </c>
      <c r="C90" s="12"/>
      <c r="D90" s="15"/>
    </row>
    <row r="91" spans="1:4" x14ac:dyDescent="0.25">
      <c r="A91" s="158"/>
      <c r="B91" s="38" t="s">
        <v>10</v>
      </c>
      <c r="C91" s="12"/>
      <c r="D91" s="15"/>
    </row>
    <row r="92" spans="1:4" x14ac:dyDescent="0.25">
      <c r="A92" s="158"/>
      <c r="B92" s="39" t="s">
        <v>49</v>
      </c>
      <c r="C92" s="163">
        <f>$C$142</f>
        <v>582</v>
      </c>
      <c r="D92" s="164"/>
    </row>
    <row r="93" spans="1:4" x14ac:dyDescent="0.25">
      <c r="A93" s="158"/>
      <c r="B93" s="40" t="s">
        <v>14</v>
      </c>
      <c r="C93" s="12">
        <f>C85-C87</f>
        <v>31</v>
      </c>
      <c r="D93" s="16">
        <f>D85-D87</f>
        <v>5.3264604810996562E-2</v>
      </c>
    </row>
    <row r="94" spans="1:4" ht="15.75" thickBot="1" x14ac:dyDescent="0.3">
      <c r="A94" s="159"/>
      <c r="B94" s="41" t="s">
        <v>15</v>
      </c>
      <c r="C94" s="13">
        <f>C85-C86</f>
        <v>30</v>
      </c>
      <c r="D94" s="24">
        <f>D85-D86</f>
        <v>5.1546391752577317E-2</v>
      </c>
    </row>
    <row r="95" spans="1:4" x14ac:dyDescent="0.25">
      <c r="A95" s="154" t="s">
        <v>26</v>
      </c>
      <c r="B95" s="37" t="s">
        <v>4</v>
      </c>
      <c r="C95" s="33">
        <v>41</v>
      </c>
      <c r="D95" s="14">
        <f>C95/$C$102</f>
        <v>7.0446735395189003E-2</v>
      </c>
    </row>
    <row r="96" spans="1:4" x14ac:dyDescent="0.25">
      <c r="A96" s="155"/>
      <c r="B96" s="38" t="s">
        <v>5</v>
      </c>
      <c r="C96" s="12">
        <v>3</v>
      </c>
      <c r="D96" s="15">
        <f t="shared" ref="D96:D97" si="9">C96/$C$102</f>
        <v>5.1546391752577319E-3</v>
      </c>
    </row>
    <row r="97" spans="1:4" x14ac:dyDescent="0.25">
      <c r="A97" s="155"/>
      <c r="B97" s="38" t="s">
        <v>6</v>
      </c>
      <c r="C97" s="12">
        <v>1</v>
      </c>
      <c r="D97" s="211">
        <f t="shared" si="9"/>
        <v>1.718213058419244E-3</v>
      </c>
    </row>
    <row r="98" spans="1:4" x14ac:dyDescent="0.25">
      <c r="A98" s="155"/>
      <c r="B98" s="38" t="s">
        <v>7</v>
      </c>
      <c r="C98" s="12"/>
      <c r="D98" s="15"/>
    </row>
    <row r="99" spans="1:4" x14ac:dyDescent="0.25">
      <c r="A99" s="155"/>
      <c r="B99" s="38" t="s">
        <v>8</v>
      </c>
      <c r="C99" s="12"/>
      <c r="D99" s="15"/>
    </row>
    <row r="100" spans="1:4" x14ac:dyDescent="0.25">
      <c r="A100" s="155"/>
      <c r="B100" s="38" t="s">
        <v>9</v>
      </c>
      <c r="C100" s="12"/>
      <c r="D100" s="15"/>
    </row>
    <row r="101" spans="1:4" x14ac:dyDescent="0.25">
      <c r="A101" s="155"/>
      <c r="B101" s="38" t="s">
        <v>10</v>
      </c>
      <c r="C101" s="12"/>
      <c r="D101" s="15"/>
    </row>
    <row r="102" spans="1:4" x14ac:dyDescent="0.25">
      <c r="A102" s="155"/>
      <c r="B102" s="39" t="s">
        <v>49</v>
      </c>
      <c r="C102" s="163">
        <f>$C$142</f>
        <v>582</v>
      </c>
      <c r="D102" s="164"/>
    </row>
    <row r="103" spans="1:4" x14ac:dyDescent="0.25">
      <c r="A103" s="155"/>
      <c r="B103" s="40" t="s">
        <v>14</v>
      </c>
      <c r="C103" s="12">
        <f>C95-C97</f>
        <v>40</v>
      </c>
      <c r="D103" s="16">
        <f>D95-D97</f>
        <v>6.8728522336769765E-2</v>
      </c>
    </row>
    <row r="104" spans="1:4" ht="15.75" thickBot="1" x14ac:dyDescent="0.3">
      <c r="A104" s="156"/>
      <c r="B104" s="41" t="s">
        <v>15</v>
      </c>
      <c r="C104" s="13">
        <f>C95-C96</f>
        <v>38</v>
      </c>
      <c r="D104" s="24">
        <f>D95-D96</f>
        <v>6.5292096219931275E-2</v>
      </c>
    </row>
    <row r="105" spans="1:4" x14ac:dyDescent="0.25">
      <c r="A105" s="157" t="s">
        <v>27</v>
      </c>
      <c r="B105" s="37" t="s">
        <v>4</v>
      </c>
      <c r="C105" s="33">
        <v>26</v>
      </c>
      <c r="D105" s="14">
        <f>C105/$C$112</f>
        <v>4.4673539518900345E-2</v>
      </c>
    </row>
    <row r="106" spans="1:4" x14ac:dyDescent="0.25">
      <c r="A106" s="158"/>
      <c r="B106" s="38" t="s">
        <v>5</v>
      </c>
      <c r="C106" s="12">
        <v>2</v>
      </c>
      <c r="D106" s="211">
        <f t="shared" ref="D106:D107" si="10">C106/$C$112</f>
        <v>3.4364261168384879E-3</v>
      </c>
    </row>
    <row r="107" spans="1:4" x14ac:dyDescent="0.25">
      <c r="A107" s="158"/>
      <c r="B107" s="38" t="s">
        <v>6</v>
      </c>
      <c r="C107" s="12">
        <v>8</v>
      </c>
      <c r="D107" s="15">
        <f t="shared" si="10"/>
        <v>1.3745704467353952E-2</v>
      </c>
    </row>
    <row r="108" spans="1:4" x14ac:dyDescent="0.25">
      <c r="A108" s="158"/>
      <c r="B108" s="38" t="s">
        <v>7</v>
      </c>
      <c r="C108" s="12"/>
      <c r="D108" s="15"/>
    </row>
    <row r="109" spans="1:4" x14ac:dyDescent="0.25">
      <c r="A109" s="158"/>
      <c r="B109" s="38" t="s">
        <v>8</v>
      </c>
      <c r="C109" s="12"/>
      <c r="D109" s="15"/>
    </row>
    <row r="110" spans="1:4" x14ac:dyDescent="0.25">
      <c r="A110" s="158"/>
      <c r="B110" s="38" t="s">
        <v>9</v>
      </c>
      <c r="C110" s="12"/>
      <c r="D110" s="15"/>
    </row>
    <row r="111" spans="1:4" x14ac:dyDescent="0.25">
      <c r="A111" s="158"/>
      <c r="B111" s="38" t="s">
        <v>10</v>
      </c>
      <c r="C111" s="12"/>
      <c r="D111" s="15"/>
    </row>
    <row r="112" spans="1:4" x14ac:dyDescent="0.25">
      <c r="A112" s="158"/>
      <c r="B112" s="39" t="s">
        <v>49</v>
      </c>
      <c r="C112" s="163">
        <f>$C$142</f>
        <v>582</v>
      </c>
      <c r="D112" s="164"/>
    </row>
    <row r="113" spans="1:4" x14ac:dyDescent="0.25">
      <c r="A113" s="158"/>
      <c r="B113" s="40" t="s">
        <v>14</v>
      </c>
      <c r="C113" s="12">
        <f>C105-C107</f>
        <v>18</v>
      </c>
      <c r="D113" s="16">
        <f>D105-D107</f>
        <v>3.0927835051546393E-2</v>
      </c>
    </row>
    <row r="114" spans="1:4" ht="15.75" thickBot="1" x14ac:dyDescent="0.3">
      <c r="A114" s="159"/>
      <c r="B114" s="41" t="s">
        <v>15</v>
      </c>
      <c r="C114" s="13">
        <f>C105-C106</f>
        <v>24</v>
      </c>
      <c r="D114" s="24">
        <f>D105-D106</f>
        <v>4.1237113402061855E-2</v>
      </c>
    </row>
    <row r="115" spans="1:4" x14ac:dyDescent="0.25">
      <c r="A115" s="154" t="s">
        <v>28</v>
      </c>
      <c r="B115" s="37" t="s">
        <v>4</v>
      </c>
      <c r="C115" s="33">
        <v>46</v>
      </c>
      <c r="D115" s="14">
        <f>C115/$C$122</f>
        <v>7.903780068728522E-2</v>
      </c>
    </row>
    <row r="116" spans="1:4" x14ac:dyDescent="0.25">
      <c r="A116" s="155"/>
      <c r="B116" s="38" t="s">
        <v>5</v>
      </c>
      <c r="C116" s="12">
        <v>2</v>
      </c>
      <c r="D116" s="211">
        <f t="shared" ref="D116:D119" si="11">C116/$C$122</f>
        <v>3.4364261168384879E-3</v>
      </c>
    </row>
    <row r="117" spans="1:4" x14ac:dyDescent="0.25">
      <c r="A117" s="155"/>
      <c r="B117" s="38" t="s">
        <v>6</v>
      </c>
      <c r="C117" s="12">
        <v>2</v>
      </c>
      <c r="D117" s="211">
        <f t="shared" si="11"/>
        <v>3.4364261168384879E-3</v>
      </c>
    </row>
    <row r="118" spans="1:4" x14ac:dyDescent="0.25">
      <c r="A118" s="155"/>
      <c r="B118" s="38" t="s">
        <v>7</v>
      </c>
      <c r="C118" s="12"/>
      <c r="D118" s="15"/>
    </row>
    <row r="119" spans="1:4" x14ac:dyDescent="0.25">
      <c r="A119" s="155"/>
      <c r="B119" s="38" t="s">
        <v>8</v>
      </c>
      <c r="C119" s="12">
        <v>3</v>
      </c>
      <c r="D119" s="15">
        <f t="shared" si="11"/>
        <v>5.1546391752577319E-3</v>
      </c>
    </row>
    <row r="120" spans="1:4" x14ac:dyDescent="0.25">
      <c r="A120" s="155"/>
      <c r="B120" s="38" t="s">
        <v>9</v>
      </c>
      <c r="C120" s="12"/>
      <c r="D120" s="15"/>
    </row>
    <row r="121" spans="1:4" x14ac:dyDescent="0.25">
      <c r="A121" s="155"/>
      <c r="B121" s="38" t="s">
        <v>10</v>
      </c>
      <c r="C121" s="12"/>
      <c r="D121" s="15"/>
    </row>
    <row r="122" spans="1:4" x14ac:dyDescent="0.25">
      <c r="A122" s="155"/>
      <c r="B122" s="39" t="s">
        <v>49</v>
      </c>
      <c r="C122" s="163">
        <f>$C$142</f>
        <v>582</v>
      </c>
      <c r="D122" s="164"/>
    </row>
    <row r="123" spans="1:4" x14ac:dyDescent="0.25">
      <c r="A123" s="155"/>
      <c r="B123" s="40" t="s">
        <v>14</v>
      </c>
      <c r="C123" s="12">
        <f>C115-C117</f>
        <v>44</v>
      </c>
      <c r="D123" s="16">
        <f>D115-D117</f>
        <v>7.560137457044673E-2</v>
      </c>
    </row>
    <row r="124" spans="1:4" ht="15.75" thickBot="1" x14ac:dyDescent="0.3">
      <c r="A124" s="156"/>
      <c r="B124" s="41" t="s">
        <v>15</v>
      </c>
      <c r="C124" s="13">
        <f>C115-C116</f>
        <v>44</v>
      </c>
      <c r="D124" s="24">
        <f>D115-D116</f>
        <v>7.560137457044673E-2</v>
      </c>
    </row>
    <row r="125" spans="1:4" x14ac:dyDescent="0.25">
      <c r="A125" s="157" t="s">
        <v>29</v>
      </c>
      <c r="B125" s="37" t="s">
        <v>4</v>
      </c>
      <c r="C125" s="33">
        <v>41</v>
      </c>
      <c r="D125" s="14">
        <f>C125/$C$132</f>
        <v>7.0446735395189003E-2</v>
      </c>
    </row>
    <row r="126" spans="1:4" x14ac:dyDescent="0.25">
      <c r="A126" s="158"/>
      <c r="B126" s="38" t="s">
        <v>5</v>
      </c>
      <c r="C126" s="12">
        <v>1</v>
      </c>
      <c r="D126" s="211">
        <f t="shared" ref="D126:D128" si="12">C126/$C$132</f>
        <v>1.718213058419244E-3</v>
      </c>
    </row>
    <row r="127" spans="1:4" x14ac:dyDescent="0.25">
      <c r="A127" s="158"/>
      <c r="B127" s="38" t="s">
        <v>6</v>
      </c>
      <c r="C127" s="12">
        <v>6</v>
      </c>
      <c r="D127" s="15">
        <f t="shared" si="12"/>
        <v>1.0309278350515464E-2</v>
      </c>
    </row>
    <row r="128" spans="1:4" x14ac:dyDescent="0.25">
      <c r="A128" s="158"/>
      <c r="B128" s="38" t="s">
        <v>7</v>
      </c>
      <c r="C128" s="12">
        <v>1</v>
      </c>
      <c r="D128" s="211">
        <f t="shared" si="12"/>
        <v>1.718213058419244E-3</v>
      </c>
    </row>
    <row r="129" spans="1:4" x14ac:dyDescent="0.25">
      <c r="A129" s="158"/>
      <c r="B129" s="38" t="s">
        <v>8</v>
      </c>
      <c r="C129" s="12"/>
      <c r="D129" s="15"/>
    </row>
    <row r="130" spans="1:4" x14ac:dyDescent="0.25">
      <c r="A130" s="158"/>
      <c r="B130" s="38" t="s">
        <v>9</v>
      </c>
      <c r="C130" s="12"/>
      <c r="D130" s="15"/>
    </row>
    <row r="131" spans="1:4" x14ac:dyDescent="0.25">
      <c r="A131" s="158"/>
      <c r="B131" s="38" t="s">
        <v>10</v>
      </c>
      <c r="C131" s="12"/>
      <c r="D131" s="15"/>
    </row>
    <row r="132" spans="1:4" x14ac:dyDescent="0.25">
      <c r="A132" s="158"/>
      <c r="B132" s="39" t="s">
        <v>49</v>
      </c>
      <c r="C132" s="163">
        <f>$C$142</f>
        <v>582</v>
      </c>
      <c r="D132" s="164"/>
    </row>
    <row r="133" spans="1:4" x14ac:dyDescent="0.25">
      <c r="A133" s="158"/>
      <c r="B133" s="40" t="s">
        <v>14</v>
      </c>
      <c r="C133" s="12">
        <f>C125-C127</f>
        <v>35</v>
      </c>
      <c r="D133" s="16">
        <f>D125-D127</f>
        <v>6.0137457044673541E-2</v>
      </c>
    </row>
    <row r="134" spans="1:4" ht="15.75" thickBot="1" x14ac:dyDescent="0.3">
      <c r="A134" s="159"/>
      <c r="B134" s="41" t="s">
        <v>15</v>
      </c>
      <c r="C134" s="13">
        <f>C125-C126</f>
        <v>40</v>
      </c>
      <c r="D134" s="24">
        <f>D125-D126</f>
        <v>6.8728522336769765E-2</v>
      </c>
    </row>
    <row r="135" spans="1:4" x14ac:dyDescent="0.25">
      <c r="A135" s="154" t="s">
        <v>30</v>
      </c>
      <c r="B135" s="37" t="s">
        <v>4</v>
      </c>
      <c r="C135" s="33">
        <v>496</v>
      </c>
      <c r="D135" s="14">
        <f>C135/$C$142</f>
        <v>0.85223367697594499</v>
      </c>
    </row>
    <row r="136" spans="1:4" x14ac:dyDescent="0.25">
      <c r="A136" s="155"/>
      <c r="B136" s="38" t="s">
        <v>5</v>
      </c>
      <c r="C136" s="12">
        <v>33</v>
      </c>
      <c r="D136" s="15">
        <f t="shared" ref="D136:D140" si="13">C136/$C$142</f>
        <v>5.6701030927835051E-2</v>
      </c>
    </row>
    <row r="137" spans="1:4" x14ac:dyDescent="0.25">
      <c r="A137" s="155"/>
      <c r="B137" s="38" t="s">
        <v>6</v>
      </c>
      <c r="C137" s="12">
        <v>42</v>
      </c>
      <c r="D137" s="15">
        <f t="shared" si="13"/>
        <v>7.2164948453608241E-2</v>
      </c>
    </row>
    <row r="138" spans="1:4" x14ac:dyDescent="0.25">
      <c r="A138" s="155"/>
      <c r="B138" s="38" t="s">
        <v>7</v>
      </c>
      <c r="C138" s="12">
        <v>5</v>
      </c>
      <c r="D138" s="15">
        <f t="shared" si="13"/>
        <v>8.5910652920962206E-3</v>
      </c>
    </row>
    <row r="139" spans="1:4" x14ac:dyDescent="0.25">
      <c r="A139" s="155"/>
      <c r="B139" s="38" t="s">
        <v>8</v>
      </c>
      <c r="C139" s="12">
        <v>3</v>
      </c>
      <c r="D139" s="15">
        <f t="shared" si="13"/>
        <v>5.1546391752577319E-3</v>
      </c>
    </row>
    <row r="140" spans="1:4" x14ac:dyDescent="0.25">
      <c r="A140" s="155"/>
      <c r="B140" s="38" t="s">
        <v>9</v>
      </c>
      <c r="C140" s="12">
        <v>3</v>
      </c>
      <c r="D140" s="15">
        <f t="shared" si="13"/>
        <v>5.1546391752577319E-3</v>
      </c>
    </row>
    <row r="141" spans="1:4" x14ac:dyDescent="0.25">
      <c r="A141" s="155"/>
      <c r="B141" s="38" t="s">
        <v>10</v>
      </c>
      <c r="C141" s="12"/>
      <c r="D141" s="15"/>
    </row>
    <row r="142" spans="1:4" x14ac:dyDescent="0.25">
      <c r="A142" s="155"/>
      <c r="B142" s="39" t="s">
        <v>19</v>
      </c>
      <c r="C142" s="169">
        <v>582</v>
      </c>
      <c r="D142" s="170"/>
    </row>
    <row r="143" spans="1:4" x14ac:dyDescent="0.25">
      <c r="A143" s="155"/>
      <c r="B143" s="40" t="s">
        <v>14</v>
      </c>
      <c r="C143" s="12">
        <f>C135-C137</f>
        <v>454</v>
      </c>
      <c r="D143" s="16">
        <f t="shared" ref="D143" si="14">D135-D137</f>
        <v>0.78006872852233677</v>
      </c>
    </row>
    <row r="144" spans="1:4" ht="15.75" thickBot="1" x14ac:dyDescent="0.3">
      <c r="A144" s="156"/>
      <c r="B144" s="41" t="s">
        <v>15</v>
      </c>
      <c r="C144" s="13">
        <f>C135-C136</f>
        <v>463</v>
      </c>
      <c r="D144" s="24">
        <f>D135-D136</f>
        <v>0.79553264604810991</v>
      </c>
    </row>
    <row r="145" spans="1:4" ht="15" customHeight="1" x14ac:dyDescent="0.25">
      <c r="A145" s="157" t="s">
        <v>50</v>
      </c>
      <c r="B145" s="37" t="s">
        <v>4</v>
      </c>
      <c r="C145" s="33">
        <f>'Instructional Staff'!B24</f>
        <v>929</v>
      </c>
      <c r="D145" s="14">
        <f>C145/$C$152</f>
        <v>0.82067137809187274</v>
      </c>
    </row>
    <row r="146" spans="1:4" x14ac:dyDescent="0.25">
      <c r="A146" s="158"/>
      <c r="B146" s="38" t="s">
        <v>5</v>
      </c>
      <c r="C146" s="12">
        <f>'Instructional Staff'!B25</f>
        <v>66</v>
      </c>
      <c r="D146" s="15">
        <f t="shared" ref="D146:D150" si="15">C146/$C$152</f>
        <v>5.8303886925795051E-2</v>
      </c>
    </row>
    <row r="147" spans="1:4" x14ac:dyDescent="0.25">
      <c r="A147" s="158"/>
      <c r="B147" s="38" t="s">
        <v>6</v>
      </c>
      <c r="C147" s="12">
        <f>'Instructional Staff'!B26</f>
        <v>117</v>
      </c>
      <c r="D147" s="15">
        <f t="shared" si="15"/>
        <v>0.10335689045936396</v>
      </c>
    </row>
    <row r="148" spans="1:4" x14ac:dyDescent="0.25">
      <c r="A148" s="158"/>
      <c r="B148" s="38" t="s">
        <v>7</v>
      </c>
      <c r="C148" s="12">
        <f>'Instructional Staff'!B27</f>
        <v>11</v>
      </c>
      <c r="D148" s="15">
        <f t="shared" si="15"/>
        <v>9.7173144876325085E-3</v>
      </c>
    </row>
    <row r="149" spans="1:4" x14ac:dyDescent="0.25">
      <c r="A149" s="158"/>
      <c r="B149" s="38" t="s">
        <v>8</v>
      </c>
      <c r="C149" s="12">
        <f>'Instructional Staff'!B28</f>
        <v>6</v>
      </c>
      <c r="D149" s="15">
        <f t="shared" si="15"/>
        <v>5.3003533568904597E-3</v>
      </c>
    </row>
    <row r="150" spans="1:4" x14ac:dyDescent="0.25">
      <c r="A150" s="158"/>
      <c r="B150" s="38" t="s">
        <v>9</v>
      </c>
      <c r="C150" s="12">
        <f>'Instructional Staff'!B29</f>
        <v>3</v>
      </c>
      <c r="D150" s="15">
        <f t="shared" si="15"/>
        <v>2.6501766784452299E-3</v>
      </c>
    </row>
    <row r="151" spans="1:4" x14ac:dyDescent="0.25">
      <c r="A151" s="158"/>
      <c r="B151" s="38" t="s">
        <v>10</v>
      </c>
      <c r="C151" s="12"/>
      <c r="D151" s="15"/>
    </row>
    <row r="152" spans="1:4" x14ac:dyDescent="0.25">
      <c r="A152" s="158"/>
      <c r="B152" s="39" t="s">
        <v>11</v>
      </c>
      <c r="C152" s="171">
        <f>'Instructional Staff'!B31</f>
        <v>1132</v>
      </c>
      <c r="D152" s="170"/>
    </row>
    <row r="153" spans="1:4" x14ac:dyDescent="0.25">
      <c r="A153" s="158"/>
      <c r="B153" s="40" t="s">
        <v>14</v>
      </c>
      <c r="C153" s="12">
        <f>C145-C147</f>
        <v>812</v>
      </c>
      <c r="D153" s="16">
        <f t="shared" ref="D153" si="16">D145-D147</f>
        <v>0.71731448763250882</v>
      </c>
    </row>
    <row r="154" spans="1:4" ht="15.75" thickBot="1" x14ac:dyDescent="0.3">
      <c r="A154" s="159"/>
      <c r="B154" s="41" t="s">
        <v>15</v>
      </c>
      <c r="C154" s="13">
        <f>C145-C146</f>
        <v>863</v>
      </c>
      <c r="D154" s="25">
        <f>D145-D146</f>
        <v>0.76236749116607772</v>
      </c>
    </row>
    <row r="155" spans="1:4" ht="45.75" customHeight="1" thickBot="1" x14ac:dyDescent="0.3">
      <c r="A155" s="165" t="s">
        <v>54</v>
      </c>
      <c r="B155" s="166"/>
      <c r="C155" s="166"/>
      <c r="D155" s="167"/>
    </row>
  </sheetData>
  <mergeCells count="34">
    <mergeCell ref="C152:D152"/>
    <mergeCell ref="A135:A144"/>
    <mergeCell ref="C52:D52"/>
    <mergeCell ref="C62:D62"/>
    <mergeCell ref="A95:A104"/>
    <mergeCell ref="A55:A64"/>
    <mergeCell ref="A45:A54"/>
    <mergeCell ref="A155:D155"/>
    <mergeCell ref="A85:A94"/>
    <mergeCell ref="A75:A84"/>
    <mergeCell ref="A65:A74"/>
    <mergeCell ref="C72:D72"/>
    <mergeCell ref="C82:D82"/>
    <mergeCell ref="C92:D92"/>
    <mergeCell ref="C102:D102"/>
    <mergeCell ref="C112:D112"/>
    <mergeCell ref="C122:D122"/>
    <mergeCell ref="C132:D132"/>
    <mergeCell ref="C142:D142"/>
    <mergeCell ref="A145:A154"/>
    <mergeCell ref="A125:A134"/>
    <mergeCell ref="A115:A124"/>
    <mergeCell ref="A105:A114"/>
    <mergeCell ref="B1:B3"/>
    <mergeCell ref="C1:D3"/>
    <mergeCell ref="A35:A44"/>
    <mergeCell ref="A25:A34"/>
    <mergeCell ref="A15:A24"/>
    <mergeCell ref="A5:A14"/>
    <mergeCell ref="A1:A4"/>
    <mergeCell ref="C12:D12"/>
    <mergeCell ref="C22:D22"/>
    <mergeCell ref="C32:D32"/>
    <mergeCell ref="C42:D42"/>
  </mergeCells>
  <conditionalFormatting sqref="B5:B11 C4:D4 C13:D14 C23:D24 C33:D34 C43:D44 C53:D54 C63:D64 C73:D74 C83:D84 C93:D94 C103:D104 C113:D114 C143:D144">
    <cfRule type="expression" dxfId="90" priority="318">
      <formula>MOD(ROW(),2)=0</formula>
    </cfRule>
  </conditionalFormatting>
  <conditionalFormatting sqref="B4">
    <cfRule type="expression" dxfId="89" priority="317">
      <formula>MOD(ROW(),2)=0</formula>
    </cfRule>
  </conditionalFormatting>
  <conditionalFormatting sqref="D5:D11">
    <cfRule type="expression" dxfId="88" priority="316">
      <formula>MOD(ROW(),2)=0</formula>
    </cfRule>
  </conditionalFormatting>
  <conditionalFormatting sqref="C5:C11">
    <cfRule type="expression" dxfId="87" priority="315">
      <formula>MOD(ROW(),2)=0</formula>
    </cfRule>
  </conditionalFormatting>
  <conditionalFormatting sqref="D25:D31">
    <cfRule type="expression" dxfId="86" priority="292">
      <formula>MOD(ROW(),2)=0</formula>
    </cfRule>
  </conditionalFormatting>
  <conditionalFormatting sqref="C25:C31">
    <cfRule type="expression" dxfId="85" priority="291">
      <formula>MOD(ROW(),2)=0</formula>
    </cfRule>
  </conditionalFormatting>
  <conditionalFormatting sqref="B15:B21">
    <cfRule type="expression" dxfId="84" priority="303">
      <formula>MOD(ROW(),2)=0</formula>
    </cfRule>
  </conditionalFormatting>
  <conditionalFormatting sqref="D15:D21">
    <cfRule type="expression" dxfId="83" priority="302">
      <formula>MOD(ROW(),2)=0</formula>
    </cfRule>
  </conditionalFormatting>
  <conditionalFormatting sqref="C15:C21">
    <cfRule type="expression" dxfId="82" priority="301">
      <formula>MOD(ROW(),2)=0</formula>
    </cfRule>
  </conditionalFormatting>
  <conditionalFormatting sqref="D35:D41">
    <cfRule type="expression" dxfId="81" priority="282">
      <formula>MOD(ROW(),2)=0</formula>
    </cfRule>
  </conditionalFormatting>
  <conditionalFormatting sqref="C35:C41">
    <cfRule type="expression" dxfId="80" priority="281">
      <formula>MOD(ROW(),2)=0</formula>
    </cfRule>
  </conditionalFormatting>
  <conditionalFormatting sqref="B25:B31">
    <cfRule type="expression" dxfId="79" priority="293">
      <formula>MOD(ROW(),2)=0</formula>
    </cfRule>
  </conditionalFormatting>
  <conditionalFormatting sqref="D45:D51">
    <cfRule type="expression" dxfId="78" priority="272">
      <formula>MOD(ROW(),2)=0</formula>
    </cfRule>
  </conditionalFormatting>
  <conditionalFormatting sqref="C45:C51">
    <cfRule type="expression" dxfId="77" priority="271">
      <formula>MOD(ROW(),2)=0</formula>
    </cfRule>
  </conditionalFormatting>
  <conditionalFormatting sqref="B35:B41">
    <cfRule type="expression" dxfId="76" priority="283">
      <formula>MOD(ROW(),2)=0</formula>
    </cfRule>
  </conditionalFormatting>
  <conditionalFormatting sqref="D55:D61">
    <cfRule type="expression" dxfId="75" priority="262">
      <formula>MOD(ROW(),2)=0</formula>
    </cfRule>
  </conditionalFormatting>
  <conditionalFormatting sqref="C55:C61">
    <cfRule type="expression" dxfId="74" priority="261">
      <formula>MOD(ROW(),2)=0</formula>
    </cfRule>
  </conditionalFormatting>
  <conditionalFormatting sqref="B45:B51">
    <cfRule type="expression" dxfId="73" priority="273">
      <formula>MOD(ROW(),2)=0</formula>
    </cfRule>
  </conditionalFormatting>
  <conditionalFormatting sqref="D65:D71">
    <cfRule type="expression" dxfId="72" priority="252">
      <formula>MOD(ROW(),2)=0</formula>
    </cfRule>
  </conditionalFormatting>
  <conditionalFormatting sqref="C65:C71">
    <cfRule type="expression" dxfId="71" priority="251">
      <formula>MOD(ROW(),2)=0</formula>
    </cfRule>
  </conditionalFormatting>
  <conditionalFormatting sqref="B55:B61">
    <cfRule type="expression" dxfId="70" priority="263">
      <formula>MOD(ROW(),2)=0</formula>
    </cfRule>
  </conditionalFormatting>
  <conditionalFormatting sqref="D75:D81">
    <cfRule type="expression" dxfId="69" priority="242">
      <formula>MOD(ROW(),2)=0</formula>
    </cfRule>
  </conditionalFormatting>
  <conditionalFormatting sqref="C75:C81">
    <cfRule type="expression" dxfId="68" priority="241">
      <formula>MOD(ROW(),2)=0</formula>
    </cfRule>
  </conditionalFormatting>
  <conditionalFormatting sqref="B65:B71">
    <cfRule type="expression" dxfId="67" priority="253">
      <formula>MOD(ROW(),2)=0</formula>
    </cfRule>
  </conditionalFormatting>
  <conditionalFormatting sqref="D85:D91">
    <cfRule type="expression" dxfId="66" priority="232">
      <formula>MOD(ROW(),2)=0</formula>
    </cfRule>
  </conditionalFormatting>
  <conditionalFormatting sqref="C85:C91">
    <cfRule type="expression" dxfId="65" priority="231">
      <formula>MOD(ROW(),2)=0</formula>
    </cfRule>
  </conditionalFormatting>
  <conditionalFormatting sqref="B75:B81">
    <cfRule type="expression" dxfId="64" priority="243">
      <formula>MOD(ROW(),2)=0</formula>
    </cfRule>
  </conditionalFormatting>
  <conditionalFormatting sqref="D95:D101">
    <cfRule type="expression" dxfId="63" priority="222">
      <formula>MOD(ROW(),2)=0</formula>
    </cfRule>
  </conditionalFormatting>
  <conditionalFormatting sqref="C95:C101">
    <cfRule type="expression" dxfId="62" priority="221">
      <formula>MOD(ROW(),2)=0</formula>
    </cfRule>
  </conditionalFormatting>
  <conditionalFormatting sqref="B85:B91">
    <cfRule type="expression" dxfId="61" priority="233">
      <formula>MOD(ROW(),2)=0</formula>
    </cfRule>
  </conditionalFormatting>
  <conditionalFormatting sqref="D105:D111">
    <cfRule type="expression" dxfId="60" priority="212">
      <formula>MOD(ROW(),2)=0</formula>
    </cfRule>
  </conditionalFormatting>
  <conditionalFormatting sqref="C105:C111">
    <cfRule type="expression" dxfId="59" priority="211">
      <formula>MOD(ROW(),2)=0</formula>
    </cfRule>
  </conditionalFormatting>
  <conditionalFormatting sqref="B95:B101">
    <cfRule type="expression" dxfId="58" priority="223">
      <formula>MOD(ROW(),2)=0</formula>
    </cfRule>
  </conditionalFormatting>
  <conditionalFormatting sqref="B125:B131">
    <cfRule type="expression" dxfId="57" priority="193">
      <formula>MOD(ROW(),2)=0</formula>
    </cfRule>
  </conditionalFormatting>
  <conditionalFormatting sqref="B105:B111">
    <cfRule type="expression" dxfId="56" priority="213">
      <formula>MOD(ROW(),2)=0</formula>
    </cfRule>
  </conditionalFormatting>
  <conditionalFormatting sqref="B115:B121">
    <cfRule type="expression" dxfId="55" priority="203">
      <formula>MOD(ROW(),2)=0</formula>
    </cfRule>
  </conditionalFormatting>
  <conditionalFormatting sqref="D135:D141">
    <cfRule type="expression" dxfId="54" priority="182">
      <formula>MOD(ROW(),2)=0</formula>
    </cfRule>
  </conditionalFormatting>
  <conditionalFormatting sqref="C135:C141">
    <cfRule type="expression" dxfId="53" priority="181">
      <formula>MOD(ROW(),2)=0</formula>
    </cfRule>
  </conditionalFormatting>
  <conditionalFormatting sqref="B135:B141">
    <cfRule type="expression" dxfId="52" priority="183">
      <formula>MOD(ROW(),2)=0</formula>
    </cfRule>
  </conditionalFormatting>
  <conditionalFormatting sqref="C133:D134">
    <cfRule type="expression" dxfId="51" priority="12">
      <formula>MOD(ROW(),2)=0</formula>
    </cfRule>
  </conditionalFormatting>
  <conditionalFormatting sqref="D125:D131">
    <cfRule type="expression" dxfId="50" priority="11">
      <formula>MOD(ROW(),2)=0</formula>
    </cfRule>
  </conditionalFormatting>
  <conditionalFormatting sqref="C125:C131">
    <cfRule type="expression" dxfId="49" priority="10">
      <formula>MOD(ROW(),2)=0</formula>
    </cfRule>
  </conditionalFormatting>
  <conditionalFormatting sqref="C123:D124">
    <cfRule type="expression" dxfId="48" priority="9">
      <formula>MOD(ROW(),2)=0</formula>
    </cfRule>
  </conditionalFormatting>
  <conditionalFormatting sqref="D115:D121">
    <cfRule type="expression" dxfId="47" priority="8">
      <formula>MOD(ROW(),2)=0</formula>
    </cfRule>
  </conditionalFormatting>
  <conditionalFormatting sqref="C115:C121">
    <cfRule type="expression" dxfId="46" priority="7">
      <formula>MOD(ROW(),2)=0</formula>
    </cfRule>
  </conditionalFormatting>
  <conditionalFormatting sqref="D145:D151">
    <cfRule type="expression" dxfId="45" priority="2">
      <formula>MOD(ROW(),2)=0</formula>
    </cfRule>
  </conditionalFormatting>
  <conditionalFormatting sqref="C145:C151">
    <cfRule type="expression" dxfId="44" priority="1">
      <formula>MOD(ROW(),2)=0</formula>
    </cfRule>
  </conditionalFormatting>
  <conditionalFormatting sqref="C153:D154">
    <cfRule type="expression" dxfId="43" priority="4">
      <formula>MOD(ROW(),2)=0</formula>
    </cfRule>
  </conditionalFormatting>
  <conditionalFormatting sqref="B145:B151">
    <cfRule type="expression" dxfId="4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4" max="16383" man="1"/>
    <brk id="64" max="16383" man="1"/>
    <brk id="94" max="16383" man="1"/>
    <brk id="1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6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4" customWidth="1"/>
    <col min="4" max="4" width="15.7109375" style="11" customWidth="1"/>
    <col min="5" max="14" width="8" style="11" customWidth="1"/>
  </cols>
  <sheetData>
    <row r="1" spans="1:14" ht="15" customHeight="1" x14ac:dyDescent="0.25">
      <c r="A1" s="172" t="s">
        <v>16</v>
      </c>
      <c r="B1" s="116" t="s">
        <v>42</v>
      </c>
      <c r="C1" s="69" t="s">
        <v>58</v>
      </c>
      <c r="D1" s="71"/>
      <c r="E1"/>
      <c r="F1"/>
      <c r="G1"/>
      <c r="H1"/>
      <c r="I1"/>
      <c r="J1"/>
      <c r="K1"/>
      <c r="L1"/>
      <c r="M1"/>
      <c r="N1"/>
    </row>
    <row r="2" spans="1:14" x14ac:dyDescent="0.25">
      <c r="A2" s="173"/>
      <c r="B2" s="117"/>
      <c r="C2" s="72"/>
      <c r="D2" s="74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173"/>
      <c r="B3" s="118"/>
      <c r="C3" s="75"/>
      <c r="D3" s="77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174"/>
      <c r="B4" s="49" t="s">
        <v>0</v>
      </c>
      <c r="C4" s="53" t="s">
        <v>48</v>
      </c>
      <c r="D4" s="52" t="s">
        <v>39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75" t="s">
        <v>31</v>
      </c>
      <c r="B5" s="37" t="s">
        <v>4</v>
      </c>
      <c r="C5" s="33">
        <v>36</v>
      </c>
      <c r="D5" s="14">
        <f>C5/$C$12</f>
        <v>0.14937759336099585</v>
      </c>
      <c r="E5"/>
      <c r="F5"/>
      <c r="G5"/>
      <c r="H5"/>
      <c r="I5"/>
      <c r="J5"/>
      <c r="K5"/>
      <c r="L5"/>
      <c r="M5"/>
      <c r="N5"/>
    </row>
    <row r="6" spans="1:14" x14ac:dyDescent="0.25">
      <c r="A6" s="176"/>
      <c r="B6" s="38" t="s">
        <v>5</v>
      </c>
      <c r="C6" s="12">
        <v>2</v>
      </c>
      <c r="D6" s="15">
        <f t="shared" ref="D6:D7" si="0">C6/$C$12</f>
        <v>8.2987551867219917E-3</v>
      </c>
      <c r="E6"/>
      <c r="F6"/>
      <c r="G6"/>
      <c r="H6"/>
      <c r="I6"/>
      <c r="J6"/>
      <c r="K6"/>
      <c r="L6"/>
      <c r="M6"/>
      <c r="N6"/>
    </row>
    <row r="7" spans="1:14" x14ac:dyDescent="0.25">
      <c r="A7" s="176"/>
      <c r="B7" s="38" t="s">
        <v>6</v>
      </c>
      <c r="C7" s="12">
        <v>10</v>
      </c>
      <c r="D7" s="15">
        <f t="shared" si="0"/>
        <v>4.1493775933609957E-2</v>
      </c>
      <c r="E7"/>
      <c r="F7"/>
      <c r="G7"/>
      <c r="H7"/>
      <c r="I7"/>
      <c r="J7"/>
      <c r="K7"/>
      <c r="L7"/>
      <c r="M7"/>
      <c r="N7"/>
    </row>
    <row r="8" spans="1:14" x14ac:dyDescent="0.25">
      <c r="A8" s="176"/>
      <c r="B8" s="38" t="s">
        <v>7</v>
      </c>
      <c r="C8" s="12"/>
      <c r="D8" s="15"/>
      <c r="E8"/>
      <c r="F8"/>
      <c r="G8"/>
      <c r="H8"/>
      <c r="I8"/>
      <c r="J8"/>
      <c r="K8"/>
      <c r="L8"/>
      <c r="M8"/>
      <c r="N8"/>
    </row>
    <row r="9" spans="1:14" x14ac:dyDescent="0.25">
      <c r="A9" s="176"/>
      <c r="B9" s="38" t="s">
        <v>8</v>
      </c>
      <c r="C9" s="12"/>
      <c r="D9" s="15"/>
      <c r="E9"/>
      <c r="F9"/>
      <c r="G9"/>
      <c r="H9"/>
      <c r="I9"/>
      <c r="J9"/>
      <c r="K9"/>
      <c r="L9"/>
      <c r="M9"/>
      <c r="N9"/>
    </row>
    <row r="10" spans="1:14" x14ac:dyDescent="0.25">
      <c r="A10" s="176"/>
      <c r="B10" s="38" t="s">
        <v>9</v>
      </c>
      <c r="C10" s="12"/>
      <c r="D10" s="15"/>
      <c r="E10"/>
      <c r="F10"/>
      <c r="G10"/>
      <c r="H10"/>
      <c r="I10"/>
      <c r="J10"/>
      <c r="K10"/>
      <c r="L10"/>
      <c r="M10"/>
      <c r="N10"/>
    </row>
    <row r="11" spans="1:14" x14ac:dyDescent="0.25">
      <c r="A11" s="176"/>
      <c r="B11" s="38" t="s">
        <v>10</v>
      </c>
      <c r="C11" s="12"/>
      <c r="D11" s="15"/>
      <c r="E11"/>
      <c r="F11"/>
      <c r="G11"/>
      <c r="H11"/>
      <c r="I11"/>
      <c r="J11"/>
      <c r="K11"/>
      <c r="L11"/>
      <c r="M11"/>
      <c r="N11"/>
    </row>
    <row r="12" spans="1:14" x14ac:dyDescent="0.25">
      <c r="A12" s="176"/>
      <c r="B12" s="39" t="s">
        <v>49</v>
      </c>
      <c r="C12" s="163">
        <f>$C$52</f>
        <v>241</v>
      </c>
      <c r="D12" s="164"/>
      <c r="E12"/>
      <c r="F12"/>
      <c r="G12"/>
      <c r="H12"/>
      <c r="I12"/>
      <c r="J12"/>
      <c r="K12"/>
      <c r="L12"/>
      <c r="M12"/>
      <c r="N12"/>
    </row>
    <row r="13" spans="1:14" x14ac:dyDescent="0.25">
      <c r="A13" s="176"/>
      <c r="B13" s="40" t="s">
        <v>14</v>
      </c>
      <c r="C13" s="12">
        <f>C5-C7</f>
        <v>26</v>
      </c>
      <c r="D13" s="16">
        <f>D5-D7</f>
        <v>0.1078838174273859</v>
      </c>
      <c r="E13"/>
      <c r="F13"/>
      <c r="G13"/>
      <c r="H13"/>
      <c r="I13"/>
      <c r="J13"/>
      <c r="K13"/>
      <c r="L13"/>
      <c r="M13"/>
      <c r="N13"/>
    </row>
    <row r="14" spans="1:14" ht="15.75" thickBot="1" x14ac:dyDescent="0.3">
      <c r="A14" s="177"/>
      <c r="B14" s="41" t="s">
        <v>15</v>
      </c>
      <c r="C14" s="13">
        <f>C5-C6</f>
        <v>34</v>
      </c>
      <c r="D14" s="24">
        <f>D5-D6</f>
        <v>0.14107883817427386</v>
      </c>
      <c r="E14"/>
      <c r="F14"/>
      <c r="G14"/>
      <c r="H14"/>
      <c r="I14"/>
      <c r="J14"/>
      <c r="K14"/>
      <c r="L14"/>
      <c r="M14"/>
      <c r="N14"/>
    </row>
    <row r="15" spans="1:14" x14ac:dyDescent="0.25">
      <c r="A15" s="178" t="s">
        <v>32</v>
      </c>
      <c r="B15" s="37" t="s">
        <v>4</v>
      </c>
      <c r="C15" s="33">
        <v>44</v>
      </c>
      <c r="D15" s="14">
        <f>C15/$C$22</f>
        <v>0.18257261410788381</v>
      </c>
      <c r="E15"/>
      <c r="F15"/>
      <c r="G15"/>
      <c r="H15"/>
      <c r="I15"/>
      <c r="J15"/>
      <c r="K15"/>
      <c r="L15"/>
      <c r="M15"/>
      <c r="N15"/>
    </row>
    <row r="16" spans="1:14" ht="15.75" customHeight="1" x14ac:dyDescent="0.25">
      <c r="A16" s="179"/>
      <c r="B16" s="38" t="s">
        <v>5</v>
      </c>
      <c r="C16" s="12">
        <v>2</v>
      </c>
      <c r="D16" s="15">
        <f t="shared" ref="D16:D18" si="1">C16/$C$22</f>
        <v>8.2987551867219917E-3</v>
      </c>
      <c r="E16"/>
      <c r="F16"/>
      <c r="G16"/>
      <c r="H16"/>
      <c r="I16"/>
      <c r="J16"/>
      <c r="K16"/>
      <c r="L16"/>
      <c r="M16"/>
      <c r="N16"/>
    </row>
    <row r="17" spans="1:14" x14ac:dyDescent="0.25">
      <c r="A17" s="179"/>
      <c r="B17" s="38" t="s">
        <v>6</v>
      </c>
      <c r="C17" s="12">
        <v>16</v>
      </c>
      <c r="D17" s="15">
        <f t="shared" si="1"/>
        <v>6.6390041493775934E-2</v>
      </c>
      <c r="E17"/>
      <c r="F17"/>
      <c r="G17"/>
      <c r="H17"/>
      <c r="I17"/>
      <c r="J17"/>
      <c r="K17"/>
      <c r="L17"/>
      <c r="M17"/>
      <c r="N17"/>
    </row>
    <row r="18" spans="1:14" x14ac:dyDescent="0.25">
      <c r="A18" s="179"/>
      <c r="B18" s="38" t="s">
        <v>7</v>
      </c>
      <c r="C18" s="12">
        <v>1</v>
      </c>
      <c r="D18" s="211">
        <f t="shared" si="1"/>
        <v>4.1493775933609959E-3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179"/>
      <c r="B19" s="38" t="s">
        <v>8</v>
      </c>
      <c r="C19" s="12"/>
      <c r="D19" s="15"/>
      <c r="E19"/>
      <c r="F19"/>
      <c r="G19"/>
      <c r="H19"/>
      <c r="I19"/>
      <c r="J19"/>
      <c r="K19"/>
      <c r="L19"/>
      <c r="M19"/>
      <c r="N19"/>
    </row>
    <row r="20" spans="1:14" x14ac:dyDescent="0.25">
      <c r="A20" s="179"/>
      <c r="B20" s="38" t="s">
        <v>9</v>
      </c>
      <c r="C20" s="12"/>
      <c r="D20" s="15"/>
      <c r="E20"/>
      <c r="F20"/>
      <c r="G20"/>
      <c r="H20"/>
      <c r="I20"/>
      <c r="J20"/>
      <c r="K20"/>
      <c r="L20"/>
      <c r="M20"/>
      <c r="N20"/>
    </row>
    <row r="21" spans="1:14" x14ac:dyDescent="0.25">
      <c r="A21" s="179"/>
      <c r="B21" s="38" t="s">
        <v>10</v>
      </c>
      <c r="C21" s="12"/>
      <c r="D21" s="15"/>
      <c r="E21"/>
      <c r="F21"/>
      <c r="G21"/>
      <c r="H21"/>
      <c r="I21"/>
      <c r="J21"/>
      <c r="K21"/>
      <c r="L21"/>
      <c r="M21"/>
      <c r="N21"/>
    </row>
    <row r="22" spans="1:14" x14ac:dyDescent="0.25">
      <c r="A22" s="179"/>
      <c r="B22" s="39" t="s">
        <v>49</v>
      </c>
      <c r="C22" s="163">
        <f>$C$52</f>
        <v>241</v>
      </c>
      <c r="D22" s="164"/>
      <c r="E22"/>
      <c r="F22"/>
      <c r="G22"/>
      <c r="H22"/>
      <c r="I22"/>
      <c r="J22"/>
      <c r="K22"/>
      <c r="L22"/>
      <c r="M22"/>
      <c r="N22"/>
    </row>
    <row r="23" spans="1:14" x14ac:dyDescent="0.25">
      <c r="A23" s="179"/>
      <c r="B23" s="40" t="s">
        <v>14</v>
      </c>
      <c r="C23" s="12">
        <f>C15-C17</f>
        <v>28</v>
      </c>
      <c r="D23" s="16">
        <f>D15-D17</f>
        <v>0.11618257261410787</v>
      </c>
      <c r="E23"/>
      <c r="F23"/>
      <c r="G23"/>
      <c r="H23"/>
      <c r="I23"/>
      <c r="J23"/>
      <c r="K23"/>
      <c r="L23"/>
      <c r="M23"/>
      <c r="N23"/>
    </row>
    <row r="24" spans="1:14" ht="15.75" thickBot="1" x14ac:dyDescent="0.3">
      <c r="A24" s="180"/>
      <c r="B24" s="41" t="s">
        <v>15</v>
      </c>
      <c r="C24" s="13">
        <f>C15-C16</f>
        <v>42</v>
      </c>
      <c r="D24" s="24">
        <f>D15-D16</f>
        <v>0.17427385892116182</v>
      </c>
      <c r="E24"/>
      <c r="F24"/>
      <c r="G24"/>
      <c r="H24"/>
      <c r="I24"/>
      <c r="J24"/>
      <c r="K24"/>
      <c r="L24"/>
      <c r="M24"/>
      <c r="N24"/>
    </row>
    <row r="25" spans="1:14" x14ac:dyDescent="0.25">
      <c r="A25" s="175" t="s">
        <v>33</v>
      </c>
      <c r="B25" s="37" t="s">
        <v>4</v>
      </c>
      <c r="C25" s="33">
        <v>42</v>
      </c>
      <c r="D25" s="14">
        <f>C25/$C$32</f>
        <v>0.17427385892116182</v>
      </c>
      <c r="E25"/>
      <c r="F25"/>
      <c r="G25"/>
      <c r="H25"/>
      <c r="I25"/>
      <c r="J25"/>
      <c r="K25"/>
      <c r="L25"/>
      <c r="M25"/>
      <c r="N25"/>
    </row>
    <row r="26" spans="1:14" x14ac:dyDescent="0.25">
      <c r="A26" s="176"/>
      <c r="B26" s="38" t="s">
        <v>5</v>
      </c>
      <c r="C26" s="12">
        <v>7</v>
      </c>
      <c r="D26" s="15">
        <f t="shared" ref="D26:D29" si="2">C26/$C$32</f>
        <v>2.9045643153526972E-2</v>
      </c>
      <c r="E26"/>
      <c r="F26"/>
      <c r="G26"/>
      <c r="H26"/>
      <c r="I26"/>
      <c r="J26"/>
      <c r="K26"/>
      <c r="L26"/>
      <c r="M26"/>
      <c r="N26"/>
    </row>
    <row r="27" spans="1:14" ht="15.75" customHeight="1" x14ac:dyDescent="0.25">
      <c r="A27" s="176"/>
      <c r="B27" s="38" t="s">
        <v>6</v>
      </c>
      <c r="C27" s="12">
        <v>9</v>
      </c>
      <c r="D27" s="15">
        <f t="shared" si="2"/>
        <v>3.7344398340248962E-2</v>
      </c>
      <c r="E27"/>
      <c r="F27"/>
      <c r="G27"/>
      <c r="H27"/>
      <c r="I27"/>
      <c r="J27"/>
      <c r="K27"/>
      <c r="L27"/>
      <c r="M27"/>
      <c r="N27"/>
    </row>
    <row r="28" spans="1:14" x14ac:dyDescent="0.25">
      <c r="A28" s="176"/>
      <c r="B28" s="38" t="s">
        <v>7</v>
      </c>
      <c r="C28" s="12">
        <v>1</v>
      </c>
      <c r="D28" s="211">
        <f t="shared" si="2"/>
        <v>4.1493775933609959E-3</v>
      </c>
      <c r="E28"/>
      <c r="F28"/>
      <c r="G28"/>
      <c r="H28"/>
      <c r="I28"/>
      <c r="J28"/>
      <c r="K28"/>
      <c r="L28"/>
      <c r="M28"/>
      <c r="N28"/>
    </row>
    <row r="29" spans="1:14" x14ac:dyDescent="0.25">
      <c r="A29" s="176"/>
      <c r="B29" s="38" t="s">
        <v>8</v>
      </c>
      <c r="C29" s="12">
        <v>1</v>
      </c>
      <c r="D29" s="211">
        <f t="shared" si="2"/>
        <v>4.1493775933609959E-3</v>
      </c>
      <c r="E29"/>
      <c r="F29"/>
      <c r="G29"/>
      <c r="H29"/>
      <c r="I29"/>
      <c r="J29"/>
      <c r="K29"/>
      <c r="L29"/>
      <c r="M29"/>
      <c r="N29"/>
    </row>
    <row r="30" spans="1:14" x14ac:dyDescent="0.25">
      <c r="A30" s="176"/>
      <c r="B30" s="38" t="s">
        <v>9</v>
      </c>
      <c r="C30" s="12"/>
      <c r="D30" s="15"/>
      <c r="E30"/>
      <c r="F30"/>
      <c r="G30"/>
      <c r="H30"/>
      <c r="I30"/>
      <c r="J30"/>
      <c r="K30"/>
      <c r="L30"/>
      <c r="M30"/>
      <c r="N30"/>
    </row>
    <row r="31" spans="1:14" x14ac:dyDescent="0.25">
      <c r="A31" s="176"/>
      <c r="B31" s="38" t="s">
        <v>10</v>
      </c>
      <c r="C31" s="12"/>
      <c r="D31" s="15"/>
      <c r="E31"/>
      <c r="F31"/>
      <c r="G31"/>
      <c r="H31"/>
      <c r="I31"/>
      <c r="J31"/>
      <c r="K31"/>
      <c r="L31"/>
      <c r="M31"/>
      <c r="N31"/>
    </row>
    <row r="32" spans="1:14" x14ac:dyDescent="0.25">
      <c r="A32" s="176"/>
      <c r="B32" s="39" t="s">
        <v>49</v>
      </c>
      <c r="C32" s="163">
        <f>$C$52</f>
        <v>241</v>
      </c>
      <c r="D32" s="164"/>
      <c r="E32"/>
      <c r="F32"/>
      <c r="G32"/>
      <c r="H32"/>
      <c r="I32"/>
      <c r="J32"/>
      <c r="K32"/>
      <c r="L32"/>
      <c r="M32"/>
      <c r="N32"/>
    </row>
    <row r="33" spans="1:14" x14ac:dyDescent="0.25">
      <c r="A33" s="176"/>
      <c r="B33" s="40" t="s">
        <v>14</v>
      </c>
      <c r="C33" s="12">
        <f>C25-C27</f>
        <v>33</v>
      </c>
      <c r="D33" s="16">
        <f>D25-D27</f>
        <v>0.13692946058091285</v>
      </c>
      <c r="E33"/>
      <c r="F33"/>
      <c r="G33"/>
      <c r="H33"/>
      <c r="I33"/>
      <c r="J33"/>
      <c r="K33"/>
      <c r="L33"/>
      <c r="M33"/>
      <c r="N33"/>
    </row>
    <row r="34" spans="1:14" ht="15.75" thickBot="1" x14ac:dyDescent="0.3">
      <c r="A34" s="177"/>
      <c r="B34" s="41" t="s">
        <v>15</v>
      </c>
      <c r="C34" s="13">
        <f>C25-C26</f>
        <v>35</v>
      </c>
      <c r="D34" s="24">
        <f>D25-D26</f>
        <v>0.14522821576763484</v>
      </c>
      <c r="E34"/>
      <c r="F34"/>
      <c r="G34"/>
      <c r="H34"/>
      <c r="I34"/>
      <c r="J34"/>
      <c r="K34"/>
      <c r="L34"/>
      <c r="M34"/>
      <c r="N34"/>
    </row>
    <row r="35" spans="1:14" x14ac:dyDescent="0.25">
      <c r="A35" s="178" t="s">
        <v>34</v>
      </c>
      <c r="B35" s="37" t="s">
        <v>4</v>
      </c>
      <c r="C35" s="33">
        <v>63</v>
      </c>
      <c r="D35" s="14">
        <f>C35/$C$42</f>
        <v>0.26141078838174275</v>
      </c>
      <c r="E35"/>
      <c r="F35"/>
      <c r="G35"/>
      <c r="H35"/>
      <c r="I35"/>
      <c r="J35"/>
      <c r="K35"/>
      <c r="L35"/>
      <c r="M35"/>
      <c r="N35"/>
    </row>
    <row r="36" spans="1:14" x14ac:dyDescent="0.25">
      <c r="A36" s="179"/>
      <c r="B36" s="38" t="s">
        <v>5</v>
      </c>
      <c r="C36" s="12">
        <v>2</v>
      </c>
      <c r="D36" s="15">
        <f t="shared" ref="D36:D37" si="3">C36/$C$42</f>
        <v>8.2987551867219917E-3</v>
      </c>
      <c r="E36"/>
      <c r="F36"/>
      <c r="G36"/>
      <c r="H36"/>
      <c r="I36"/>
      <c r="J36"/>
      <c r="K36"/>
      <c r="L36"/>
      <c r="M36"/>
      <c r="N36"/>
    </row>
    <row r="37" spans="1:14" x14ac:dyDescent="0.25">
      <c r="A37" s="179"/>
      <c r="B37" s="38" t="s">
        <v>6</v>
      </c>
      <c r="C37" s="12">
        <v>5</v>
      </c>
      <c r="D37" s="15">
        <f t="shared" si="3"/>
        <v>2.0746887966804978E-2</v>
      </c>
      <c r="E37"/>
      <c r="F37"/>
      <c r="G37"/>
      <c r="H37"/>
      <c r="I37"/>
      <c r="J37"/>
      <c r="K37"/>
      <c r="L37"/>
      <c r="M37"/>
      <c r="N37"/>
    </row>
    <row r="38" spans="1:14" ht="15.75" customHeight="1" x14ac:dyDescent="0.25">
      <c r="A38" s="179"/>
      <c r="B38" s="38" t="s">
        <v>7</v>
      </c>
      <c r="C38" s="12"/>
      <c r="D38" s="15"/>
      <c r="E38"/>
      <c r="F38"/>
      <c r="G38"/>
      <c r="H38"/>
      <c r="I38"/>
      <c r="J38"/>
      <c r="K38"/>
      <c r="L38"/>
      <c r="M38"/>
      <c r="N38"/>
    </row>
    <row r="39" spans="1:14" x14ac:dyDescent="0.25">
      <c r="A39" s="179"/>
      <c r="B39" s="38" t="s">
        <v>8</v>
      </c>
      <c r="C39" s="12"/>
      <c r="D39" s="15"/>
      <c r="E39"/>
      <c r="F39"/>
      <c r="G39"/>
      <c r="H39"/>
      <c r="I39"/>
      <c r="J39"/>
      <c r="K39"/>
      <c r="L39"/>
      <c r="M39"/>
      <c r="N39"/>
    </row>
    <row r="40" spans="1:14" x14ac:dyDescent="0.25">
      <c r="A40" s="179"/>
      <c r="B40" s="38" t="s">
        <v>9</v>
      </c>
      <c r="C40" s="12"/>
      <c r="D40" s="15"/>
      <c r="E40"/>
      <c r="F40"/>
      <c r="G40"/>
      <c r="H40"/>
      <c r="I40"/>
      <c r="J40"/>
      <c r="K40"/>
      <c r="L40"/>
      <c r="M40"/>
      <c r="N40"/>
    </row>
    <row r="41" spans="1:14" x14ac:dyDescent="0.25">
      <c r="A41" s="179"/>
      <c r="B41" s="38" t="s">
        <v>10</v>
      </c>
      <c r="C41" s="12"/>
      <c r="D41" s="15"/>
      <c r="E41"/>
      <c r="F41"/>
      <c r="G41"/>
      <c r="H41"/>
      <c r="I41"/>
      <c r="J41"/>
      <c r="K41"/>
      <c r="L41"/>
      <c r="M41"/>
      <c r="N41"/>
    </row>
    <row r="42" spans="1:14" x14ac:dyDescent="0.25">
      <c r="A42" s="179"/>
      <c r="B42" s="39" t="s">
        <v>49</v>
      </c>
      <c r="C42" s="163">
        <f>$C$52</f>
        <v>241</v>
      </c>
      <c r="D42" s="164"/>
      <c r="E42"/>
      <c r="F42"/>
      <c r="G42"/>
      <c r="H42"/>
      <c r="I42"/>
      <c r="J42"/>
      <c r="K42"/>
      <c r="L42"/>
      <c r="M42"/>
      <c r="N42"/>
    </row>
    <row r="43" spans="1:14" x14ac:dyDescent="0.25">
      <c r="A43" s="179"/>
      <c r="B43" s="40" t="s">
        <v>14</v>
      </c>
      <c r="C43" s="12">
        <f>C35-C37</f>
        <v>58</v>
      </c>
      <c r="D43" s="16">
        <f>D35-D37</f>
        <v>0.24066390041493776</v>
      </c>
      <c r="E43"/>
      <c r="F43"/>
      <c r="G43"/>
      <c r="H43"/>
      <c r="I43"/>
      <c r="J43"/>
      <c r="K43"/>
      <c r="L43"/>
      <c r="M43"/>
      <c r="N43"/>
    </row>
    <row r="44" spans="1:14" ht="15.75" thickBot="1" x14ac:dyDescent="0.3">
      <c r="A44" s="180"/>
      <c r="B44" s="41" t="s">
        <v>15</v>
      </c>
      <c r="C44" s="13">
        <f>C35-C36</f>
        <v>61</v>
      </c>
      <c r="D44" s="24">
        <f>D35-D36</f>
        <v>0.25311203319502074</v>
      </c>
      <c r="E44"/>
      <c r="F44"/>
      <c r="G44"/>
      <c r="H44"/>
      <c r="I44"/>
      <c r="J44"/>
      <c r="K44"/>
      <c r="L44"/>
      <c r="M44"/>
      <c r="N44"/>
    </row>
    <row r="45" spans="1:14" x14ac:dyDescent="0.25">
      <c r="A45" s="175" t="s">
        <v>35</v>
      </c>
      <c r="B45" s="37" t="s">
        <v>4</v>
      </c>
      <c r="C45" s="33">
        <v>185</v>
      </c>
      <c r="D45" s="14">
        <f>C45/$C$52</f>
        <v>0.76763485477178428</v>
      </c>
      <c r="E45"/>
      <c r="F45"/>
      <c r="G45"/>
      <c r="H45"/>
      <c r="I45"/>
      <c r="J45"/>
      <c r="K45"/>
      <c r="L45"/>
      <c r="M45"/>
      <c r="N45"/>
    </row>
    <row r="46" spans="1:14" x14ac:dyDescent="0.25">
      <c r="A46" s="176"/>
      <c r="B46" s="38" t="s">
        <v>5</v>
      </c>
      <c r="C46" s="12">
        <v>13</v>
      </c>
      <c r="D46" s="15">
        <f t="shared" ref="D46:D49" si="4">C46/$C$52</f>
        <v>5.3941908713692949E-2</v>
      </c>
      <c r="E46"/>
      <c r="F46"/>
      <c r="G46"/>
      <c r="H46"/>
      <c r="I46"/>
      <c r="J46"/>
      <c r="K46"/>
      <c r="L46"/>
      <c r="M46"/>
      <c r="N46"/>
    </row>
    <row r="47" spans="1:14" x14ac:dyDescent="0.25">
      <c r="A47" s="176"/>
      <c r="B47" s="38" t="s">
        <v>6</v>
      </c>
      <c r="C47" s="12">
        <v>40</v>
      </c>
      <c r="D47" s="15">
        <f t="shared" si="4"/>
        <v>0.16597510373443983</v>
      </c>
      <c r="E47"/>
      <c r="F47"/>
      <c r="G47"/>
      <c r="H47"/>
      <c r="I47"/>
      <c r="J47"/>
      <c r="K47"/>
      <c r="L47"/>
      <c r="M47"/>
      <c r="N47"/>
    </row>
    <row r="48" spans="1:14" x14ac:dyDescent="0.25">
      <c r="A48" s="176"/>
      <c r="B48" s="38" t="s">
        <v>7</v>
      </c>
      <c r="C48" s="12">
        <v>2</v>
      </c>
      <c r="D48" s="15">
        <f t="shared" si="4"/>
        <v>8.2987551867219917E-3</v>
      </c>
      <c r="E48"/>
      <c r="F48"/>
      <c r="G48"/>
      <c r="H48"/>
      <c r="I48"/>
      <c r="J48"/>
      <c r="K48"/>
      <c r="L48"/>
      <c r="M48"/>
      <c r="N48"/>
    </row>
    <row r="49" spans="1:14" ht="15.75" customHeight="1" x14ac:dyDescent="0.25">
      <c r="A49" s="176"/>
      <c r="B49" s="38" t="s">
        <v>8</v>
      </c>
      <c r="C49" s="12">
        <v>1</v>
      </c>
      <c r="D49" s="211">
        <f t="shared" si="4"/>
        <v>4.1493775933609959E-3</v>
      </c>
      <c r="E49"/>
      <c r="F49"/>
      <c r="G49"/>
      <c r="H49"/>
      <c r="I49"/>
      <c r="J49"/>
      <c r="K49"/>
      <c r="L49"/>
      <c r="M49"/>
      <c r="N49"/>
    </row>
    <row r="50" spans="1:14" x14ac:dyDescent="0.25">
      <c r="A50" s="176"/>
      <c r="B50" s="38" t="s">
        <v>9</v>
      </c>
      <c r="C50" s="12"/>
      <c r="D50" s="15"/>
      <c r="E50"/>
      <c r="F50"/>
      <c r="G50"/>
      <c r="H50"/>
      <c r="I50"/>
      <c r="J50"/>
      <c r="K50"/>
      <c r="L50"/>
      <c r="M50"/>
      <c r="N50"/>
    </row>
    <row r="51" spans="1:14" x14ac:dyDescent="0.25">
      <c r="A51" s="176"/>
      <c r="B51" s="38" t="s">
        <v>10</v>
      </c>
      <c r="C51" s="12"/>
      <c r="D51" s="15"/>
      <c r="E51"/>
      <c r="F51"/>
      <c r="G51"/>
      <c r="H51"/>
      <c r="I51"/>
      <c r="J51"/>
      <c r="K51"/>
      <c r="L51"/>
      <c r="M51"/>
      <c r="N51"/>
    </row>
    <row r="52" spans="1:14" x14ac:dyDescent="0.25">
      <c r="A52" s="176"/>
      <c r="B52" s="39" t="s">
        <v>49</v>
      </c>
      <c r="C52" s="163">
        <v>241</v>
      </c>
      <c r="D52" s="164"/>
      <c r="E52"/>
      <c r="F52"/>
      <c r="G52"/>
      <c r="H52"/>
      <c r="I52"/>
      <c r="J52"/>
      <c r="K52"/>
      <c r="L52"/>
      <c r="M52"/>
      <c r="N52"/>
    </row>
    <row r="53" spans="1:14" x14ac:dyDescent="0.25">
      <c r="A53" s="176"/>
      <c r="B53" s="40" t="s">
        <v>14</v>
      </c>
      <c r="C53" s="12">
        <f>C45-C47</f>
        <v>145</v>
      </c>
      <c r="D53" s="16">
        <f>D45-D47</f>
        <v>0.60165975103734448</v>
      </c>
      <c r="E53"/>
      <c r="F53"/>
      <c r="G53"/>
      <c r="H53"/>
      <c r="I53"/>
      <c r="J53"/>
      <c r="K53"/>
      <c r="L53"/>
      <c r="M53"/>
      <c r="N53"/>
    </row>
    <row r="54" spans="1:14" ht="15.75" thickBot="1" x14ac:dyDescent="0.3">
      <c r="A54" s="177"/>
      <c r="B54" s="41" t="s">
        <v>15</v>
      </c>
      <c r="C54" s="45">
        <f>C45-C46</f>
        <v>172</v>
      </c>
      <c r="D54" s="46">
        <f>D45-D46</f>
        <v>0.7136929460580913</v>
      </c>
      <c r="E54"/>
      <c r="F54"/>
      <c r="G54"/>
      <c r="H54"/>
      <c r="I54"/>
      <c r="J54"/>
      <c r="K54"/>
      <c r="L54"/>
      <c r="M54"/>
      <c r="N54"/>
    </row>
    <row r="55" spans="1:14" ht="15.75" customHeight="1" x14ac:dyDescent="0.25">
      <c r="A55" s="178" t="s">
        <v>50</v>
      </c>
      <c r="B55" s="34" t="s">
        <v>4</v>
      </c>
      <c r="C55" s="33">
        <f>'Staff by Elementary School'!C145</f>
        <v>929</v>
      </c>
      <c r="D55" s="14">
        <f>C55/$C$62</f>
        <v>0.82067137809187274</v>
      </c>
      <c r="E55"/>
      <c r="F55"/>
      <c r="G55"/>
      <c r="H55"/>
      <c r="I55"/>
      <c r="J55"/>
      <c r="K55"/>
      <c r="L55"/>
      <c r="M55"/>
      <c r="N55"/>
    </row>
    <row r="56" spans="1:14" x14ac:dyDescent="0.25">
      <c r="A56" s="179"/>
      <c r="B56" s="21" t="s">
        <v>5</v>
      </c>
      <c r="C56" s="12">
        <f>'Staff by Elementary School'!C146</f>
        <v>66</v>
      </c>
      <c r="D56" s="15">
        <f t="shared" ref="D56:D60" si="5">C56/$C$62</f>
        <v>5.8303886925795051E-2</v>
      </c>
      <c r="E56"/>
      <c r="F56"/>
      <c r="G56"/>
      <c r="H56"/>
      <c r="I56"/>
      <c r="J56"/>
      <c r="K56"/>
      <c r="L56"/>
      <c r="M56"/>
      <c r="N56"/>
    </row>
    <row r="57" spans="1:14" x14ac:dyDescent="0.25">
      <c r="A57" s="179"/>
      <c r="B57" s="21" t="s">
        <v>6</v>
      </c>
      <c r="C57" s="12">
        <f>'Staff by Elementary School'!C147</f>
        <v>117</v>
      </c>
      <c r="D57" s="15">
        <f t="shared" si="5"/>
        <v>0.10335689045936396</v>
      </c>
      <c r="E57"/>
      <c r="F57"/>
      <c r="G57"/>
      <c r="H57"/>
      <c r="I57"/>
      <c r="J57"/>
      <c r="K57"/>
      <c r="L57"/>
      <c r="M57"/>
      <c r="N57"/>
    </row>
    <row r="58" spans="1:14" x14ac:dyDescent="0.25">
      <c r="A58" s="179"/>
      <c r="B58" s="21" t="s">
        <v>7</v>
      </c>
      <c r="C58" s="12">
        <f>'Staff by Elementary School'!C148</f>
        <v>11</v>
      </c>
      <c r="D58" s="15">
        <f t="shared" si="5"/>
        <v>9.7173144876325085E-3</v>
      </c>
      <c r="E58"/>
      <c r="F58"/>
      <c r="G58"/>
      <c r="H58"/>
      <c r="I58"/>
      <c r="J58"/>
      <c r="K58"/>
      <c r="L58"/>
      <c r="M58"/>
      <c r="N58"/>
    </row>
    <row r="59" spans="1:14" x14ac:dyDescent="0.25">
      <c r="A59" s="179"/>
      <c r="B59" s="21" t="s">
        <v>8</v>
      </c>
      <c r="C59" s="12">
        <f>'Staff by Elementary School'!C149</f>
        <v>6</v>
      </c>
      <c r="D59" s="15">
        <f t="shared" si="5"/>
        <v>5.3003533568904597E-3</v>
      </c>
      <c r="E59"/>
      <c r="F59"/>
      <c r="G59"/>
      <c r="H59"/>
      <c r="I59"/>
      <c r="J59"/>
      <c r="K59"/>
      <c r="L59"/>
      <c r="M59"/>
      <c r="N59"/>
    </row>
    <row r="60" spans="1:14" x14ac:dyDescent="0.25">
      <c r="A60" s="179"/>
      <c r="B60" s="21" t="s">
        <v>9</v>
      </c>
      <c r="C60" s="12">
        <f>'Staff by Elementary School'!C150</f>
        <v>3</v>
      </c>
      <c r="D60" s="15">
        <f t="shared" si="5"/>
        <v>2.6501766784452299E-3</v>
      </c>
      <c r="E60"/>
      <c r="F60"/>
      <c r="G60"/>
      <c r="H60"/>
      <c r="I60"/>
      <c r="J60"/>
      <c r="K60"/>
      <c r="L60"/>
      <c r="M60"/>
      <c r="N60"/>
    </row>
    <row r="61" spans="1:14" x14ac:dyDescent="0.25">
      <c r="A61" s="179"/>
      <c r="B61" s="21" t="s">
        <v>10</v>
      </c>
      <c r="C61" s="12"/>
      <c r="D61" s="15"/>
      <c r="H61"/>
      <c r="I61"/>
    </row>
    <row r="62" spans="1:14" x14ac:dyDescent="0.25">
      <c r="A62" s="179"/>
      <c r="B62" s="35" t="s">
        <v>11</v>
      </c>
      <c r="C62" s="171">
        <f>'Staff by Elementary School'!C152:D152</f>
        <v>1132</v>
      </c>
      <c r="D62" s="170"/>
      <c r="H62"/>
      <c r="I62"/>
    </row>
    <row r="63" spans="1:14" x14ac:dyDescent="0.25">
      <c r="A63" s="179"/>
      <c r="B63" s="36" t="s">
        <v>14</v>
      </c>
      <c r="C63" s="12">
        <f>C55-C57</f>
        <v>812</v>
      </c>
      <c r="D63" s="16">
        <f t="shared" ref="D63" si="6">D55-D57</f>
        <v>0.71731448763250882</v>
      </c>
      <c r="H63"/>
      <c r="I63"/>
    </row>
    <row r="64" spans="1:14" ht="15.75" thickBot="1" x14ac:dyDescent="0.3">
      <c r="A64" s="179"/>
      <c r="B64" s="47" t="s">
        <v>15</v>
      </c>
      <c r="C64" s="45">
        <f>C55-C56</f>
        <v>863</v>
      </c>
      <c r="D64" s="46">
        <f>D55-D56</f>
        <v>0.76236749116607772</v>
      </c>
      <c r="H64"/>
      <c r="I64"/>
    </row>
    <row r="65" spans="1:4" ht="45" customHeight="1" thickBot="1" x14ac:dyDescent="0.3">
      <c r="A65" s="165" t="s">
        <v>54</v>
      </c>
      <c r="B65" s="166"/>
      <c r="C65" s="166"/>
      <c r="D65" s="167"/>
    </row>
  </sheetData>
  <mergeCells count="16">
    <mergeCell ref="A25:A34"/>
    <mergeCell ref="A35:A44"/>
    <mergeCell ref="A45:A54"/>
    <mergeCell ref="A55:A64"/>
    <mergeCell ref="A65:D65"/>
    <mergeCell ref="C62:D62"/>
    <mergeCell ref="C32:D32"/>
    <mergeCell ref="C42:D42"/>
    <mergeCell ref="C52:D52"/>
    <mergeCell ref="A1:A4"/>
    <mergeCell ref="B1:B3"/>
    <mergeCell ref="C1:D3"/>
    <mergeCell ref="A5:A14"/>
    <mergeCell ref="A15:A24"/>
    <mergeCell ref="C12:D12"/>
    <mergeCell ref="C22:D22"/>
  </mergeCells>
  <conditionalFormatting sqref="B5:B11 C4:D4 C13:D14 C23:D24 C33:D34 C43:D44 C53:D54">
    <cfRule type="expression" dxfId="41" priority="23">
      <formula>MOD(ROW(),2)=0</formula>
    </cfRule>
  </conditionalFormatting>
  <conditionalFormatting sqref="B4">
    <cfRule type="expression" dxfId="40" priority="22">
      <formula>MOD(ROW(),2)=0</formula>
    </cfRule>
  </conditionalFormatting>
  <conditionalFormatting sqref="D5:D11">
    <cfRule type="expression" dxfId="39" priority="21">
      <formula>MOD(ROW(),2)=0</formula>
    </cfRule>
  </conditionalFormatting>
  <conditionalFormatting sqref="C5:C11">
    <cfRule type="expression" dxfId="38" priority="20">
      <formula>MOD(ROW(),2)=0</formula>
    </cfRule>
  </conditionalFormatting>
  <conditionalFormatting sqref="B15:B21">
    <cfRule type="expression" dxfId="37" priority="19">
      <formula>MOD(ROW(),2)=0</formula>
    </cfRule>
  </conditionalFormatting>
  <conditionalFormatting sqref="D15:D21">
    <cfRule type="expression" dxfId="36" priority="18">
      <formula>MOD(ROW(),2)=0</formula>
    </cfRule>
  </conditionalFormatting>
  <conditionalFormatting sqref="C15:C21">
    <cfRule type="expression" dxfId="35" priority="17">
      <formula>MOD(ROW(),2)=0</formula>
    </cfRule>
  </conditionalFormatting>
  <conditionalFormatting sqref="B25:B31">
    <cfRule type="expression" dxfId="34" priority="16">
      <formula>MOD(ROW(),2)=0</formula>
    </cfRule>
  </conditionalFormatting>
  <conditionalFormatting sqref="D25:D31">
    <cfRule type="expression" dxfId="33" priority="15">
      <formula>MOD(ROW(),2)=0</formula>
    </cfRule>
  </conditionalFormatting>
  <conditionalFormatting sqref="C25:C31">
    <cfRule type="expression" dxfId="32" priority="14">
      <formula>MOD(ROW(),2)=0</formula>
    </cfRule>
  </conditionalFormatting>
  <conditionalFormatting sqref="B35:B41">
    <cfRule type="expression" dxfId="31" priority="13">
      <formula>MOD(ROW(),2)=0</formula>
    </cfRule>
  </conditionalFormatting>
  <conditionalFormatting sqref="D35:D41">
    <cfRule type="expression" dxfId="30" priority="12">
      <formula>MOD(ROW(),2)=0</formula>
    </cfRule>
  </conditionalFormatting>
  <conditionalFormatting sqref="C35:C41">
    <cfRule type="expression" dxfId="29" priority="11">
      <formula>MOD(ROW(),2)=0</formula>
    </cfRule>
  </conditionalFormatting>
  <conditionalFormatting sqref="B45:B51">
    <cfRule type="expression" dxfId="28" priority="10">
      <formula>MOD(ROW(),2)=0</formula>
    </cfRule>
  </conditionalFormatting>
  <conditionalFormatting sqref="D45:D51">
    <cfRule type="expression" dxfId="27" priority="9">
      <formula>MOD(ROW(),2)=0</formula>
    </cfRule>
  </conditionalFormatting>
  <conditionalFormatting sqref="C45:C51">
    <cfRule type="expression" dxfId="26" priority="8">
      <formula>MOD(ROW(),2)=0</formula>
    </cfRule>
  </conditionalFormatting>
  <conditionalFormatting sqref="B55:B61">
    <cfRule type="expression" dxfId="25" priority="6">
      <formula>MOD(ROW(),2)=0</formula>
    </cfRule>
  </conditionalFormatting>
  <conditionalFormatting sqref="D55:D61">
    <cfRule type="expression" dxfId="24" priority="2">
      <formula>MOD(ROW(),2)=0</formula>
    </cfRule>
  </conditionalFormatting>
  <conditionalFormatting sqref="C55:C61">
    <cfRule type="expression" dxfId="23" priority="1">
      <formula>MOD(ROW(),2)=0</formula>
    </cfRule>
  </conditionalFormatting>
  <conditionalFormatting sqref="C63:D64">
    <cfRule type="expression" dxfId="2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6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54" customWidth="1"/>
    <col min="4" max="4" width="15.7109375" customWidth="1"/>
    <col min="5" max="14" width="8" customWidth="1"/>
  </cols>
  <sheetData>
    <row r="1" spans="1:4" ht="15" customHeight="1" x14ac:dyDescent="0.25">
      <c r="A1" s="172" t="s">
        <v>16</v>
      </c>
      <c r="B1" s="116" t="s">
        <v>42</v>
      </c>
      <c r="C1" s="69" t="s">
        <v>58</v>
      </c>
      <c r="D1" s="71"/>
    </row>
    <row r="2" spans="1:4" x14ac:dyDescent="0.25">
      <c r="A2" s="173"/>
      <c r="B2" s="117"/>
      <c r="C2" s="72"/>
      <c r="D2" s="74"/>
    </row>
    <row r="3" spans="1:4" ht="15" customHeight="1" thickBot="1" x14ac:dyDescent="0.3">
      <c r="A3" s="173"/>
      <c r="B3" s="118"/>
      <c r="C3" s="75"/>
      <c r="D3" s="77"/>
    </row>
    <row r="4" spans="1:4" ht="15.75" customHeight="1" thickBot="1" x14ac:dyDescent="0.3">
      <c r="A4" s="174"/>
      <c r="B4" s="49" t="s">
        <v>0</v>
      </c>
      <c r="C4" s="53" t="s">
        <v>48</v>
      </c>
      <c r="D4" s="52" t="s">
        <v>39</v>
      </c>
    </row>
    <row r="5" spans="1:4" x14ac:dyDescent="0.25">
      <c r="A5" s="181" t="s">
        <v>53</v>
      </c>
      <c r="B5" s="37" t="s">
        <v>4</v>
      </c>
      <c r="C5" s="33">
        <v>6</v>
      </c>
      <c r="D5" s="14">
        <f>C5/$C$12</f>
        <v>1.9417475728155338E-2</v>
      </c>
    </row>
    <row r="6" spans="1:4" x14ac:dyDescent="0.25">
      <c r="A6" s="176"/>
      <c r="B6" s="38" t="s">
        <v>5</v>
      </c>
      <c r="C6" s="12"/>
      <c r="D6" s="15"/>
    </row>
    <row r="7" spans="1:4" x14ac:dyDescent="0.25">
      <c r="A7" s="176"/>
      <c r="B7" s="38" t="s">
        <v>6</v>
      </c>
      <c r="C7" s="12">
        <v>7</v>
      </c>
      <c r="D7" s="15">
        <f t="shared" ref="D7:D8" si="0">C7/$C$12</f>
        <v>2.2653721682847898E-2</v>
      </c>
    </row>
    <row r="8" spans="1:4" x14ac:dyDescent="0.25">
      <c r="A8" s="176"/>
      <c r="B8" s="38" t="s">
        <v>7</v>
      </c>
      <c r="C8" s="12">
        <v>1</v>
      </c>
      <c r="D8" s="211">
        <f t="shared" si="0"/>
        <v>3.2362459546925568E-3</v>
      </c>
    </row>
    <row r="9" spans="1:4" x14ac:dyDescent="0.25">
      <c r="A9" s="176"/>
      <c r="B9" s="38" t="s">
        <v>8</v>
      </c>
      <c r="C9" s="12"/>
      <c r="D9" s="15"/>
    </row>
    <row r="10" spans="1:4" x14ac:dyDescent="0.25">
      <c r="A10" s="176"/>
      <c r="B10" s="38" t="s">
        <v>9</v>
      </c>
      <c r="C10" s="12"/>
      <c r="D10" s="15"/>
    </row>
    <row r="11" spans="1:4" x14ac:dyDescent="0.25">
      <c r="A11" s="176"/>
      <c r="B11" s="38" t="s">
        <v>10</v>
      </c>
      <c r="C11" s="12"/>
      <c r="D11" s="15"/>
    </row>
    <row r="12" spans="1:4" x14ac:dyDescent="0.25">
      <c r="A12" s="176"/>
      <c r="B12" s="39" t="s">
        <v>59</v>
      </c>
      <c r="C12" s="163">
        <f>$C$52</f>
        <v>309</v>
      </c>
      <c r="D12" s="164"/>
    </row>
    <row r="13" spans="1:4" x14ac:dyDescent="0.25">
      <c r="A13" s="176"/>
      <c r="B13" s="40" t="s">
        <v>14</v>
      </c>
      <c r="C13" s="12">
        <f>C5-C7</f>
        <v>-1</v>
      </c>
      <c r="D13" s="212">
        <f>D5-D7</f>
        <v>-3.2362459546925598E-3</v>
      </c>
    </row>
    <row r="14" spans="1:4" ht="15.75" thickBot="1" x14ac:dyDescent="0.3">
      <c r="A14" s="177"/>
      <c r="B14" s="41" t="s">
        <v>15</v>
      </c>
      <c r="C14" s="13">
        <f>C5-C6</f>
        <v>6</v>
      </c>
      <c r="D14" s="24">
        <f>D5-D6</f>
        <v>1.9417475728155338E-2</v>
      </c>
    </row>
    <row r="15" spans="1:4" ht="15" customHeight="1" x14ac:dyDescent="0.25">
      <c r="A15" s="182" t="s">
        <v>36</v>
      </c>
      <c r="B15" s="37" t="s">
        <v>4</v>
      </c>
      <c r="C15" s="33">
        <v>94</v>
      </c>
      <c r="D15" s="14">
        <f>C15/$C$22</f>
        <v>0.30420711974110032</v>
      </c>
    </row>
    <row r="16" spans="1:4" x14ac:dyDescent="0.25">
      <c r="A16" s="179"/>
      <c r="B16" s="38" t="s">
        <v>5</v>
      </c>
      <c r="C16" s="12">
        <v>7</v>
      </c>
      <c r="D16" s="15">
        <f t="shared" ref="D16:D18" si="1">C16/$C$22</f>
        <v>2.2653721682847898E-2</v>
      </c>
    </row>
    <row r="17" spans="1:4" x14ac:dyDescent="0.25">
      <c r="A17" s="179"/>
      <c r="B17" s="38" t="s">
        <v>6</v>
      </c>
      <c r="C17" s="12">
        <v>9</v>
      </c>
      <c r="D17" s="15">
        <f t="shared" si="1"/>
        <v>2.9126213592233011E-2</v>
      </c>
    </row>
    <row r="18" spans="1:4" x14ac:dyDescent="0.25">
      <c r="A18" s="179"/>
      <c r="B18" s="38" t="s">
        <v>7</v>
      </c>
      <c r="C18" s="12">
        <v>1</v>
      </c>
      <c r="D18" s="211">
        <f t="shared" si="1"/>
        <v>3.2362459546925568E-3</v>
      </c>
    </row>
    <row r="19" spans="1:4" x14ac:dyDescent="0.25">
      <c r="A19" s="179"/>
      <c r="B19" s="38" t="s">
        <v>8</v>
      </c>
      <c r="C19" s="12"/>
      <c r="D19" s="15"/>
    </row>
    <row r="20" spans="1:4" x14ac:dyDescent="0.25">
      <c r="A20" s="179"/>
      <c r="B20" s="38" t="s">
        <v>9</v>
      </c>
      <c r="C20" s="12"/>
      <c r="D20" s="15"/>
    </row>
    <row r="21" spans="1:4" x14ac:dyDescent="0.25">
      <c r="A21" s="179"/>
      <c r="B21" s="38" t="s">
        <v>10</v>
      </c>
      <c r="C21" s="12"/>
      <c r="D21" s="15"/>
    </row>
    <row r="22" spans="1:4" x14ac:dyDescent="0.25">
      <c r="A22" s="179"/>
      <c r="B22" s="39" t="s">
        <v>59</v>
      </c>
      <c r="C22" s="163">
        <f>$C$52</f>
        <v>309</v>
      </c>
      <c r="D22" s="164"/>
    </row>
    <row r="23" spans="1:4" x14ac:dyDescent="0.25">
      <c r="A23" s="179"/>
      <c r="B23" s="40" t="s">
        <v>14</v>
      </c>
      <c r="C23" s="12">
        <f>C15-C17</f>
        <v>85</v>
      </c>
      <c r="D23" s="16">
        <f>D15-D17</f>
        <v>0.27508090614886732</v>
      </c>
    </row>
    <row r="24" spans="1:4" ht="15.75" thickBot="1" x14ac:dyDescent="0.3">
      <c r="A24" s="180"/>
      <c r="B24" s="41" t="s">
        <v>15</v>
      </c>
      <c r="C24" s="13">
        <f>C15-C16</f>
        <v>87</v>
      </c>
      <c r="D24" s="24">
        <f>D15-D16</f>
        <v>0.28155339805825241</v>
      </c>
    </row>
    <row r="25" spans="1:4" ht="15" customHeight="1" x14ac:dyDescent="0.25">
      <c r="A25" s="181" t="s">
        <v>37</v>
      </c>
      <c r="B25" s="37" t="s">
        <v>4</v>
      </c>
      <c r="C25" s="33">
        <v>134</v>
      </c>
      <c r="D25" s="14">
        <f>C25/$C$32</f>
        <v>0.4336569579288026</v>
      </c>
    </row>
    <row r="26" spans="1:4" x14ac:dyDescent="0.25">
      <c r="A26" s="176"/>
      <c r="B26" s="38" t="s">
        <v>5</v>
      </c>
      <c r="C26" s="12">
        <v>12</v>
      </c>
      <c r="D26" s="15">
        <f t="shared" ref="D26:D29" si="2">C26/$C$32</f>
        <v>3.8834951456310676E-2</v>
      </c>
    </row>
    <row r="27" spans="1:4" x14ac:dyDescent="0.25">
      <c r="A27" s="176"/>
      <c r="B27" s="38" t="s">
        <v>6</v>
      </c>
      <c r="C27" s="12">
        <v>16</v>
      </c>
      <c r="D27" s="15">
        <f t="shared" si="2"/>
        <v>5.1779935275080909E-2</v>
      </c>
    </row>
    <row r="28" spans="1:4" x14ac:dyDescent="0.25">
      <c r="A28" s="176"/>
      <c r="B28" s="38" t="s">
        <v>7</v>
      </c>
      <c r="C28" s="12">
        <v>2</v>
      </c>
      <c r="D28" s="15">
        <f t="shared" si="2"/>
        <v>6.4724919093851136E-3</v>
      </c>
    </row>
    <row r="29" spans="1:4" x14ac:dyDescent="0.25">
      <c r="A29" s="176"/>
      <c r="B29" s="38" t="s">
        <v>8</v>
      </c>
      <c r="C29" s="12">
        <v>2</v>
      </c>
      <c r="D29" s="15">
        <f t="shared" si="2"/>
        <v>6.4724919093851136E-3</v>
      </c>
    </row>
    <row r="30" spans="1:4" x14ac:dyDescent="0.25">
      <c r="A30" s="176"/>
      <c r="B30" s="38" t="s">
        <v>9</v>
      </c>
      <c r="C30" s="12"/>
      <c r="D30" s="15"/>
    </row>
    <row r="31" spans="1:4" x14ac:dyDescent="0.25">
      <c r="A31" s="176"/>
      <c r="B31" s="38" t="s">
        <v>10</v>
      </c>
      <c r="C31" s="12"/>
      <c r="D31" s="15"/>
    </row>
    <row r="32" spans="1:4" ht="15.75" customHeight="1" x14ac:dyDescent="0.25">
      <c r="A32" s="176"/>
      <c r="B32" s="39" t="s">
        <v>59</v>
      </c>
      <c r="C32" s="163">
        <f>$C$52</f>
        <v>309</v>
      </c>
      <c r="D32" s="164"/>
    </row>
    <row r="33" spans="1:4" x14ac:dyDescent="0.25">
      <c r="A33" s="176"/>
      <c r="B33" s="40" t="s">
        <v>14</v>
      </c>
      <c r="C33" s="12">
        <f>C25-C27</f>
        <v>118</v>
      </c>
      <c r="D33" s="16">
        <f>D25-D27</f>
        <v>0.3818770226537217</v>
      </c>
    </row>
    <row r="34" spans="1:4" ht="15.75" thickBot="1" x14ac:dyDescent="0.3">
      <c r="A34" s="177"/>
      <c r="B34" s="41" t="s">
        <v>15</v>
      </c>
      <c r="C34" s="13">
        <f>C25-C26</f>
        <v>122</v>
      </c>
      <c r="D34" s="24">
        <f>D25-D26</f>
        <v>0.39482200647249194</v>
      </c>
    </row>
    <row r="35" spans="1:4" ht="15" customHeight="1" x14ac:dyDescent="0.25">
      <c r="A35" s="182" t="s">
        <v>55</v>
      </c>
      <c r="B35" s="37" t="s">
        <v>4</v>
      </c>
      <c r="C35" s="33">
        <v>14</v>
      </c>
      <c r="D35" s="14">
        <f>C35/$C$32</f>
        <v>4.5307443365695796E-2</v>
      </c>
    </row>
    <row r="36" spans="1:4" x14ac:dyDescent="0.25">
      <c r="A36" s="179"/>
      <c r="B36" s="38" t="s">
        <v>5</v>
      </c>
      <c r="C36" s="12">
        <v>1</v>
      </c>
      <c r="D36" s="211">
        <f t="shared" ref="D36:D37" si="3">C36/$C$32</f>
        <v>3.2362459546925568E-3</v>
      </c>
    </row>
    <row r="37" spans="1:4" x14ac:dyDescent="0.25">
      <c r="A37" s="179"/>
      <c r="B37" s="38" t="s">
        <v>6</v>
      </c>
      <c r="C37" s="12">
        <v>3</v>
      </c>
      <c r="D37" s="15">
        <f t="shared" si="3"/>
        <v>9.7087378640776691E-3</v>
      </c>
    </row>
    <row r="38" spans="1:4" x14ac:dyDescent="0.25">
      <c r="A38" s="179"/>
      <c r="B38" s="38" t="s">
        <v>7</v>
      </c>
      <c r="C38" s="12"/>
      <c r="D38" s="15"/>
    </row>
    <row r="39" spans="1:4" x14ac:dyDescent="0.25">
      <c r="A39" s="179"/>
      <c r="B39" s="38" t="s">
        <v>8</v>
      </c>
      <c r="C39" s="12"/>
      <c r="D39" s="15"/>
    </row>
    <row r="40" spans="1:4" x14ac:dyDescent="0.25">
      <c r="A40" s="179"/>
      <c r="B40" s="38" t="s">
        <v>9</v>
      </c>
      <c r="C40" s="12"/>
      <c r="D40" s="15"/>
    </row>
    <row r="41" spans="1:4" x14ac:dyDescent="0.25">
      <c r="A41" s="179"/>
      <c r="B41" s="38" t="s">
        <v>10</v>
      </c>
      <c r="C41" s="12"/>
      <c r="D41" s="15"/>
    </row>
    <row r="42" spans="1:4" ht="15.75" customHeight="1" x14ac:dyDescent="0.25">
      <c r="A42" s="179"/>
      <c r="B42" s="39" t="s">
        <v>59</v>
      </c>
      <c r="C42" s="163">
        <f>$C$52</f>
        <v>309</v>
      </c>
      <c r="D42" s="164"/>
    </row>
    <row r="43" spans="1:4" x14ac:dyDescent="0.25">
      <c r="A43" s="179"/>
      <c r="B43" s="40" t="s">
        <v>14</v>
      </c>
      <c r="C43" s="12">
        <f>C35-C37</f>
        <v>11</v>
      </c>
      <c r="D43" s="16">
        <f>D35-D37</f>
        <v>3.559870550161813E-2</v>
      </c>
    </row>
    <row r="44" spans="1:4" ht="15.75" thickBot="1" x14ac:dyDescent="0.3">
      <c r="A44" s="180"/>
      <c r="B44" s="41" t="s">
        <v>15</v>
      </c>
      <c r="C44" s="13">
        <f>C35-C36</f>
        <v>13</v>
      </c>
      <c r="D44" s="48">
        <f>D35-D36</f>
        <v>4.2071197411003236E-2</v>
      </c>
    </row>
    <row r="45" spans="1:4" ht="15" customHeight="1" x14ac:dyDescent="0.25">
      <c r="A45" s="181" t="s">
        <v>51</v>
      </c>
      <c r="B45" s="37" t="s">
        <v>4</v>
      </c>
      <c r="C45" s="33">
        <v>248</v>
      </c>
      <c r="D45" s="14">
        <f>C45/$C$52</f>
        <v>0.80258899676375406</v>
      </c>
    </row>
    <row r="46" spans="1:4" x14ac:dyDescent="0.25">
      <c r="A46" s="176"/>
      <c r="B46" s="38" t="s">
        <v>5</v>
      </c>
      <c r="C46" s="12">
        <v>20</v>
      </c>
      <c r="D46" s="15">
        <f t="shared" ref="D46:D49" si="4">C46/$C$52</f>
        <v>6.4724919093851127E-2</v>
      </c>
    </row>
    <row r="47" spans="1:4" x14ac:dyDescent="0.25">
      <c r="A47" s="176"/>
      <c r="B47" s="38" t="s">
        <v>6</v>
      </c>
      <c r="C47" s="12">
        <v>35</v>
      </c>
      <c r="D47" s="15">
        <f t="shared" si="4"/>
        <v>0.11326860841423948</v>
      </c>
    </row>
    <row r="48" spans="1:4" x14ac:dyDescent="0.25">
      <c r="A48" s="176"/>
      <c r="B48" s="38" t="s">
        <v>7</v>
      </c>
      <c r="C48" s="12">
        <v>4</v>
      </c>
      <c r="D48" s="15">
        <f t="shared" si="4"/>
        <v>1.2944983818770227E-2</v>
      </c>
    </row>
    <row r="49" spans="1:4" x14ac:dyDescent="0.25">
      <c r="A49" s="176"/>
      <c r="B49" s="38" t="s">
        <v>8</v>
      </c>
      <c r="C49" s="12">
        <v>2</v>
      </c>
      <c r="D49" s="15">
        <f t="shared" si="4"/>
        <v>6.4724919093851136E-3</v>
      </c>
    </row>
    <row r="50" spans="1:4" x14ac:dyDescent="0.25">
      <c r="A50" s="176"/>
      <c r="B50" s="38" t="s">
        <v>9</v>
      </c>
      <c r="C50" s="12"/>
      <c r="D50" s="42"/>
    </row>
    <row r="51" spans="1:4" x14ac:dyDescent="0.25">
      <c r="A51" s="176"/>
      <c r="B51" s="38" t="s">
        <v>10</v>
      </c>
      <c r="C51" s="12"/>
      <c r="D51" s="42"/>
    </row>
    <row r="52" spans="1:4" x14ac:dyDescent="0.25">
      <c r="A52" s="176"/>
      <c r="B52" s="39" t="s">
        <v>59</v>
      </c>
      <c r="C52" s="169">
        <v>309</v>
      </c>
      <c r="D52" s="170"/>
    </row>
    <row r="53" spans="1:4" x14ac:dyDescent="0.25">
      <c r="A53" s="176"/>
      <c r="B53" s="40" t="s">
        <v>14</v>
      </c>
      <c r="C53" s="12">
        <f>C45-C47</f>
        <v>213</v>
      </c>
      <c r="D53" s="16">
        <f t="shared" ref="D53" si="5">D45-D47</f>
        <v>0.68932038834951459</v>
      </c>
    </row>
    <row r="54" spans="1:4" ht="15.75" thickBot="1" x14ac:dyDescent="0.3">
      <c r="A54" s="177"/>
      <c r="B54" s="41" t="s">
        <v>15</v>
      </c>
      <c r="C54" s="45">
        <f>C45-C46</f>
        <v>228</v>
      </c>
      <c r="D54" s="46">
        <f>D45-D46</f>
        <v>0.73786407766990292</v>
      </c>
    </row>
    <row r="55" spans="1:4" ht="15" customHeight="1" x14ac:dyDescent="0.25">
      <c r="A55" s="182" t="s">
        <v>50</v>
      </c>
      <c r="B55" s="34" t="s">
        <v>4</v>
      </c>
      <c r="C55" s="33">
        <f>'Staff by Elementary School'!C145</f>
        <v>929</v>
      </c>
      <c r="D55" s="14">
        <f t="shared" ref="D55:D60" si="6">C55/$C$62</f>
        <v>0.82067137809187274</v>
      </c>
    </row>
    <row r="56" spans="1:4" x14ac:dyDescent="0.25">
      <c r="A56" s="179"/>
      <c r="B56" s="21" t="s">
        <v>5</v>
      </c>
      <c r="C56" s="12">
        <f>'Staff by Elementary School'!C146</f>
        <v>66</v>
      </c>
      <c r="D56" s="15">
        <f t="shared" si="6"/>
        <v>5.8303886925795051E-2</v>
      </c>
    </row>
    <row r="57" spans="1:4" x14ac:dyDescent="0.25">
      <c r="A57" s="179"/>
      <c r="B57" s="21" t="s">
        <v>6</v>
      </c>
      <c r="C57" s="12">
        <f>'Staff by Elementary School'!C147</f>
        <v>117</v>
      </c>
      <c r="D57" s="15">
        <f t="shared" si="6"/>
        <v>0.10335689045936396</v>
      </c>
    </row>
    <row r="58" spans="1:4" x14ac:dyDescent="0.25">
      <c r="A58" s="179"/>
      <c r="B58" s="21" t="s">
        <v>7</v>
      </c>
      <c r="C58" s="12">
        <f>'Staff by Elementary School'!C148</f>
        <v>11</v>
      </c>
      <c r="D58" s="15">
        <f t="shared" si="6"/>
        <v>9.7173144876325085E-3</v>
      </c>
    </row>
    <row r="59" spans="1:4" x14ac:dyDescent="0.25">
      <c r="A59" s="179"/>
      <c r="B59" s="21" t="s">
        <v>8</v>
      </c>
      <c r="C59" s="12">
        <f>'Staff by Elementary School'!C149</f>
        <v>6</v>
      </c>
      <c r="D59" s="15">
        <f t="shared" si="6"/>
        <v>5.3003533568904597E-3</v>
      </c>
    </row>
    <row r="60" spans="1:4" x14ac:dyDescent="0.25">
      <c r="A60" s="179"/>
      <c r="B60" s="21" t="s">
        <v>9</v>
      </c>
      <c r="C60" s="12">
        <v>3</v>
      </c>
      <c r="D60" s="211">
        <f t="shared" si="6"/>
        <v>2.6501766784452299E-3</v>
      </c>
    </row>
    <row r="61" spans="1:4" x14ac:dyDescent="0.25">
      <c r="A61" s="179"/>
      <c r="B61" s="21" t="s">
        <v>10</v>
      </c>
      <c r="C61" s="12"/>
      <c r="D61" s="15"/>
    </row>
    <row r="62" spans="1:4" x14ac:dyDescent="0.25">
      <c r="A62" s="179"/>
      <c r="B62" s="35" t="s">
        <v>11</v>
      </c>
      <c r="C62" s="171">
        <f>'Staff by Elementary School'!C152:D152</f>
        <v>1132</v>
      </c>
      <c r="D62" s="170"/>
    </row>
    <row r="63" spans="1:4" x14ac:dyDescent="0.25">
      <c r="A63" s="179"/>
      <c r="B63" s="36" t="s">
        <v>14</v>
      </c>
      <c r="C63" s="12">
        <f>C55-C57</f>
        <v>812</v>
      </c>
      <c r="D63" s="16">
        <f t="shared" ref="D63" si="7">D55-D57</f>
        <v>0.71731448763250882</v>
      </c>
    </row>
    <row r="64" spans="1:4" ht="15.75" thickBot="1" x14ac:dyDescent="0.3">
      <c r="A64" s="180"/>
      <c r="B64" s="47" t="s">
        <v>15</v>
      </c>
      <c r="C64" s="45">
        <f>C55-C56</f>
        <v>863</v>
      </c>
      <c r="D64" s="46">
        <f>D55-D56</f>
        <v>0.76236749116607772</v>
      </c>
    </row>
    <row r="65" spans="1:4" ht="45" customHeight="1" thickBot="1" x14ac:dyDescent="0.3">
      <c r="A65" s="165" t="s">
        <v>54</v>
      </c>
      <c r="B65" s="166"/>
      <c r="C65" s="166"/>
      <c r="D65" s="167"/>
    </row>
  </sheetData>
  <mergeCells count="16">
    <mergeCell ref="A15:A24"/>
    <mergeCell ref="A45:A54"/>
    <mergeCell ref="A25:A34"/>
    <mergeCell ref="A65:D65"/>
    <mergeCell ref="C52:D52"/>
    <mergeCell ref="A55:A64"/>
    <mergeCell ref="C62:D62"/>
    <mergeCell ref="C22:D22"/>
    <mergeCell ref="C32:D32"/>
    <mergeCell ref="A35:A44"/>
    <mergeCell ref="C42:D42"/>
    <mergeCell ref="A1:A4"/>
    <mergeCell ref="B1:B3"/>
    <mergeCell ref="C1:D3"/>
    <mergeCell ref="A5:A14"/>
    <mergeCell ref="C12:D12"/>
  </mergeCells>
  <conditionalFormatting sqref="B5:B11 C4:D4 C13:D14 C23:D24 C33:D34">
    <cfRule type="expression" dxfId="21" priority="31">
      <formula>MOD(ROW(),2)=0</formula>
    </cfRule>
  </conditionalFormatting>
  <conditionalFormatting sqref="B4">
    <cfRule type="expression" dxfId="20" priority="30">
      <formula>MOD(ROW(),2)=0</formula>
    </cfRule>
  </conditionalFormatting>
  <conditionalFormatting sqref="D5:D11">
    <cfRule type="expression" dxfId="19" priority="29">
      <formula>MOD(ROW(),2)=0</formula>
    </cfRule>
  </conditionalFormatting>
  <conditionalFormatting sqref="C5:C11">
    <cfRule type="expression" dxfId="18" priority="28">
      <formula>MOD(ROW(),2)=0</formula>
    </cfRule>
  </conditionalFormatting>
  <conditionalFormatting sqref="B15:B21">
    <cfRule type="expression" dxfId="17" priority="21">
      <formula>MOD(ROW(),2)=0</formula>
    </cfRule>
  </conditionalFormatting>
  <conditionalFormatting sqref="D15:D21">
    <cfRule type="expression" dxfId="16" priority="20">
      <formula>MOD(ROW(),2)=0</formula>
    </cfRule>
  </conditionalFormatting>
  <conditionalFormatting sqref="C15:C21">
    <cfRule type="expression" dxfId="15" priority="19">
      <formula>MOD(ROW(),2)=0</formula>
    </cfRule>
  </conditionalFormatting>
  <conditionalFormatting sqref="B25:B31">
    <cfRule type="expression" dxfId="14" priority="18">
      <formula>MOD(ROW(),2)=0</formula>
    </cfRule>
  </conditionalFormatting>
  <conditionalFormatting sqref="D25:D31">
    <cfRule type="expression" dxfId="13" priority="17">
      <formula>MOD(ROW(),2)=0</formula>
    </cfRule>
  </conditionalFormatting>
  <conditionalFormatting sqref="C25:C31">
    <cfRule type="expression" dxfId="12" priority="16">
      <formula>MOD(ROW(),2)=0</formula>
    </cfRule>
  </conditionalFormatting>
  <conditionalFormatting sqref="C53:D54">
    <cfRule type="expression" dxfId="11" priority="15">
      <formula>MOD(ROW(),2)=0</formula>
    </cfRule>
  </conditionalFormatting>
  <conditionalFormatting sqref="B45:B51">
    <cfRule type="expression" dxfId="10" priority="14">
      <formula>MOD(ROW(),2)=0</formula>
    </cfRule>
  </conditionalFormatting>
  <conditionalFormatting sqref="D45:D51">
    <cfRule type="expression" dxfId="9" priority="13">
      <formula>MOD(ROW(),2)=0</formula>
    </cfRule>
  </conditionalFormatting>
  <conditionalFormatting sqref="C45:C51">
    <cfRule type="expression" dxfId="8" priority="12">
      <formula>MOD(ROW(),2)=0</formula>
    </cfRule>
  </conditionalFormatting>
  <conditionalFormatting sqref="B55:B61">
    <cfRule type="expression" dxfId="7" priority="10">
      <formula>MOD(ROW(),2)=0</formula>
    </cfRule>
  </conditionalFormatting>
  <conditionalFormatting sqref="D55:D61">
    <cfRule type="expression" dxfId="6" priority="6">
      <formula>MOD(ROW(),2)=0</formula>
    </cfRule>
  </conditionalFormatting>
  <conditionalFormatting sqref="C55:C61">
    <cfRule type="expression" dxfId="5" priority="5">
      <formula>MOD(ROW(),2)=0</formula>
    </cfRule>
  </conditionalFormatting>
  <conditionalFormatting sqref="C63:D64">
    <cfRule type="expression" dxfId="4" priority="7">
      <formula>MOD(ROW(),2)=0</formula>
    </cfRule>
  </conditionalFormatting>
  <conditionalFormatting sqref="C43:D44">
    <cfRule type="expression" dxfId="3" priority="4">
      <formula>MOD(ROW(),2)=0</formula>
    </cfRule>
  </conditionalFormatting>
  <conditionalFormatting sqref="B35:B41">
    <cfRule type="expression" dxfId="2" priority="3">
      <formula>MOD(ROW(),2)=0</formula>
    </cfRule>
  </conditionalFormatting>
  <conditionalFormatting sqref="D35:D41">
    <cfRule type="expression" dxfId="1" priority="2">
      <formula>MOD(ROW(),2)=0</formula>
    </cfRule>
  </conditionalFormatting>
  <conditionalFormatting sqref="C35:C41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Instructional Staff</vt:lpstr>
      <vt:lpstr>Staff by Elementary School</vt:lpstr>
      <vt:lpstr>Staff by Middle School</vt:lpstr>
      <vt:lpstr>Staff by High School</vt:lpstr>
      <vt:lpstr>'Staff by Elementary School'!Print_Titles</vt:lpstr>
      <vt:lpstr>'Staff by High School'!Print_Titles</vt:lpstr>
      <vt:lpstr>'Staff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2020-11-03T21:39:13Z</cp:lastPrinted>
  <dcterms:created xsi:type="dcterms:W3CDTF">2020-06-19T14:25:36Z</dcterms:created>
  <dcterms:modified xsi:type="dcterms:W3CDTF">2021-04-15T16:10:27Z</dcterms:modified>
</cp:coreProperties>
</file>