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13_ncr:1_{AFF316CF-7A56-4D17-8847-66ED0C8BD751}" xr6:coauthVersionLast="47" xr6:coauthVersionMax="47" xr10:uidLastSave="{00000000-0000-0000-0000-000000000000}"/>
  <bookViews>
    <workbookView xWindow="-28920" yWindow="-2115" windowWidth="29040" windowHeight="15840" xr2:uid="{FF43243A-606F-4BF9-AD5C-57EC9AD0B685}"/>
  </bookViews>
  <sheets>
    <sheet name="Course Failures Overall" sheetId="1" r:id="rId1"/>
    <sheet name="Course Failures by Middle" sheetId="7" r:id="rId2"/>
    <sheet name="Course Failures by High" sheetId="9" r:id="rId3"/>
    <sheet name="Coures Failures by Grade" sheetId="8" r:id="rId4"/>
  </sheets>
  <definedNames>
    <definedName name="_xlnm.Print_Titles" localSheetId="3">'Coures Failures by Grade'!$1:$4</definedName>
    <definedName name="_xlnm.Print_Titles" localSheetId="2">'Course Failures by High'!$1:$4</definedName>
    <definedName name="_xlnm.Print_Titles" localSheetId="1">'Course Failures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L27" i="1"/>
  <c r="L28" i="1"/>
  <c r="L29" i="1"/>
  <c r="L30" i="1"/>
  <c r="L25" i="1"/>
  <c r="H26" i="1"/>
  <c r="H27" i="1"/>
  <c r="H28" i="1"/>
  <c r="H29" i="1"/>
  <c r="H30" i="1"/>
  <c r="H25" i="1"/>
  <c r="D25" i="1"/>
  <c r="F68" i="7"/>
  <c r="J110" i="8" l="1"/>
  <c r="J109" i="8"/>
  <c r="I110" i="8"/>
  <c r="I109" i="8"/>
  <c r="J87" i="8"/>
  <c r="J86" i="8"/>
  <c r="I87" i="8"/>
  <c r="I86" i="8"/>
  <c r="I113" i="7"/>
  <c r="I114" i="7"/>
  <c r="I115" i="7"/>
  <c r="I116" i="7"/>
  <c r="I92" i="9" s="1"/>
  <c r="I117" i="7"/>
  <c r="I112" i="7"/>
  <c r="G119" i="7"/>
  <c r="G113" i="7"/>
  <c r="G114" i="7"/>
  <c r="G115" i="7"/>
  <c r="G116" i="7"/>
  <c r="G117" i="7"/>
  <c r="G112" i="7"/>
  <c r="I99" i="8"/>
  <c r="I98" i="8"/>
  <c r="J89" i="8"/>
  <c r="J90" i="8"/>
  <c r="J98" i="8" s="1"/>
  <c r="J91" i="8"/>
  <c r="J88" i="8"/>
  <c r="J99" i="8" s="1"/>
  <c r="J77" i="8"/>
  <c r="J78" i="8"/>
  <c r="J79" i="8"/>
  <c r="J76" i="8"/>
  <c r="I75" i="8"/>
  <c r="I74" i="8"/>
  <c r="J65" i="8"/>
  <c r="J66" i="8"/>
  <c r="J74" i="8" s="1"/>
  <c r="J67" i="8"/>
  <c r="J64" i="8"/>
  <c r="J75" i="8" s="1"/>
  <c r="I63" i="8"/>
  <c r="I62" i="8"/>
  <c r="J53" i="8"/>
  <c r="J54" i="8"/>
  <c r="J62" i="8" s="1"/>
  <c r="J55" i="8"/>
  <c r="J52" i="8"/>
  <c r="J63" i="8" s="1"/>
  <c r="I40" i="8"/>
  <c r="I39" i="8"/>
  <c r="J30" i="8"/>
  <c r="J31" i="8"/>
  <c r="J39" i="8" s="1"/>
  <c r="J32" i="8"/>
  <c r="J29" i="8"/>
  <c r="J40" i="8" s="1"/>
  <c r="I28" i="8"/>
  <c r="I27" i="8"/>
  <c r="J18" i="8"/>
  <c r="J19" i="8"/>
  <c r="J27" i="8" s="1"/>
  <c r="J20" i="8"/>
  <c r="J17" i="8"/>
  <c r="J28" i="8" s="1"/>
  <c r="I16" i="8"/>
  <c r="I15" i="8"/>
  <c r="J6" i="8"/>
  <c r="J7" i="8"/>
  <c r="J8" i="8"/>
  <c r="J10" i="8"/>
  <c r="J5" i="8"/>
  <c r="J15" i="8" s="1"/>
  <c r="I72" i="8"/>
  <c r="I50" i="8"/>
  <c r="I48" i="8"/>
  <c r="I13" i="8" s="1"/>
  <c r="J43" i="8"/>
  <c r="J46" i="8"/>
  <c r="I41" i="8"/>
  <c r="I42" i="8"/>
  <c r="I43" i="8"/>
  <c r="I44" i="8"/>
  <c r="I45" i="8"/>
  <c r="I46" i="8"/>
  <c r="I88" i="9"/>
  <c r="I89" i="9"/>
  <c r="I97" i="9" s="1"/>
  <c r="I90" i="9"/>
  <c r="I91" i="9"/>
  <c r="I93" i="9"/>
  <c r="I116" i="8" s="1"/>
  <c r="I119" i="7"/>
  <c r="I50" i="7" s="1"/>
  <c r="I107" i="8"/>
  <c r="I84" i="8" s="1"/>
  <c r="J102" i="8"/>
  <c r="I100" i="8"/>
  <c r="I101" i="8"/>
  <c r="I102" i="8"/>
  <c r="I103" i="8"/>
  <c r="I104" i="8"/>
  <c r="I105" i="8"/>
  <c r="I111" i="8"/>
  <c r="I114" i="8"/>
  <c r="I73" i="9"/>
  <c r="G73" i="9"/>
  <c r="E73" i="9"/>
  <c r="C73" i="9"/>
  <c r="I64" i="9"/>
  <c r="I63" i="9"/>
  <c r="J54" i="9"/>
  <c r="J55" i="9"/>
  <c r="J56" i="9"/>
  <c r="J57" i="9"/>
  <c r="J58" i="9"/>
  <c r="J53" i="9"/>
  <c r="J63" i="9" s="1"/>
  <c r="I52" i="9"/>
  <c r="I51" i="9"/>
  <c r="J42" i="9"/>
  <c r="J43" i="9"/>
  <c r="J51" i="9" s="1"/>
  <c r="J44" i="9"/>
  <c r="J45" i="9"/>
  <c r="J41" i="9"/>
  <c r="J52" i="9" s="1"/>
  <c r="I28" i="9"/>
  <c r="I27" i="9"/>
  <c r="J18" i="9"/>
  <c r="J19" i="9"/>
  <c r="J20" i="9"/>
  <c r="J17" i="9"/>
  <c r="I15" i="9"/>
  <c r="J7" i="9"/>
  <c r="J5" i="9"/>
  <c r="J15" i="9" s="1"/>
  <c r="I13" i="9"/>
  <c r="I25" i="9"/>
  <c r="I37" i="9"/>
  <c r="I49" i="9"/>
  <c r="I61" i="9"/>
  <c r="I87" i="9"/>
  <c r="I86" i="9"/>
  <c r="J78" i="9"/>
  <c r="J101" i="8" s="1"/>
  <c r="J79" i="9"/>
  <c r="J80" i="9"/>
  <c r="J103" i="8" s="1"/>
  <c r="J81" i="9"/>
  <c r="J104" i="8" s="1"/>
  <c r="J82" i="9"/>
  <c r="J105" i="8" s="1"/>
  <c r="J77" i="9"/>
  <c r="J100" i="8" s="1"/>
  <c r="J100" i="7"/>
  <c r="I100" i="7"/>
  <c r="I99" i="7"/>
  <c r="J90" i="7"/>
  <c r="J91" i="7"/>
  <c r="J99" i="7" s="1"/>
  <c r="J92" i="7"/>
  <c r="J89" i="7"/>
  <c r="J75" i="7"/>
  <c r="I76" i="7"/>
  <c r="I75" i="7"/>
  <c r="J66" i="7"/>
  <c r="J76" i="7" s="1"/>
  <c r="J67" i="7"/>
  <c r="J68" i="7"/>
  <c r="J65" i="7"/>
  <c r="J53" i="7"/>
  <c r="J52" i="7"/>
  <c r="I52" i="7"/>
  <c r="I51" i="7"/>
  <c r="J42" i="7"/>
  <c r="J43" i="7"/>
  <c r="J44" i="7"/>
  <c r="J41" i="7"/>
  <c r="J40" i="7"/>
  <c r="I40" i="7"/>
  <c r="J30" i="7"/>
  <c r="J29" i="7"/>
  <c r="I28" i="7"/>
  <c r="I27" i="7"/>
  <c r="J18" i="7"/>
  <c r="J19" i="7"/>
  <c r="J27" i="7" s="1"/>
  <c r="J20" i="7"/>
  <c r="J17" i="7"/>
  <c r="J28" i="7" s="1"/>
  <c r="J7" i="7"/>
  <c r="I111" i="7"/>
  <c r="I51" i="8" s="1"/>
  <c r="I110" i="7"/>
  <c r="I13" i="7"/>
  <c r="I25" i="7"/>
  <c r="I37" i="7"/>
  <c r="I49" i="7"/>
  <c r="I61" i="7"/>
  <c r="I73" i="7"/>
  <c r="I85" i="7"/>
  <c r="I97" i="7"/>
  <c r="J102" i="7"/>
  <c r="J42" i="8" s="1"/>
  <c r="J103" i="7"/>
  <c r="J110" i="7" s="1"/>
  <c r="J50" i="8" s="1"/>
  <c r="J104" i="7"/>
  <c r="J44" i="8" s="1"/>
  <c r="J105" i="7"/>
  <c r="J45" i="8" s="1"/>
  <c r="J101" i="7"/>
  <c r="J111" i="7" s="1"/>
  <c r="J51" i="8" s="1"/>
  <c r="I26" i="7"/>
  <c r="I38" i="7"/>
  <c r="I121" i="7"/>
  <c r="I120" i="7"/>
  <c r="N34" i="1"/>
  <c r="N33" i="1"/>
  <c r="P26" i="1"/>
  <c r="P27" i="1"/>
  <c r="P28" i="1"/>
  <c r="P29" i="1"/>
  <c r="P30" i="1"/>
  <c r="P25" i="1"/>
  <c r="I60" i="8" l="1"/>
  <c r="J16" i="8"/>
  <c r="J27" i="9"/>
  <c r="I112" i="8"/>
  <c r="I120" i="8" s="1"/>
  <c r="I96" i="8"/>
  <c r="J87" i="9"/>
  <c r="J28" i="9"/>
  <c r="I115" i="8"/>
  <c r="I113" i="8"/>
  <c r="I119" i="8" s="1"/>
  <c r="J51" i="7"/>
  <c r="I96" i="9"/>
  <c r="J41" i="8"/>
  <c r="I37" i="8"/>
  <c r="I25" i="8"/>
  <c r="J113" i="7"/>
  <c r="J89" i="9" s="1"/>
  <c r="J112" i="8" s="1"/>
  <c r="I109" i="7"/>
  <c r="I49" i="8" s="1"/>
  <c r="I14" i="7"/>
  <c r="I95" i="9"/>
  <c r="J112" i="7"/>
  <c r="I98" i="7"/>
  <c r="J116" i="7"/>
  <c r="J92" i="9" s="1"/>
  <c r="I74" i="7"/>
  <c r="J117" i="7"/>
  <c r="J93" i="9" s="1"/>
  <c r="J116" i="8" s="1"/>
  <c r="I86" i="7"/>
  <c r="J115" i="7"/>
  <c r="J91" i="9" s="1"/>
  <c r="I62" i="7"/>
  <c r="J114" i="7"/>
  <c r="J90" i="9" s="1"/>
  <c r="J64" i="9"/>
  <c r="J86" i="9"/>
  <c r="P34" i="1"/>
  <c r="P33" i="1"/>
  <c r="H89" i="8"/>
  <c r="H90" i="8"/>
  <c r="H91" i="8"/>
  <c r="H88" i="8"/>
  <c r="H77" i="8"/>
  <c r="H78" i="8"/>
  <c r="H79" i="8"/>
  <c r="H76" i="8"/>
  <c r="F77" i="8"/>
  <c r="F78" i="8"/>
  <c r="F79" i="8"/>
  <c r="F76" i="8"/>
  <c r="H65" i="8"/>
  <c r="H66" i="8"/>
  <c r="H67" i="8"/>
  <c r="H64" i="8"/>
  <c r="H75" i="8" s="1"/>
  <c r="F65" i="8"/>
  <c r="F66" i="8"/>
  <c r="F67" i="8"/>
  <c r="F64" i="8"/>
  <c r="H53" i="8"/>
  <c r="H54" i="8"/>
  <c r="H55" i="8"/>
  <c r="H52" i="8"/>
  <c r="F53" i="8"/>
  <c r="F54" i="8"/>
  <c r="F55" i="8"/>
  <c r="F52" i="8"/>
  <c r="H30" i="8"/>
  <c r="H31" i="8"/>
  <c r="H32" i="8"/>
  <c r="H29" i="8"/>
  <c r="F30" i="8"/>
  <c r="F31" i="8"/>
  <c r="F32" i="8"/>
  <c r="F29" i="8"/>
  <c r="H18" i="8"/>
  <c r="H19" i="8"/>
  <c r="H20" i="8"/>
  <c r="H17" i="8"/>
  <c r="F20" i="8"/>
  <c r="F19" i="8"/>
  <c r="F18" i="8"/>
  <c r="F17" i="8"/>
  <c r="H6" i="8"/>
  <c r="H7" i="8"/>
  <c r="H8" i="8"/>
  <c r="H5" i="8"/>
  <c r="F6" i="8"/>
  <c r="F7" i="8"/>
  <c r="F8" i="8"/>
  <c r="F5" i="8"/>
  <c r="H102" i="7"/>
  <c r="H103" i="7"/>
  <c r="H43" i="8" s="1"/>
  <c r="H104" i="7"/>
  <c r="H44" i="8" s="1"/>
  <c r="H46" i="8"/>
  <c r="H101" i="7"/>
  <c r="H41" i="8" s="1"/>
  <c r="H113" i="7"/>
  <c r="H112" i="8" s="1"/>
  <c r="H114" i="7"/>
  <c r="H113" i="8" s="1"/>
  <c r="H115" i="7"/>
  <c r="H114" i="8" s="1"/>
  <c r="H116" i="7"/>
  <c r="H112" i="7"/>
  <c r="H88" i="9" s="1"/>
  <c r="F102" i="7"/>
  <c r="F42" i="8" s="1"/>
  <c r="F103" i="7"/>
  <c r="F43" i="8" s="1"/>
  <c r="F104" i="7"/>
  <c r="F44" i="8" s="1"/>
  <c r="F105" i="7"/>
  <c r="F46" i="8"/>
  <c r="F101" i="7"/>
  <c r="G118" i="8"/>
  <c r="G97" i="8" s="1"/>
  <c r="H115" i="8"/>
  <c r="G115" i="8"/>
  <c r="G114" i="8"/>
  <c r="G113" i="8"/>
  <c r="G112" i="8"/>
  <c r="H109" i="8"/>
  <c r="G107" i="8"/>
  <c r="G96" i="8" s="1"/>
  <c r="G105" i="8"/>
  <c r="H104" i="8"/>
  <c r="G104" i="8"/>
  <c r="G103" i="8"/>
  <c r="G102" i="8"/>
  <c r="G101" i="8"/>
  <c r="G100" i="8"/>
  <c r="G99" i="8"/>
  <c r="G98" i="8"/>
  <c r="G87" i="8"/>
  <c r="G86" i="8"/>
  <c r="G84" i="8"/>
  <c r="G75" i="8"/>
  <c r="G74" i="8"/>
  <c r="G63" i="8"/>
  <c r="G62" i="8"/>
  <c r="G48" i="8"/>
  <c r="G37" i="8" s="1"/>
  <c r="G46" i="8"/>
  <c r="H45" i="8"/>
  <c r="G45" i="8"/>
  <c r="G44" i="8"/>
  <c r="G43" i="8"/>
  <c r="H42" i="8"/>
  <c r="G42" i="8"/>
  <c r="G41" i="8"/>
  <c r="G40" i="8"/>
  <c r="G39" i="8"/>
  <c r="G28" i="8"/>
  <c r="G27" i="8"/>
  <c r="G25" i="8"/>
  <c r="G16" i="8"/>
  <c r="G15" i="8"/>
  <c r="G13" i="8"/>
  <c r="E118" i="8"/>
  <c r="E61" i="8" s="1"/>
  <c r="F109" i="8"/>
  <c r="E107" i="8"/>
  <c r="E84" i="8" s="1"/>
  <c r="E105" i="8"/>
  <c r="E104" i="8"/>
  <c r="E103" i="8"/>
  <c r="E102" i="8"/>
  <c r="E101" i="8"/>
  <c r="E100" i="8"/>
  <c r="E99" i="8"/>
  <c r="E98" i="8"/>
  <c r="F91" i="8"/>
  <c r="F90" i="8"/>
  <c r="F98" i="8" s="1"/>
  <c r="F89" i="8"/>
  <c r="F88" i="8"/>
  <c r="E87" i="8"/>
  <c r="E86" i="8"/>
  <c r="E75" i="8"/>
  <c r="E74" i="8"/>
  <c r="E63" i="8"/>
  <c r="E62" i="8"/>
  <c r="E48" i="8"/>
  <c r="E13" i="8" s="1"/>
  <c r="E46" i="8"/>
  <c r="F45" i="8"/>
  <c r="E45" i="8"/>
  <c r="E44" i="8"/>
  <c r="E43" i="8"/>
  <c r="E42" i="8"/>
  <c r="F41" i="8"/>
  <c r="E41" i="8"/>
  <c r="E40" i="8"/>
  <c r="E39" i="8"/>
  <c r="E28" i="8"/>
  <c r="E27" i="8"/>
  <c r="E16" i="8"/>
  <c r="E15" i="8"/>
  <c r="H54" i="9"/>
  <c r="H101" i="8" s="1"/>
  <c r="H55" i="9"/>
  <c r="H102" i="8" s="1"/>
  <c r="H56" i="9"/>
  <c r="H103" i="8" s="1"/>
  <c r="H58" i="9"/>
  <c r="H105" i="8" s="1"/>
  <c r="H53" i="9"/>
  <c r="H100" i="8" s="1"/>
  <c r="F54" i="9"/>
  <c r="F101" i="8" s="1"/>
  <c r="F55" i="9"/>
  <c r="F102" i="8" s="1"/>
  <c r="F56" i="9"/>
  <c r="F103" i="8" s="1"/>
  <c r="F57" i="9"/>
  <c r="F104" i="8" s="1"/>
  <c r="F58" i="9"/>
  <c r="F105" i="8" s="1"/>
  <c r="F53" i="9"/>
  <c r="F100" i="8" s="1"/>
  <c r="H42" i="9"/>
  <c r="H43" i="9"/>
  <c r="H44" i="9"/>
  <c r="H41" i="9"/>
  <c r="F43" i="9"/>
  <c r="F42" i="9"/>
  <c r="F41" i="9"/>
  <c r="H18" i="9"/>
  <c r="H19" i="9"/>
  <c r="H17" i="9"/>
  <c r="F18" i="9"/>
  <c r="F19" i="9"/>
  <c r="F17" i="9"/>
  <c r="E15" i="9"/>
  <c r="G15" i="9"/>
  <c r="H7" i="9"/>
  <c r="H5" i="9"/>
  <c r="F7" i="9"/>
  <c r="F5" i="9"/>
  <c r="H78" i="9"/>
  <c r="H79" i="9"/>
  <c r="H80" i="9"/>
  <c r="H81" i="9"/>
  <c r="H82" i="9"/>
  <c r="H77" i="9"/>
  <c r="F78" i="9"/>
  <c r="F79" i="9"/>
  <c r="F80" i="9"/>
  <c r="F81" i="9"/>
  <c r="F82" i="9"/>
  <c r="F77" i="9"/>
  <c r="G95" i="9"/>
  <c r="G38" i="9" s="1"/>
  <c r="H92" i="9"/>
  <c r="G92" i="9"/>
  <c r="G91" i="9"/>
  <c r="G90" i="9"/>
  <c r="G89" i="9"/>
  <c r="G88" i="9"/>
  <c r="G87" i="9"/>
  <c r="G86" i="9"/>
  <c r="G64" i="9"/>
  <c r="G111" i="8" s="1"/>
  <c r="G63" i="9"/>
  <c r="G110" i="8" s="1"/>
  <c r="G61" i="9"/>
  <c r="G108" i="8" s="1"/>
  <c r="G52" i="9"/>
  <c r="G51" i="9"/>
  <c r="G49" i="9"/>
  <c r="G37" i="9"/>
  <c r="G28" i="9"/>
  <c r="G27" i="9"/>
  <c r="G25" i="9"/>
  <c r="G13" i="9"/>
  <c r="E95" i="9"/>
  <c r="E87" i="9"/>
  <c r="E86" i="9"/>
  <c r="E64" i="9"/>
  <c r="E111" i="8" s="1"/>
  <c r="E63" i="9"/>
  <c r="E110" i="8" s="1"/>
  <c r="E61" i="9"/>
  <c r="E108" i="8" s="1"/>
  <c r="E52" i="9"/>
  <c r="E51" i="9"/>
  <c r="E49" i="9"/>
  <c r="F44" i="9"/>
  <c r="E37" i="9"/>
  <c r="E28" i="9"/>
  <c r="E27" i="9"/>
  <c r="E25" i="9"/>
  <c r="E13" i="9"/>
  <c r="H90" i="7"/>
  <c r="H91" i="7"/>
  <c r="H92" i="7"/>
  <c r="H89" i="7"/>
  <c r="F90" i="7"/>
  <c r="F91" i="7"/>
  <c r="F92" i="7"/>
  <c r="F89" i="7"/>
  <c r="H67" i="7"/>
  <c r="H66" i="7"/>
  <c r="H65" i="7"/>
  <c r="F67" i="7"/>
  <c r="F66" i="7"/>
  <c r="F65" i="7"/>
  <c r="F53" i="7"/>
  <c r="H44" i="7"/>
  <c r="H43" i="7"/>
  <c r="H42" i="7"/>
  <c r="H41" i="7"/>
  <c r="F44" i="7"/>
  <c r="F43" i="7"/>
  <c r="F42" i="7"/>
  <c r="F41" i="7"/>
  <c r="H29" i="7"/>
  <c r="F30" i="7"/>
  <c r="F29" i="7"/>
  <c r="H20" i="7"/>
  <c r="H19" i="7"/>
  <c r="H18" i="7"/>
  <c r="H17" i="7"/>
  <c r="F19" i="7"/>
  <c r="F18" i="7"/>
  <c r="F17" i="7"/>
  <c r="H7" i="7"/>
  <c r="F7" i="7"/>
  <c r="H117" i="7"/>
  <c r="H116" i="8" s="1"/>
  <c r="E117" i="7"/>
  <c r="E93" i="9" s="1"/>
  <c r="E116" i="7"/>
  <c r="F116" i="7" s="1"/>
  <c r="E115" i="7"/>
  <c r="E114" i="8" s="1"/>
  <c r="E114" i="7"/>
  <c r="F114" i="7" s="1"/>
  <c r="E113" i="7"/>
  <c r="E89" i="9" s="1"/>
  <c r="E112" i="7"/>
  <c r="F112" i="7" s="1"/>
  <c r="F88" i="9" s="1"/>
  <c r="G111" i="7"/>
  <c r="G51" i="8" s="1"/>
  <c r="G110" i="7"/>
  <c r="G50" i="8" s="1"/>
  <c r="G109" i="7"/>
  <c r="G49" i="8" s="1"/>
  <c r="G100" i="7"/>
  <c r="G99" i="7"/>
  <c r="G98" i="7"/>
  <c r="G97" i="7"/>
  <c r="G86" i="7"/>
  <c r="G85" i="7"/>
  <c r="G76" i="7"/>
  <c r="G75" i="7"/>
  <c r="G74" i="7"/>
  <c r="G73" i="7"/>
  <c r="G62" i="7"/>
  <c r="G61" i="7"/>
  <c r="G52" i="7"/>
  <c r="G51" i="7"/>
  <c r="G50" i="7"/>
  <c r="G49" i="7"/>
  <c r="G38" i="7"/>
  <c r="G37" i="7"/>
  <c r="G28" i="7"/>
  <c r="G27" i="7"/>
  <c r="G26" i="7"/>
  <c r="G25" i="7"/>
  <c r="G14" i="7"/>
  <c r="G13" i="7"/>
  <c r="E14" i="7"/>
  <c r="E111" i="7"/>
  <c r="E51" i="8" s="1"/>
  <c r="E110" i="7"/>
  <c r="E50" i="8" s="1"/>
  <c r="E100" i="7"/>
  <c r="E99" i="7"/>
  <c r="E98" i="7"/>
  <c r="E97" i="7"/>
  <c r="E85" i="7"/>
  <c r="E76" i="7"/>
  <c r="E75" i="7"/>
  <c r="E73" i="7"/>
  <c r="E61" i="7"/>
  <c r="E52" i="7"/>
  <c r="E51" i="7"/>
  <c r="E49" i="7"/>
  <c r="E40" i="7"/>
  <c r="E37" i="7"/>
  <c r="E28" i="7"/>
  <c r="E27" i="7"/>
  <c r="E25" i="7"/>
  <c r="E13" i="7"/>
  <c r="J34" i="1"/>
  <c r="J33" i="1"/>
  <c r="F34" i="1"/>
  <c r="F33" i="1"/>
  <c r="H39" i="8" l="1"/>
  <c r="G60" i="8"/>
  <c r="H16" i="8"/>
  <c r="H28" i="8"/>
  <c r="F15" i="9"/>
  <c r="H89" i="9"/>
  <c r="J113" i="8"/>
  <c r="J121" i="7"/>
  <c r="J88" i="9"/>
  <c r="J120" i="7"/>
  <c r="J114" i="8"/>
  <c r="J115" i="8"/>
  <c r="I62" i="9"/>
  <c r="I85" i="9"/>
  <c r="I108" i="8" s="1"/>
  <c r="F99" i="7"/>
  <c r="I14" i="9"/>
  <c r="G38" i="8"/>
  <c r="I38" i="9"/>
  <c r="I74" i="9"/>
  <c r="I26" i="9"/>
  <c r="I50" i="9"/>
  <c r="I118" i="8"/>
  <c r="G85" i="9"/>
  <c r="G74" i="9"/>
  <c r="H15" i="9"/>
  <c r="E26" i="9"/>
  <c r="E74" i="9"/>
  <c r="G14" i="9"/>
  <c r="G50" i="9"/>
  <c r="G26" i="9"/>
  <c r="E88" i="9"/>
  <c r="G93" i="9"/>
  <c r="G116" i="8"/>
  <c r="F100" i="7"/>
  <c r="G85" i="8"/>
  <c r="E38" i="9"/>
  <c r="F92" i="9"/>
  <c r="F115" i="8"/>
  <c r="F113" i="8"/>
  <c r="F90" i="9"/>
  <c r="E112" i="8"/>
  <c r="F115" i="7"/>
  <c r="E14" i="8"/>
  <c r="E14" i="9"/>
  <c r="E50" i="9"/>
  <c r="E115" i="8"/>
  <c r="F40" i="7"/>
  <c r="E113" i="8"/>
  <c r="E91" i="9"/>
  <c r="H93" i="9"/>
  <c r="E90" i="9"/>
  <c r="E92" i="9"/>
  <c r="L34" i="1"/>
  <c r="E116" i="8"/>
  <c r="G72" i="8"/>
  <c r="F117" i="7"/>
  <c r="E85" i="9"/>
  <c r="E96" i="8"/>
  <c r="F113" i="7"/>
  <c r="F121" i="7" s="1"/>
  <c r="H27" i="7"/>
  <c r="F86" i="9"/>
  <c r="H52" i="9"/>
  <c r="E60" i="8"/>
  <c r="F99" i="8"/>
  <c r="G26" i="8"/>
  <c r="G73" i="8"/>
  <c r="H98" i="8"/>
  <c r="H99" i="8"/>
  <c r="F86" i="8"/>
  <c r="H87" i="8"/>
  <c r="H86" i="8"/>
  <c r="H74" i="8"/>
  <c r="F75" i="8"/>
  <c r="H62" i="8"/>
  <c r="H63" i="8"/>
  <c r="F63" i="8"/>
  <c r="F62" i="8"/>
  <c r="H40" i="8"/>
  <c r="F39" i="8"/>
  <c r="H27" i="8"/>
  <c r="F28" i="8"/>
  <c r="H15" i="8"/>
  <c r="F16" i="8"/>
  <c r="F15" i="8"/>
  <c r="H91" i="9"/>
  <c r="H90" i="9"/>
  <c r="F110" i="7"/>
  <c r="F50" i="8" s="1"/>
  <c r="G14" i="8"/>
  <c r="G62" i="9"/>
  <c r="G109" i="8" s="1"/>
  <c r="G61" i="8"/>
  <c r="E38" i="8"/>
  <c r="E85" i="8"/>
  <c r="E97" i="8"/>
  <c r="E26" i="8"/>
  <c r="E73" i="8"/>
  <c r="F40" i="8"/>
  <c r="F87" i="8"/>
  <c r="E25" i="8"/>
  <c r="E72" i="8"/>
  <c r="E37" i="8"/>
  <c r="F27" i="8"/>
  <c r="F74" i="8"/>
  <c r="H63" i="9"/>
  <c r="H110" i="8" s="1"/>
  <c r="H64" i="9"/>
  <c r="H111" i="8" s="1"/>
  <c r="F63" i="9"/>
  <c r="F110" i="8" s="1"/>
  <c r="F64" i="9"/>
  <c r="F111" i="8" s="1"/>
  <c r="F52" i="9"/>
  <c r="F51" i="9"/>
  <c r="H27" i="9"/>
  <c r="F27" i="9"/>
  <c r="H87" i="9"/>
  <c r="F87" i="9"/>
  <c r="H28" i="9"/>
  <c r="H86" i="9"/>
  <c r="H51" i="9"/>
  <c r="F28" i="9"/>
  <c r="E62" i="9"/>
  <c r="E109" i="8" s="1"/>
  <c r="H99" i="7"/>
  <c r="H100" i="7"/>
  <c r="H75" i="7"/>
  <c r="F75" i="7"/>
  <c r="H51" i="7"/>
  <c r="F51" i="7"/>
  <c r="F27" i="7"/>
  <c r="H111" i="7"/>
  <c r="H51" i="8" s="1"/>
  <c r="F111" i="7"/>
  <c r="F51" i="8" s="1"/>
  <c r="H121" i="7"/>
  <c r="G121" i="7"/>
  <c r="E120" i="7"/>
  <c r="E121" i="7"/>
  <c r="H76" i="7"/>
  <c r="H28" i="7"/>
  <c r="H52" i="7"/>
  <c r="H110" i="7"/>
  <c r="H50" i="8" s="1"/>
  <c r="G120" i="7"/>
  <c r="H120" i="7"/>
  <c r="E74" i="7"/>
  <c r="E26" i="7"/>
  <c r="E38" i="7"/>
  <c r="E50" i="7"/>
  <c r="E62" i="7"/>
  <c r="F120" i="7"/>
  <c r="F76" i="7"/>
  <c r="F28" i="7"/>
  <c r="F52" i="7"/>
  <c r="E86" i="7"/>
  <c r="E109" i="7"/>
  <c r="E49" i="8" s="1"/>
  <c r="L33" i="1"/>
  <c r="H34" i="1"/>
  <c r="H33" i="1"/>
  <c r="J111" i="8" l="1"/>
  <c r="J97" i="9"/>
  <c r="J96" i="9"/>
  <c r="I14" i="8"/>
  <c r="I73" i="8"/>
  <c r="I85" i="8"/>
  <c r="I38" i="8"/>
  <c r="I97" i="8"/>
  <c r="I26" i="8"/>
  <c r="I61" i="8"/>
  <c r="F116" i="8"/>
  <c r="F93" i="9"/>
  <c r="E97" i="9"/>
  <c r="E120" i="8"/>
  <c r="F114" i="8"/>
  <c r="F91" i="9"/>
  <c r="F112" i="8"/>
  <c r="F89" i="9"/>
  <c r="E119" i="8"/>
  <c r="E96" i="9"/>
  <c r="H96" i="9"/>
  <c r="H119" i="8"/>
  <c r="G96" i="9"/>
  <c r="G119" i="8"/>
  <c r="G97" i="9"/>
  <c r="G120" i="8"/>
  <c r="H120" i="8"/>
  <c r="H97" i="9"/>
  <c r="F119" i="8"/>
  <c r="F96" i="9"/>
  <c r="F120" i="8"/>
  <c r="F97" i="9"/>
  <c r="J119" i="8" l="1"/>
  <c r="J120" i="8"/>
  <c r="C100" i="8"/>
  <c r="C101" i="8"/>
  <c r="C102" i="8"/>
  <c r="C103" i="8"/>
  <c r="C104" i="8"/>
  <c r="C105" i="8"/>
  <c r="D105" i="8"/>
  <c r="C107" i="8"/>
  <c r="D109" i="8"/>
  <c r="C41" i="8"/>
  <c r="C42" i="8"/>
  <c r="C43" i="8"/>
  <c r="C44" i="8"/>
  <c r="C45" i="8"/>
  <c r="C46" i="8"/>
  <c r="D46" i="8"/>
  <c r="C48" i="8"/>
  <c r="C119" i="7"/>
  <c r="C95" i="9" s="1"/>
  <c r="C74" i="9" s="1"/>
  <c r="C117" i="7"/>
  <c r="C93" i="9" s="1"/>
  <c r="C116" i="7"/>
  <c r="C115" i="8" s="1"/>
  <c r="C115" i="7"/>
  <c r="C114" i="7"/>
  <c r="C113" i="8" s="1"/>
  <c r="C113" i="7"/>
  <c r="C112" i="8" s="1"/>
  <c r="C112" i="7"/>
  <c r="C88" i="9" s="1"/>
  <c r="C92" i="9" l="1"/>
  <c r="D114" i="7"/>
  <c r="D90" i="9" s="1"/>
  <c r="C90" i="9"/>
  <c r="C89" i="9"/>
  <c r="C118" i="8"/>
  <c r="D117" i="7"/>
  <c r="C116" i="8"/>
  <c r="D112" i="7"/>
  <c r="D88" i="9" s="1"/>
  <c r="D113" i="7"/>
  <c r="D115" i="7"/>
  <c r="C91" i="9"/>
  <c r="C114" i="8"/>
  <c r="D116" i="7"/>
  <c r="C8" i="1"/>
  <c r="C9" i="1"/>
  <c r="C10" i="1"/>
  <c r="C11" i="1"/>
  <c r="C12" i="1"/>
  <c r="C7" i="1"/>
  <c r="D113" i="8" l="1"/>
  <c r="D114" i="8"/>
  <c r="D91" i="9"/>
  <c r="D112" i="8"/>
  <c r="D89" i="9"/>
  <c r="D116" i="8"/>
  <c r="D93" i="9"/>
  <c r="D115" i="8"/>
  <c r="D92" i="9"/>
  <c r="C14" i="8"/>
  <c r="C13" i="8"/>
  <c r="C26" i="8"/>
  <c r="C25" i="8"/>
  <c r="C37" i="8"/>
  <c r="C38" i="8"/>
  <c r="C61" i="8"/>
  <c r="C60" i="8"/>
  <c r="C73" i="8"/>
  <c r="C72" i="8"/>
  <c r="C85" i="8"/>
  <c r="C84" i="8"/>
  <c r="C96" i="8"/>
  <c r="C97" i="8"/>
  <c r="C85" i="7"/>
  <c r="C14" i="7"/>
  <c r="C13" i="7"/>
  <c r="C13" i="9"/>
  <c r="C25" i="9"/>
  <c r="C37" i="9"/>
  <c r="C49" i="9"/>
  <c r="C61" i="9"/>
  <c r="C108" i="8" s="1"/>
  <c r="C50" i="9"/>
  <c r="C14" i="9"/>
  <c r="C26" i="9"/>
  <c r="C38" i="9"/>
  <c r="C62" i="9"/>
  <c r="C109" i="8" s="1"/>
  <c r="C85" i="9"/>
  <c r="C25" i="7" l="1"/>
  <c r="C37" i="7"/>
  <c r="C49" i="7"/>
  <c r="C61" i="7"/>
  <c r="C73" i="7"/>
  <c r="C97" i="7"/>
  <c r="C26" i="7"/>
  <c r="C38" i="7"/>
  <c r="C50" i="7"/>
  <c r="C62" i="7"/>
  <c r="C74" i="7"/>
  <c r="C86" i="7"/>
  <c r="C98" i="7"/>
  <c r="C109" i="7"/>
  <c r="C49" i="8" s="1"/>
  <c r="D54" i="7" l="1"/>
  <c r="D53" i="7"/>
  <c r="D30" i="7"/>
  <c r="D29" i="7"/>
  <c r="C64" i="7" l="1"/>
  <c r="D64" i="7"/>
  <c r="C40" i="7"/>
  <c r="D65" i="7"/>
  <c r="D66" i="7"/>
  <c r="D67" i="7"/>
  <c r="C75" i="7"/>
  <c r="C76" i="7"/>
  <c r="D40" i="7" l="1"/>
  <c r="D76" i="7"/>
  <c r="D75" i="7"/>
  <c r="B34" i="1" l="1"/>
  <c r="B33" i="1"/>
  <c r="J16" i="1"/>
  <c r="J15" i="1"/>
  <c r="K8" i="1"/>
  <c r="K9" i="1"/>
  <c r="K10" i="1"/>
  <c r="K11" i="1"/>
  <c r="K12" i="1"/>
  <c r="I8" i="1"/>
  <c r="I9" i="1"/>
  <c r="I10" i="1"/>
  <c r="I11" i="1"/>
  <c r="I12" i="1"/>
  <c r="I7" i="1"/>
  <c r="H16" i="1"/>
  <c r="H15" i="1"/>
  <c r="F16" i="1"/>
  <c r="F15" i="1"/>
  <c r="D16" i="1"/>
  <c r="D15" i="1"/>
  <c r="B16" i="1"/>
  <c r="B15" i="1"/>
  <c r="G8" i="1"/>
  <c r="G9" i="1"/>
  <c r="G10" i="1"/>
  <c r="G11" i="1"/>
  <c r="G12" i="1"/>
  <c r="G7" i="1"/>
  <c r="E8" i="1"/>
  <c r="E9" i="1"/>
  <c r="E10" i="1"/>
  <c r="E11" i="1"/>
  <c r="E12" i="1"/>
  <c r="E7" i="1"/>
  <c r="C121" i="7" l="1"/>
  <c r="C120" i="7"/>
  <c r="C99" i="8"/>
  <c r="C98" i="8"/>
  <c r="D91" i="8"/>
  <c r="D90" i="8"/>
  <c r="D89" i="8"/>
  <c r="D88" i="8"/>
  <c r="C87" i="8"/>
  <c r="C86" i="8"/>
  <c r="D79" i="8"/>
  <c r="D78" i="8"/>
  <c r="D77" i="8"/>
  <c r="D76" i="8"/>
  <c r="C75" i="8"/>
  <c r="C74" i="8"/>
  <c r="D67" i="8"/>
  <c r="D66" i="8"/>
  <c r="D65" i="8"/>
  <c r="D64" i="8"/>
  <c r="C63" i="8"/>
  <c r="C62" i="8"/>
  <c r="D55" i="8"/>
  <c r="D54" i="8"/>
  <c r="D53" i="8"/>
  <c r="D52" i="8"/>
  <c r="C40" i="8"/>
  <c r="C39" i="8"/>
  <c r="D32" i="8"/>
  <c r="D31" i="8"/>
  <c r="D30" i="8"/>
  <c r="D29" i="8"/>
  <c r="C28" i="8"/>
  <c r="C27" i="8"/>
  <c r="D20" i="8"/>
  <c r="D19" i="8"/>
  <c r="D18" i="8"/>
  <c r="D17" i="8"/>
  <c r="C16" i="8"/>
  <c r="C15" i="8"/>
  <c r="D8" i="8"/>
  <c r="D7" i="8"/>
  <c r="D6" i="8"/>
  <c r="D5" i="8"/>
  <c r="C87" i="9"/>
  <c r="C86" i="9"/>
  <c r="D82" i="9"/>
  <c r="D81" i="9"/>
  <c r="D80" i="9"/>
  <c r="D79" i="9"/>
  <c r="D78" i="9"/>
  <c r="D77" i="9"/>
  <c r="C64" i="9"/>
  <c r="C111" i="8" s="1"/>
  <c r="C63" i="9"/>
  <c r="C110" i="8" s="1"/>
  <c r="D57" i="9"/>
  <c r="D104" i="8" s="1"/>
  <c r="D56" i="9"/>
  <c r="D103" i="8" s="1"/>
  <c r="D55" i="9"/>
  <c r="D102" i="8" s="1"/>
  <c r="D54" i="9"/>
  <c r="D101" i="8" s="1"/>
  <c r="D53" i="9"/>
  <c r="C52" i="9"/>
  <c r="C51" i="9"/>
  <c r="D44" i="9"/>
  <c r="D43" i="9"/>
  <c r="D42" i="9"/>
  <c r="D41" i="9"/>
  <c r="C28" i="9"/>
  <c r="C27" i="9"/>
  <c r="D19" i="9"/>
  <c r="D18" i="9"/>
  <c r="D17" i="9"/>
  <c r="C111" i="7"/>
  <c r="C51" i="8" s="1"/>
  <c r="C110" i="7"/>
  <c r="C50" i="8" s="1"/>
  <c r="D105" i="7"/>
  <c r="D45" i="8" s="1"/>
  <c r="D104" i="7"/>
  <c r="D44" i="8" s="1"/>
  <c r="D103" i="7"/>
  <c r="D43" i="8" s="1"/>
  <c r="D102" i="7"/>
  <c r="D42" i="8" s="1"/>
  <c r="D101" i="7"/>
  <c r="D41" i="8" s="1"/>
  <c r="C100" i="7"/>
  <c r="C99" i="7"/>
  <c r="D92" i="7"/>
  <c r="D91" i="7"/>
  <c r="D90" i="7"/>
  <c r="D89" i="7"/>
  <c r="C52" i="7"/>
  <c r="C51" i="7"/>
  <c r="D44" i="7"/>
  <c r="D43" i="7"/>
  <c r="D42" i="7"/>
  <c r="D41" i="7"/>
  <c r="C28" i="7"/>
  <c r="C27" i="7"/>
  <c r="D20" i="7"/>
  <c r="D19" i="7"/>
  <c r="D18" i="7"/>
  <c r="D17" i="7"/>
  <c r="D64" i="9" l="1"/>
  <c r="D111" i="8" s="1"/>
  <c r="D100" i="8"/>
  <c r="C96" i="9"/>
  <c r="C119" i="8"/>
  <c r="C97" i="9"/>
  <c r="C120" i="8"/>
  <c r="D28" i="8"/>
  <c r="D98" i="8"/>
  <c r="D51" i="9"/>
  <c r="D87" i="9"/>
  <c r="D28" i="9"/>
  <c r="D121" i="7"/>
  <c r="D100" i="7"/>
  <c r="D111" i="7"/>
  <c r="D51" i="8" s="1"/>
  <c r="D27" i="7"/>
  <c r="D52" i="7"/>
  <c r="D87" i="8"/>
  <c r="D16" i="8"/>
  <c r="D99" i="8"/>
  <c r="D39" i="8"/>
  <c r="D40" i="8"/>
  <c r="D63" i="8"/>
  <c r="D74" i="8"/>
  <c r="D120" i="7"/>
  <c r="D15" i="8"/>
  <c r="D75" i="8"/>
  <c r="D86" i="8"/>
  <c r="D27" i="8"/>
  <c r="D62" i="8"/>
  <c r="D27" i="9"/>
  <c r="D52" i="9"/>
  <c r="D63" i="9"/>
  <c r="D110" i="8" s="1"/>
  <c r="D86" i="9"/>
  <c r="D99" i="7"/>
  <c r="D28" i="7"/>
  <c r="D51" i="7"/>
  <c r="D110" i="7"/>
  <c r="D50" i="8" s="1"/>
  <c r="K7" i="1"/>
  <c r="D119" i="8" l="1"/>
  <c r="D96" i="9"/>
  <c r="D120" i="8"/>
  <c r="D97" i="9"/>
  <c r="D26" i="1"/>
  <c r="D27" i="1"/>
  <c r="D28" i="1"/>
  <c r="D29" i="1"/>
  <c r="D30" i="1"/>
  <c r="D34" i="1" l="1"/>
  <c r="D33" i="1"/>
  <c r="C15" i="1" l="1"/>
  <c r="C16" i="1"/>
  <c r="K16" i="1" l="1"/>
  <c r="K15" i="1"/>
  <c r="E16" i="1" l="1"/>
  <c r="E15" i="1"/>
  <c r="I15" i="1" l="1"/>
  <c r="I16" i="1"/>
  <c r="G16" i="1"/>
  <c r="G15" i="1"/>
</calcChain>
</file>

<file path=xl/sharedStrings.xml><?xml version="1.0" encoding="utf-8"?>
<sst xmlns="http://schemas.openxmlformats.org/spreadsheetml/2006/main" count="760" uniqueCount="76">
  <si>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</si>
  <si>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</si>
  <si>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</si>
  <si>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</si>
  <si>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</si>
  <si>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</si>
  <si>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</si>
  <si>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</si>
  <si>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</si>
  <si>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</si>
  <si>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</si>
  <si>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</si>
  <si>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</si>
  <si>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</si>
  <si>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</si>
  <si>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</si>
  <si>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</si>
  <si>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</si>
  <si>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</si>
  <si>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</si>
  <si>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</si>
  <si>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</si>
  <si>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</si>
  <si>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</si>
  <si>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</si>
  <si>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</si>
  <si>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</si>
  <si>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</si>
  <si>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School Total</t>
  </si>
  <si>
    <t>District</t>
  </si>
  <si>
    <t>All High Schools</t>
  </si>
  <si>
    <t>6th Total</t>
  </si>
  <si>
    <t>7th Total</t>
  </si>
  <si>
    <t>8th Total</t>
  </si>
  <si>
    <t>9th Total</t>
  </si>
  <si>
    <t>10th Total</t>
  </si>
  <si>
    <t>11th Grade</t>
  </si>
  <si>
    <t>12th Total</t>
  </si>
  <si>
    <t>High Total</t>
  </si>
  <si>
    <t>2020-2021 SDIRC AAAP Goal 1: Student Achievement Progress Report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</si>
  <si>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</si>
  <si>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</si>
  <si>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</si>
  <si>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</si>
  <si>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</si>
  <si>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</si>
  <si>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</si>
  <si>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</si>
  <si>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19-20</t>
  </si>
  <si>
    <t>5 Year Baseline Report for Course Failures</t>
  </si>
  <si>
    <t>Indian River Charter 
High School</t>
  </si>
  <si>
    <t>Imagine Schools at South Vero 
Grades 6-8</t>
  </si>
  <si>
    <t>St. Peter's Academy
Grade 6</t>
  </si>
  <si>
    <t xml:space="preserve">Sebastian Charter Junior High </t>
  </si>
  <si>
    <t>Source: Focus School Software</t>
  </si>
  <si>
    <t>High School</t>
  </si>
  <si>
    <t>Alternative Education Center
Grades 9-12</t>
  </si>
  <si>
    <t>Source:  Focus School Software</t>
  </si>
  <si>
    <t>Alternative Center for Education
Grades 6-8</t>
  </si>
  <si>
    <t>AAAP Action Step:  1.17, 1.18</t>
  </si>
  <si>
    <t>Count of Quarter 1 Course Failures</t>
  </si>
  <si>
    <t>**</t>
  </si>
  <si>
    <t>Count of Quarter 2 Course Failures</t>
  </si>
  <si>
    <t>Count of Semester 1 Course Failures</t>
  </si>
  <si>
    <t>Ct of Quarter 1 Course Failures</t>
  </si>
  <si>
    <t>Ct of Quarter 2 Course Failures</t>
  </si>
  <si>
    <t>Course Ct</t>
  </si>
  <si>
    <t>% of Courses</t>
  </si>
  <si>
    <t>Count of Quarter 3 Course Failures</t>
  </si>
  <si>
    <t>Ct of Sem 1 Course Failures</t>
  </si>
  <si>
    <t>Ct of Quarter 3 Course Failures</t>
  </si>
  <si>
    <t>2020-21 Progress Measure Data as of March 23, 2021**
Grades 6-12</t>
  </si>
  <si>
    <t xml:space="preserve">Count of Courses Failures by Middle School by Grade 6-8 as of March 23, 2021**
</t>
  </si>
  <si>
    <t>Count of Courses Failures by High School by Grade 9 - 12 as of March 23, 2021**</t>
  </si>
  <si>
    <t>Wabasso School
Grades 9-12</t>
  </si>
  <si>
    <t>Count of Courses Failures by Grade 9 - 12 as of March 23,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</si>
</sst>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1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10" borderId="44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right" vertical="center" wrapText="1"/>
    </xf>
    <xf numFmtId="0" fontId="8" fillId="5" borderId="45" xfId="0" applyNumberFormat="1" applyFont="1" applyFill="1" applyBorder="1" applyAlignment="1">
      <alignment horizontal="right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33" xfId="0" applyNumberFormat="1" applyFont="1" applyBorder="1" applyAlignment="1">
      <alignment horizontal="center" vertical="center"/>
    </xf>
    <xf numFmtId="0" fontId="8" fillId="5" borderId="32" xfId="0" applyNumberFormat="1" applyFont="1" applyFill="1" applyBorder="1" applyAlignment="1">
      <alignment horizontal="right" vertical="center"/>
    </xf>
    <xf numFmtId="0" fontId="8" fillId="5" borderId="38" xfId="0" applyNumberFormat="1" applyFont="1" applyFill="1" applyBorder="1" applyAlignment="1">
      <alignment horizontal="right" vertical="center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wrapText="1"/>
    </xf>
    <xf numFmtId="0" fontId="3" fillId="8" borderId="47" xfId="0" applyFont="1" applyFill="1" applyBorder="1" applyAlignment="1">
      <alignment horizontal="center" vertical="center" wrapText="1"/>
    </xf>
    <xf numFmtId="14" fontId="3" fillId="9" borderId="41" xfId="0" applyNumberFormat="1" applyFont="1" applyFill="1" applyBorder="1" applyAlignment="1">
      <alignment wrapText="1"/>
    </xf>
    <xf numFmtId="0" fontId="8" fillId="5" borderId="43" xfId="0" applyFont="1" applyFill="1" applyBorder="1" applyAlignment="1">
      <alignment horizontal="right" vertical="center" wrapText="1"/>
    </xf>
    <xf numFmtId="0" fontId="8" fillId="5" borderId="45" xfId="0" applyNumberFormat="1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right" vertical="center" wrapText="1"/>
    </xf>
    <xf numFmtId="9" fontId="4" fillId="0" borderId="1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0" fontId="8" fillId="5" borderId="18" xfId="0" applyNumberFormat="1" applyFont="1" applyFill="1" applyBorder="1" applyAlignment="1">
      <alignment horizontal="right" vertical="center"/>
    </xf>
    <xf numFmtId="0" fontId="3" fillId="13" borderId="44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2" borderId="44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9" fontId="0" fillId="0" borderId="16" xfId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/>
    </xf>
    <xf numFmtId="9" fontId="0" fillId="0" borderId="16" xfId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9" fontId="0" fillId="0" borderId="8" xfId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 wrapText="1"/>
    </xf>
    <xf numFmtId="9" fontId="0" fillId="0" borderId="8" xfId="1" applyFont="1" applyBorder="1" applyAlignment="1">
      <alignment horizontal="center" vertical="center" wrapText="1"/>
    </xf>
    <xf numFmtId="1" fontId="0" fillId="0" borderId="7" xfId="1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 wrapText="1"/>
    </xf>
    <xf numFmtId="9" fontId="0" fillId="0" borderId="33" xfId="1" applyFont="1" applyBorder="1" applyAlignment="1">
      <alignment horizontal="center" vertical="center" wrapText="1"/>
    </xf>
    <xf numFmtId="1" fontId="0" fillId="0" borderId="42" xfId="1" applyNumberFormat="1" applyFont="1" applyBorder="1" applyAlignment="1">
      <alignment horizontal="center" vertical="center"/>
    </xf>
    <xf numFmtId="9" fontId="0" fillId="0" borderId="33" xfId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3" fontId="0" fillId="0" borderId="57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vertical="center" wrapText="1"/>
    </xf>
    <xf numFmtId="9" fontId="0" fillId="0" borderId="11" xfId="1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4" fontId="3" fillId="9" borderId="47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14" fontId="3" fillId="0" borderId="47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9" fontId="4" fillId="0" borderId="22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/>
    </xf>
    <xf numFmtId="9" fontId="4" fillId="0" borderId="11" xfId="1" applyFont="1" applyBorder="1" applyAlignment="1">
      <alignment horizontal="center" vertical="center"/>
    </xf>
    <xf numFmtId="9" fontId="4" fillId="0" borderId="33" xfId="1" applyFont="1" applyBorder="1" applyAlignment="1">
      <alignment horizontal="center" vertical="center"/>
    </xf>
    <xf numFmtId="9" fontId="0" fillId="0" borderId="0" xfId="1" applyFont="1"/>
    <xf numFmtId="9" fontId="4" fillId="0" borderId="1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62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/>
    </xf>
    <xf numFmtId="9" fontId="4" fillId="0" borderId="63" xfId="1" applyFont="1" applyBorder="1" applyAlignment="1">
      <alignment horizontal="center" vertical="center"/>
    </xf>
    <xf numFmtId="9" fontId="4" fillId="0" borderId="64" xfId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63" xfId="0" applyNumberFormat="1" applyFont="1" applyBorder="1" applyAlignment="1">
      <alignment horizontal="center" vertical="center"/>
    </xf>
    <xf numFmtId="9" fontId="4" fillId="0" borderId="64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3" fontId="4" fillId="12" borderId="14" xfId="0" applyNumberFormat="1" applyFont="1" applyFill="1" applyBorder="1" applyAlignment="1">
      <alignment horizontal="center" vertical="center" wrapText="1"/>
    </xf>
    <xf numFmtId="3" fontId="4" fillId="12" borderId="9" xfId="0" applyNumberFormat="1" applyFont="1" applyFill="1" applyBorder="1" applyAlignment="1">
      <alignment horizontal="center" vertical="center" wrapText="1"/>
    </xf>
    <xf numFmtId="3" fontId="4" fillId="12" borderId="9" xfId="0" applyNumberFormat="1" applyFont="1" applyFill="1" applyBorder="1" applyAlignment="1">
      <alignment horizontal="center" vertical="center"/>
    </xf>
    <xf numFmtId="164" fontId="4" fillId="12" borderId="16" xfId="0" applyNumberFormat="1" applyFont="1" applyFill="1" applyBorder="1" applyAlignment="1">
      <alignment horizontal="center" vertical="center"/>
    </xf>
    <xf numFmtId="164" fontId="4" fillId="12" borderId="11" xfId="0" applyNumberFormat="1" applyFont="1" applyFill="1" applyBorder="1" applyAlignment="1">
      <alignment horizontal="center" vertical="center"/>
    </xf>
    <xf numFmtId="0" fontId="8" fillId="5" borderId="32" xfId="0" applyNumberFormat="1" applyFont="1" applyFill="1" applyBorder="1" applyAlignment="1">
      <alignment horizontal="right" vertical="center" wrapText="1"/>
    </xf>
    <xf numFmtId="0" fontId="4" fillId="0" borderId="70" xfId="0" applyFont="1" applyBorder="1" applyAlignment="1">
      <alignment horizontal="center" vertical="center" wrapText="1"/>
    </xf>
    <xf numFmtId="165" fontId="4" fillId="0" borderId="2" xfId="1" applyNumberFormat="1" applyFont="1" applyBorder="1" applyAlignment="1">
      <alignment horizontal="center" vertical="center" wrapText="1"/>
    </xf>
    <xf numFmtId="165" fontId="4" fillId="0" borderId="8" xfId="1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49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9" fontId="0" fillId="0" borderId="67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7" xfId="0" applyBorder="1" applyAlignment="1">
      <alignment horizontal="center"/>
    </xf>
    <xf numFmtId="0" fontId="3" fillId="8" borderId="68" xfId="0" applyNumberFormat="1" applyFont="1" applyFill="1" applyBorder="1" applyAlignment="1">
      <alignment horizontal="center" vertical="center"/>
    </xf>
    <xf numFmtId="0" fontId="3" fillId="8" borderId="69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5" xfId="1" applyFont="1" applyBorder="1" applyAlignment="1">
      <alignment horizontal="center"/>
    </xf>
    <xf numFmtId="9" fontId="0" fillId="0" borderId="16" xfId="1" applyFont="1" applyBorder="1" applyAlignment="1">
      <alignment horizontal="center"/>
    </xf>
    <xf numFmtId="9" fontId="4" fillId="0" borderId="57" xfId="0" applyNumberFormat="1" applyFont="1" applyBorder="1" applyAlignment="1">
      <alignment horizontal="center" vertical="center"/>
    </xf>
    <xf numFmtId="9" fontId="4" fillId="0" borderId="63" xfId="0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3" fontId="3" fillId="8" borderId="55" xfId="0" applyNumberFormat="1" applyFont="1" applyFill="1" applyBorder="1" applyAlignment="1">
      <alignment horizontal="center" vertical="center"/>
    </xf>
    <xf numFmtId="0" fontId="3" fillId="8" borderId="56" xfId="0" applyNumberFormat="1" applyFont="1" applyFill="1" applyBorder="1" applyAlignment="1">
      <alignment horizontal="center" vertical="center"/>
    </xf>
    <xf numFmtId="0" fontId="3" fillId="8" borderId="36" xfId="0" applyNumberFormat="1" applyFont="1" applyFill="1" applyBorder="1" applyAlignment="1">
      <alignment horizontal="center" vertical="center"/>
    </xf>
    <xf numFmtId="0" fontId="3" fillId="8" borderId="6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9" fontId="4" fillId="0" borderId="23" xfId="0" applyNumberFormat="1" applyFont="1" applyBorder="1" applyAlignment="1">
      <alignment horizontal="center" vertical="center"/>
    </xf>
    <xf numFmtId="9" fontId="4" fillId="0" borderId="62" xfId="0" applyNumberFormat="1" applyFont="1" applyBorder="1" applyAlignment="1">
      <alignment horizontal="center" vertical="center"/>
    </xf>
    <xf numFmtId="9" fontId="4" fillId="0" borderId="33" xfId="0" applyNumberFormat="1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4" fillId="7" borderId="9" xfId="0" applyNumberFormat="1" applyFont="1" applyFill="1" applyBorder="1" applyAlignment="1">
      <alignment horizontal="left" vertical="center"/>
    </xf>
    <xf numFmtId="0" fontId="4" fillId="7" borderId="25" xfId="0" applyNumberFormat="1" applyFont="1" applyFill="1" applyBorder="1" applyAlignment="1">
      <alignment horizontal="left" vertical="center"/>
    </xf>
    <xf numFmtId="0" fontId="4" fillId="7" borderId="10" xfId="0" applyNumberFormat="1" applyFont="1" applyFill="1" applyBorder="1" applyAlignment="1">
      <alignment horizontal="left" vertical="center"/>
    </xf>
    <xf numFmtId="0" fontId="4" fillId="7" borderId="11" xfId="0" applyNumberFormat="1" applyFont="1" applyFill="1" applyBorder="1" applyAlignment="1">
      <alignment horizontal="left" vertical="center"/>
    </xf>
    <xf numFmtId="9" fontId="0" fillId="0" borderId="21" xfId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3" fillId="6" borderId="14" xfId="0" applyNumberFormat="1" applyFont="1" applyFill="1" applyBorder="1" applyAlignment="1">
      <alignment horizontal="left" vertical="center"/>
    </xf>
    <xf numFmtId="0" fontId="3" fillId="6" borderId="23" xfId="0" applyNumberFormat="1" applyFont="1" applyFill="1" applyBorder="1" applyAlignment="1">
      <alignment horizontal="left" vertical="center"/>
    </xf>
    <xf numFmtId="0" fontId="3" fillId="6" borderId="15" xfId="0" applyNumberFormat="1" applyFont="1" applyFill="1" applyBorder="1" applyAlignment="1">
      <alignment horizontal="left" vertical="center"/>
    </xf>
    <xf numFmtId="0" fontId="3" fillId="6" borderId="16" xfId="0" applyNumberFormat="1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4" fillId="7" borderId="17" xfId="0" applyNumberFormat="1" applyFont="1" applyFill="1" applyBorder="1" applyAlignment="1">
      <alignment horizontal="left" vertical="center"/>
    </xf>
    <xf numFmtId="0" fontId="4" fillId="7" borderId="3" xfId="0" applyNumberFormat="1" applyFont="1" applyFill="1" applyBorder="1" applyAlignment="1">
      <alignment horizontal="left" vertical="center"/>
    </xf>
    <xf numFmtId="0" fontId="4" fillId="7" borderId="21" xfId="0" applyNumberFormat="1" applyFont="1" applyFill="1" applyBorder="1" applyAlignment="1">
      <alignment horizontal="left" vertical="center"/>
    </xf>
    <xf numFmtId="0" fontId="3" fillId="0" borderId="53" xfId="0" applyFont="1" applyBorder="1" applyAlignment="1">
      <alignment horizontal="center" vertical="center" wrapText="1"/>
    </xf>
    <xf numFmtId="0" fontId="0" fillId="12" borderId="52" xfId="0" applyNumberFormat="1" applyFont="1" applyFill="1" applyBorder="1" applyAlignment="1">
      <alignment horizontal="left" vertical="center" wrapText="1"/>
    </xf>
    <xf numFmtId="0" fontId="0" fillId="12" borderId="58" xfId="0" applyNumberFormat="1" applyFont="1" applyFill="1" applyBorder="1" applyAlignment="1">
      <alignment horizontal="left" vertical="center" wrapText="1"/>
    </xf>
    <xf numFmtId="0" fontId="0" fillId="12" borderId="53" xfId="0" applyNumberFormat="1" applyFont="1" applyFill="1" applyBorder="1" applyAlignment="1">
      <alignment horizontal="left" vertical="center" wrapText="1"/>
    </xf>
    <xf numFmtId="0" fontId="4" fillId="12" borderId="52" xfId="0" applyFont="1" applyFill="1" applyBorder="1" applyAlignment="1">
      <alignment horizontal="left" vertical="top" wrapText="1"/>
    </xf>
    <xf numFmtId="0" fontId="4" fillId="12" borderId="58" xfId="0" applyFont="1" applyFill="1" applyBorder="1" applyAlignment="1">
      <alignment horizontal="left" vertical="top" wrapText="1"/>
    </xf>
    <xf numFmtId="0" fontId="4" fillId="12" borderId="53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9" fontId="0" fillId="0" borderId="48" xfId="1" applyFont="1" applyBorder="1" applyAlignment="1">
      <alignment horizontal="center"/>
    </xf>
    <xf numFmtId="9" fontId="0" fillId="0" borderId="20" xfId="1" applyFont="1" applyBorder="1" applyAlignment="1">
      <alignment horizontal="center"/>
    </xf>
    <xf numFmtId="9" fontId="4" fillId="0" borderId="16" xfId="0" applyNumberFormat="1" applyFont="1" applyBorder="1" applyAlignment="1">
      <alignment horizontal="center" vertical="center"/>
    </xf>
    <xf numFmtId="0" fontId="3" fillId="8" borderId="37" xfId="0" applyNumberFormat="1" applyFont="1" applyFill="1" applyBorder="1" applyAlignment="1">
      <alignment horizontal="center" vertical="center"/>
    </xf>
    <xf numFmtId="0" fontId="4" fillId="12" borderId="52" xfId="0" applyFont="1" applyFill="1" applyBorder="1" applyAlignment="1">
      <alignment horizontal="left" wrapText="1"/>
    </xf>
    <xf numFmtId="0" fontId="4" fillId="12" borderId="58" xfId="0" applyFont="1" applyFill="1" applyBorder="1" applyAlignment="1">
      <alignment horizontal="left" wrapText="1"/>
    </xf>
    <xf numFmtId="0" fontId="4" fillId="12" borderId="53" xfId="0" applyFont="1" applyFill="1" applyBorder="1" applyAlignment="1">
      <alignment horizontal="left" wrapText="1"/>
    </xf>
    <xf numFmtId="0" fontId="0" fillId="0" borderId="4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9" fontId="0" fillId="0" borderId="4" xfId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4" fillId="7" borderId="7" xfId="0" applyNumberFormat="1" applyFont="1" applyFill="1" applyBorder="1" applyAlignment="1">
      <alignment horizontal="left" vertical="center"/>
    </xf>
    <xf numFmtId="0" fontId="4" fillId="7" borderId="24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8" xfId="0" applyNumberFormat="1" applyFont="1" applyFill="1" applyBorder="1" applyAlignment="1">
      <alignment horizontal="left" vertical="center"/>
    </xf>
    <xf numFmtId="3" fontId="3" fillId="8" borderId="52" xfId="0" applyNumberFormat="1" applyFont="1" applyFill="1" applyBorder="1" applyAlignment="1">
      <alignment horizontal="center" vertical="center" wrapText="1"/>
    </xf>
    <xf numFmtId="0" fontId="3" fillId="8" borderId="53" xfId="0" applyFont="1" applyFill="1" applyBorder="1" applyAlignment="1">
      <alignment horizontal="center" vertical="center" wrapText="1"/>
    </xf>
    <xf numFmtId="3" fontId="3" fillId="8" borderId="29" xfId="0" applyNumberFormat="1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3" fontId="3" fillId="8" borderId="54" xfId="0" applyNumberFormat="1" applyFont="1" applyFill="1" applyBorder="1" applyAlignment="1">
      <alignment horizontal="center" vertical="center"/>
    </xf>
    <xf numFmtId="3" fontId="3" fillId="8" borderId="37" xfId="0" applyNumberFormat="1" applyFont="1" applyFill="1" applyBorder="1" applyAlignment="1">
      <alignment horizontal="center" vertical="center"/>
    </xf>
    <xf numFmtId="3" fontId="3" fillId="13" borderId="7" xfId="0" applyNumberFormat="1" applyFont="1" applyFill="1" applyBorder="1" applyAlignment="1">
      <alignment horizontal="center" vertical="center"/>
    </xf>
    <xf numFmtId="0" fontId="3" fillId="13" borderId="8" xfId="0" applyNumberFormat="1" applyFont="1" applyFill="1" applyBorder="1" applyAlignment="1">
      <alignment horizontal="center" vertical="center"/>
    </xf>
    <xf numFmtId="0" fontId="3" fillId="10" borderId="7" xfId="0" applyNumberFormat="1" applyFont="1" applyFill="1" applyBorder="1" applyAlignment="1">
      <alignment horizontal="center" vertical="center"/>
    </xf>
    <xf numFmtId="0" fontId="3" fillId="10" borderId="8" xfId="0" applyNumberFormat="1" applyFont="1" applyFill="1" applyBorder="1" applyAlignment="1">
      <alignment horizontal="center" vertical="center"/>
    </xf>
    <xf numFmtId="0" fontId="0" fillId="12" borderId="52" xfId="0" applyFill="1" applyBorder="1" applyAlignment="1">
      <alignment horizontal="left"/>
    </xf>
    <xf numFmtId="0" fontId="0" fillId="12" borderId="58" xfId="0" applyFill="1" applyBorder="1" applyAlignment="1">
      <alignment horizontal="left"/>
    </xf>
    <xf numFmtId="0" fontId="0" fillId="12" borderId="30" xfId="0" applyFill="1" applyBorder="1" applyAlignment="1">
      <alignment horizontal="left"/>
    </xf>
    <xf numFmtId="0" fontId="0" fillId="12" borderId="31" xfId="0" applyFill="1" applyBorder="1" applyAlignment="1">
      <alignment horizontal="left"/>
    </xf>
    <xf numFmtId="0" fontId="3" fillId="12" borderId="7" xfId="0" applyNumberFormat="1" applyFont="1" applyFill="1" applyBorder="1" applyAlignment="1">
      <alignment horizontal="center" vertical="center"/>
    </xf>
    <xf numFmtId="0" fontId="3" fillId="12" borderId="8" xfId="0" applyNumberFormat="1" applyFont="1" applyFill="1" applyBorder="1" applyAlignment="1">
      <alignment horizontal="center" vertical="center"/>
    </xf>
    <xf numFmtId="0" fontId="3" fillId="12" borderId="17" xfId="0" applyNumberFormat="1" applyFont="1" applyFill="1" applyBorder="1" applyAlignment="1">
      <alignment horizontal="center" vertical="center"/>
    </xf>
    <xf numFmtId="0" fontId="3" fillId="12" borderId="21" xfId="0" applyNumberFormat="1" applyFont="1" applyFill="1" applyBorder="1" applyAlignment="1">
      <alignment horizontal="center" vertical="center"/>
    </xf>
    <xf numFmtId="0" fontId="3" fillId="10" borderId="17" xfId="0" applyNumberFormat="1" applyFont="1" applyFill="1" applyBorder="1" applyAlignment="1">
      <alignment horizontal="center" vertical="center"/>
    </xf>
    <xf numFmtId="0" fontId="3" fillId="10" borderId="21" xfId="0" applyNumberFormat="1" applyFont="1" applyFill="1" applyBorder="1" applyAlignment="1">
      <alignment horizontal="center" vertical="center"/>
    </xf>
    <xf numFmtId="0" fontId="3" fillId="10" borderId="2" xfId="0" applyNumberFormat="1" applyFont="1" applyFill="1" applyBorder="1" applyAlignment="1">
      <alignment horizontal="center" vertical="center"/>
    </xf>
    <xf numFmtId="0" fontId="3" fillId="13" borderId="7" xfId="0" applyNumberFormat="1" applyFont="1" applyFill="1" applyBorder="1" applyAlignment="1">
      <alignment horizontal="center" vertical="center"/>
    </xf>
    <xf numFmtId="0" fontId="3" fillId="13" borderId="2" xfId="0" applyNumberFormat="1" applyFont="1" applyFill="1" applyBorder="1" applyAlignment="1">
      <alignment horizontal="center" vertical="center"/>
    </xf>
    <xf numFmtId="0" fontId="3" fillId="10" borderId="3" xfId="0" applyNumberFormat="1" applyFont="1" applyFill="1" applyBorder="1" applyAlignment="1">
      <alignment horizontal="center" vertical="center"/>
    </xf>
    <xf numFmtId="0" fontId="3" fillId="13" borderId="17" xfId="0" applyNumberFormat="1" applyFont="1" applyFill="1" applyBorder="1" applyAlignment="1">
      <alignment horizontal="center" vertical="center"/>
    </xf>
    <xf numFmtId="0" fontId="3" fillId="13" borderId="3" xfId="0" applyNumberFormat="1" applyFont="1" applyFill="1" applyBorder="1" applyAlignment="1">
      <alignment horizontal="center" vertical="center"/>
    </xf>
    <xf numFmtId="0" fontId="3" fillId="13" borderId="21" xfId="0" applyNumberFormat="1" applyFont="1" applyFill="1" applyBorder="1" applyAlignment="1">
      <alignment horizontal="center" vertical="center"/>
    </xf>
    <xf numFmtId="3" fontId="3" fillId="13" borderId="17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textRotation="90" wrapText="1"/>
    </xf>
    <xf numFmtId="0" fontId="2" fillId="4" borderId="40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12" borderId="3" xfId="0" applyNumberFormat="1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/>
    </xf>
    <xf numFmtId="0" fontId="2" fillId="9" borderId="40" xfId="0" applyFont="1" applyFill="1" applyBorder="1" applyAlignment="1">
      <alignment horizontal="center"/>
    </xf>
    <xf numFmtId="0" fontId="2" fillId="9" borderId="41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textRotation="90"/>
    </xf>
    <xf numFmtId="0" fontId="2" fillId="6" borderId="40" xfId="0" applyFont="1" applyFill="1" applyBorder="1" applyAlignment="1">
      <alignment horizontal="center" vertical="center" textRotation="90"/>
    </xf>
    <xf numFmtId="0" fontId="2" fillId="6" borderId="41" xfId="0" applyFont="1" applyFill="1" applyBorder="1" applyAlignment="1">
      <alignment horizontal="center" vertical="center" textRotation="90"/>
    </xf>
    <xf numFmtId="0" fontId="2" fillId="4" borderId="40" xfId="0" applyFont="1" applyFill="1" applyBorder="1" applyAlignment="1">
      <alignment horizontal="center" vertical="center" textRotation="90" wrapText="1"/>
    </xf>
    <xf numFmtId="0" fontId="2" fillId="4" borderId="41" xfId="0" applyFont="1" applyFill="1" applyBorder="1" applyAlignment="1">
      <alignment horizontal="center" vertical="center" textRotation="90" wrapText="1"/>
    </xf>
    <xf numFmtId="0" fontId="3" fillId="13" borderId="7" xfId="1" applyNumberFormat="1" applyFont="1" applyFill="1" applyBorder="1" applyAlignment="1">
      <alignment horizontal="center" vertical="center"/>
    </xf>
    <xf numFmtId="0" fontId="3" fillId="13" borderId="8" xfId="1" applyNumberFormat="1" applyFont="1" applyFill="1" applyBorder="1" applyAlignment="1">
      <alignment horizontal="center" vertical="center"/>
    </xf>
    <xf numFmtId="0" fontId="3" fillId="10" borderId="7" xfId="1" applyNumberFormat="1" applyFont="1" applyFill="1" applyBorder="1" applyAlignment="1">
      <alignment horizontal="center" vertical="center"/>
    </xf>
    <xf numFmtId="0" fontId="3" fillId="10" borderId="8" xfId="1" applyNumberFormat="1" applyFont="1" applyFill="1" applyBorder="1" applyAlignment="1">
      <alignment horizontal="center" vertical="center"/>
    </xf>
    <xf numFmtId="3" fontId="3" fillId="13" borderId="7" xfId="1" applyNumberFormat="1" applyFont="1" applyFill="1" applyBorder="1" applyAlignment="1">
      <alignment horizontal="center" vertical="center"/>
    </xf>
    <xf numFmtId="0" fontId="0" fillId="12" borderId="53" xfId="0" applyFill="1" applyBorder="1" applyAlignment="1">
      <alignment horizontal="left"/>
    </xf>
    <xf numFmtId="0" fontId="3" fillId="13" borderId="2" xfId="1" applyNumberFormat="1" applyFont="1" applyFill="1" applyBorder="1" applyAlignment="1">
      <alignment horizontal="center" vertical="center"/>
    </xf>
    <xf numFmtId="0" fontId="3" fillId="10" borderId="2" xfId="1" applyNumberFormat="1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 textRotation="90" wrapText="1"/>
    </xf>
    <xf numFmtId="0" fontId="2" fillId="4" borderId="39" xfId="0" applyFont="1" applyFill="1" applyBorder="1" applyAlignment="1">
      <alignment horizontal="center" vertical="center" textRotation="90"/>
    </xf>
    <xf numFmtId="0" fontId="3" fillId="12" borderId="7" xfId="1" applyNumberFormat="1" applyFont="1" applyFill="1" applyBorder="1" applyAlignment="1">
      <alignment horizontal="center" vertical="center"/>
    </xf>
    <xf numFmtId="0" fontId="3" fillId="12" borderId="8" xfId="1" applyNumberFormat="1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 vertical="center" wrapText="1"/>
    </xf>
    <xf numFmtId="0" fontId="3" fillId="12" borderId="2" xfId="1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 wrapText="1"/>
    </xf>
    <xf numFmtId="0" fontId="2" fillId="9" borderId="40" xfId="0" applyFont="1" applyFill="1" applyBorder="1" applyAlignment="1">
      <alignment horizontal="center" wrapText="1"/>
    </xf>
    <xf numFmtId="0" fontId="2" fillId="9" borderId="41" xfId="0" applyFont="1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165" fontId="0" fillId="0" borderId="48" xfId="1" applyNumberFormat="1" applyFon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3" fillId="8" borderId="72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12" borderId="30" xfId="0" applyNumberFormat="1" applyFont="1" applyFill="1" applyBorder="1" applyAlignment="1">
      <alignment horizontal="left" vertical="center" wrapText="1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0" fillId="0" borderId="42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9" fontId="0" fillId="0" borderId="49" xfId="1" applyFont="1" applyBorder="1" applyAlignment="1">
      <alignment horizontal="center"/>
    </xf>
    <xf numFmtId="9" fontId="0" fillId="0" borderId="33" xfId="1" applyFont="1" applyBorder="1" applyAlignment="1">
      <alignment horizontal="center"/>
    </xf>
    <xf numFmtId="9" fontId="4" fillId="0" borderId="67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4" fillId="0" borderId="65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9" fontId="4" fillId="0" borderId="48" xfId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37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Q47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8.140625" customWidth="1"/>
  </cols>
  <sheetData>
    <row r="1" spans="1:11" ht="18.75" customHeight="1" x14ac:dyDescent="0.3">
      <c r="A1" s="198" t="s">
        <v>39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3.75" customHeight="1" thickBot="1" x14ac:dyDescent="0.3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5" customHeight="1" x14ac:dyDescent="0.25">
      <c r="A3" s="199" t="s">
        <v>49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 ht="9" customHeight="1" thickBot="1" x14ac:dyDescent="0.3">
      <c r="A4" s="202"/>
      <c r="B4" s="203"/>
      <c r="C4" s="203"/>
      <c r="D4" s="203"/>
      <c r="E4" s="203"/>
      <c r="F4" s="203"/>
      <c r="G4" s="203"/>
      <c r="H4" s="204"/>
      <c r="I4" s="204"/>
      <c r="J4" s="203"/>
      <c r="K4" s="205"/>
    </row>
    <row r="5" spans="1:11" ht="39" thickBot="1" x14ac:dyDescent="0.3">
      <c r="A5" s="79" t="s">
        <v>59</v>
      </c>
      <c r="B5" s="207" t="s">
        <v>13</v>
      </c>
      <c r="C5" s="208"/>
      <c r="D5" s="207" t="s">
        <v>1</v>
      </c>
      <c r="E5" s="208"/>
      <c r="F5" s="207" t="s">
        <v>2</v>
      </c>
      <c r="G5" s="208"/>
      <c r="H5" s="209" t="s">
        <v>3</v>
      </c>
      <c r="I5" s="210"/>
      <c r="J5" s="207" t="s">
        <v>48</v>
      </c>
      <c r="K5" s="208"/>
    </row>
    <row r="6" spans="1:11" ht="26.25" thickBot="1" x14ac:dyDescent="0.3">
      <c r="A6" s="38" t="s">
        <v>0</v>
      </c>
      <c r="B6" s="77" t="s">
        <v>66</v>
      </c>
      <c r="C6" s="78" t="s">
        <v>67</v>
      </c>
      <c r="D6" s="77" t="s">
        <v>66</v>
      </c>
      <c r="E6" s="78" t="s">
        <v>67</v>
      </c>
      <c r="F6" s="77" t="s">
        <v>66</v>
      </c>
      <c r="G6" s="78" t="s">
        <v>67</v>
      </c>
      <c r="H6" s="77" t="s">
        <v>66</v>
      </c>
      <c r="I6" s="78" t="s">
        <v>67</v>
      </c>
      <c r="J6" s="77" t="s">
        <v>66</v>
      </c>
      <c r="K6" s="78" t="s">
        <v>67</v>
      </c>
    </row>
    <row r="7" spans="1:11" ht="15" customHeight="1" x14ac:dyDescent="0.25">
      <c r="A7" s="22" t="s">
        <v>4</v>
      </c>
      <c r="B7" s="53">
        <v>2580</v>
      </c>
      <c r="C7" s="54">
        <f>B7/$B$14</f>
        <v>0.43470935130581295</v>
      </c>
      <c r="D7" s="69">
        <v>2634</v>
      </c>
      <c r="E7" s="54">
        <f>D7/$D$14</f>
        <v>0.41591662719090478</v>
      </c>
      <c r="F7" s="53">
        <v>2347</v>
      </c>
      <c r="G7" s="54">
        <f>F7/$F$14</f>
        <v>0.42820653165480754</v>
      </c>
      <c r="H7" s="53">
        <v>2638</v>
      </c>
      <c r="I7" s="54">
        <f>H7/$H$14</f>
        <v>0.42282417054015065</v>
      </c>
      <c r="J7" s="55">
        <v>1843</v>
      </c>
      <c r="K7" s="56">
        <f>J7/$J$14</f>
        <v>0.41211985688729874</v>
      </c>
    </row>
    <row r="8" spans="1:11" ht="15" customHeight="1" x14ac:dyDescent="0.25">
      <c r="A8" s="14" t="s">
        <v>5</v>
      </c>
      <c r="B8" s="59">
        <v>1529</v>
      </c>
      <c r="C8" s="58">
        <f t="shared" ref="C8:C12" si="0">B8/$B$14</f>
        <v>0.25762426284751472</v>
      </c>
      <c r="D8" s="70">
        <v>1672</v>
      </c>
      <c r="E8" s="58">
        <f t="shared" ref="E8:E12" si="1">D8/$D$14</f>
        <v>0.26401389546818255</v>
      </c>
      <c r="F8" s="59">
        <v>1571</v>
      </c>
      <c r="G8" s="58">
        <f t="shared" ref="G8:G12" si="2">F8/$F$14</f>
        <v>0.28662652800583838</v>
      </c>
      <c r="H8" s="59">
        <v>1765</v>
      </c>
      <c r="I8" s="58">
        <f t="shared" ref="I8:I12" si="3">H8/$H$14</f>
        <v>0.28289790030453599</v>
      </c>
      <c r="J8" s="60">
        <v>1332</v>
      </c>
      <c r="K8" s="61">
        <f t="shared" ref="K8:K12" si="4">J8/$J$14</f>
        <v>0.29785330948121647</v>
      </c>
    </row>
    <row r="9" spans="1:11" ht="15" customHeight="1" x14ac:dyDescent="0.25">
      <c r="A9" s="14" t="s">
        <v>6</v>
      </c>
      <c r="B9" s="62">
        <v>1555</v>
      </c>
      <c r="C9" s="63">
        <f t="shared" si="0"/>
        <v>0.26200505475989888</v>
      </c>
      <c r="D9" s="71">
        <v>1730</v>
      </c>
      <c r="E9" s="63">
        <f t="shared" si="1"/>
        <v>0.27317227222485396</v>
      </c>
      <c r="F9" s="62">
        <v>1279</v>
      </c>
      <c r="G9" s="63">
        <f t="shared" si="2"/>
        <v>0.23335157817916438</v>
      </c>
      <c r="H9" s="62">
        <v>1480</v>
      </c>
      <c r="I9" s="63">
        <f t="shared" si="3"/>
        <v>0.2372175028049367</v>
      </c>
      <c r="J9" s="60">
        <v>1062</v>
      </c>
      <c r="K9" s="61">
        <f t="shared" si="4"/>
        <v>0.23747763864042934</v>
      </c>
    </row>
    <row r="10" spans="1:11" ht="15" customHeight="1" x14ac:dyDescent="0.25">
      <c r="A10" s="14" t="s">
        <v>7</v>
      </c>
      <c r="B10" s="57">
        <v>199</v>
      </c>
      <c r="C10" s="58">
        <f t="shared" si="0"/>
        <v>3.3529907329401851E-2</v>
      </c>
      <c r="D10" s="72">
        <v>220</v>
      </c>
      <c r="E10" s="58">
        <f t="shared" si="1"/>
        <v>3.4738670456339805E-2</v>
      </c>
      <c r="F10" s="57">
        <v>217</v>
      </c>
      <c r="G10" s="58">
        <f t="shared" si="2"/>
        <v>3.9591315453384422E-2</v>
      </c>
      <c r="H10" s="57">
        <v>283</v>
      </c>
      <c r="I10" s="58">
        <f t="shared" si="3"/>
        <v>4.5359833306619649E-2</v>
      </c>
      <c r="J10" s="60">
        <v>176</v>
      </c>
      <c r="K10" s="61">
        <f t="shared" si="4"/>
        <v>3.9355992844364938E-2</v>
      </c>
    </row>
    <row r="11" spans="1:11" ht="15" customHeight="1" x14ac:dyDescent="0.25">
      <c r="A11" s="14" t="s">
        <v>8</v>
      </c>
      <c r="B11" s="62">
        <v>41</v>
      </c>
      <c r="C11" s="63">
        <f t="shared" si="0"/>
        <v>6.9081718618365625E-3</v>
      </c>
      <c r="D11" s="71">
        <v>38</v>
      </c>
      <c r="E11" s="63">
        <f t="shared" si="1"/>
        <v>6.0003158060950579E-3</v>
      </c>
      <c r="F11" s="62">
        <v>39</v>
      </c>
      <c r="G11" s="63">
        <f t="shared" si="2"/>
        <v>7.1154898741105635E-3</v>
      </c>
      <c r="H11" s="62">
        <v>48</v>
      </c>
      <c r="I11" s="63">
        <f t="shared" si="3"/>
        <v>7.6935406315114599E-3</v>
      </c>
      <c r="J11" s="64">
        <v>29</v>
      </c>
      <c r="K11" s="61">
        <f t="shared" si="4"/>
        <v>6.4847942754919499E-3</v>
      </c>
    </row>
    <row r="12" spans="1:11" ht="15" customHeight="1" x14ac:dyDescent="0.25">
      <c r="A12" s="14" t="s">
        <v>9</v>
      </c>
      <c r="B12" s="57">
        <v>31</v>
      </c>
      <c r="C12" s="58">
        <f t="shared" si="0"/>
        <v>5.2232518955349621E-3</v>
      </c>
      <c r="D12" s="72">
        <v>39</v>
      </c>
      <c r="E12" s="58">
        <f t="shared" si="1"/>
        <v>6.1582188536238747E-3</v>
      </c>
      <c r="F12" s="57">
        <v>28</v>
      </c>
      <c r="G12" s="58">
        <f t="shared" si="2"/>
        <v>5.108556832694764E-3</v>
      </c>
      <c r="H12" s="57">
        <v>25</v>
      </c>
      <c r="I12" s="58">
        <f t="shared" si="3"/>
        <v>4.0070524122455525E-3</v>
      </c>
      <c r="J12" s="64">
        <v>30</v>
      </c>
      <c r="K12" s="61">
        <f t="shared" si="4"/>
        <v>6.7084078711985686E-3</v>
      </c>
    </row>
    <row r="13" spans="1:11" ht="15" customHeight="1" thickBot="1" x14ac:dyDescent="0.3">
      <c r="A13" s="73" t="s">
        <v>10</v>
      </c>
      <c r="B13" s="75"/>
      <c r="C13" s="76"/>
      <c r="D13" s="74"/>
      <c r="E13" s="66"/>
      <c r="F13" s="65"/>
      <c r="G13" s="66"/>
      <c r="H13" s="65"/>
      <c r="I13" s="66"/>
      <c r="J13" s="67"/>
      <c r="K13" s="68"/>
    </row>
    <row r="14" spans="1:11" ht="15" customHeight="1" thickBot="1" x14ac:dyDescent="0.3">
      <c r="A14" s="37" t="s">
        <v>11</v>
      </c>
      <c r="B14" s="228">
        <v>5935</v>
      </c>
      <c r="C14" s="229"/>
      <c r="D14" s="226">
        <v>6333</v>
      </c>
      <c r="E14" s="227"/>
      <c r="F14" s="226">
        <v>5481</v>
      </c>
      <c r="G14" s="227"/>
      <c r="H14" s="226">
        <v>6239</v>
      </c>
      <c r="I14" s="227"/>
      <c r="J14" s="230">
        <v>4472</v>
      </c>
      <c r="K14" s="231"/>
    </row>
    <row r="15" spans="1:11" ht="15" customHeight="1" x14ac:dyDescent="0.25">
      <c r="A15" s="39" t="s">
        <v>14</v>
      </c>
      <c r="B15" s="101">
        <f t="shared" ref="B15:K15" si="5">B7-B9</f>
        <v>1025</v>
      </c>
      <c r="C15" s="104">
        <f t="shared" si="5"/>
        <v>0.17270429654591407</v>
      </c>
      <c r="D15" s="101">
        <f t="shared" si="5"/>
        <v>904</v>
      </c>
      <c r="E15" s="104">
        <f t="shared" si="5"/>
        <v>0.14274435496605081</v>
      </c>
      <c r="F15" s="101">
        <f t="shared" si="5"/>
        <v>1068</v>
      </c>
      <c r="G15" s="104">
        <f t="shared" si="5"/>
        <v>0.19485495347564316</v>
      </c>
      <c r="H15" s="101">
        <f t="shared" si="5"/>
        <v>1158</v>
      </c>
      <c r="I15" s="104">
        <f t="shared" si="5"/>
        <v>0.18560666773521395</v>
      </c>
      <c r="J15" s="101">
        <f t="shared" si="5"/>
        <v>781</v>
      </c>
      <c r="K15" s="104">
        <f t="shared" si="5"/>
        <v>0.1746422182468694</v>
      </c>
    </row>
    <row r="16" spans="1:11" ht="15" customHeight="1" thickBot="1" x14ac:dyDescent="0.3">
      <c r="A16" s="40" t="s">
        <v>15</v>
      </c>
      <c r="B16" s="102">
        <f t="shared" ref="B16:K16" si="6">B7-B8</f>
        <v>1051</v>
      </c>
      <c r="C16" s="105">
        <f t="shared" si="6"/>
        <v>0.17708508845829823</v>
      </c>
      <c r="D16" s="102">
        <f t="shared" si="6"/>
        <v>962</v>
      </c>
      <c r="E16" s="105">
        <f t="shared" si="6"/>
        <v>0.15190273172272223</v>
      </c>
      <c r="F16" s="103">
        <f t="shared" si="6"/>
        <v>776</v>
      </c>
      <c r="G16" s="105">
        <f t="shared" si="6"/>
        <v>0.14158000364896917</v>
      </c>
      <c r="H16" s="103">
        <f t="shared" si="6"/>
        <v>873</v>
      </c>
      <c r="I16" s="105">
        <f t="shared" si="6"/>
        <v>0.13992627023561466</v>
      </c>
      <c r="J16" s="103">
        <f t="shared" si="6"/>
        <v>511</v>
      </c>
      <c r="K16" s="105">
        <f t="shared" si="6"/>
        <v>0.11426654740608228</v>
      </c>
    </row>
    <row r="17" spans="1:17" ht="15.75" customHeight="1" thickBot="1" x14ac:dyDescent="0.3">
      <c r="A17" s="215" t="s">
        <v>54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7"/>
    </row>
    <row r="18" spans="1:17" ht="3.75" customHeight="1" thickBot="1" x14ac:dyDescent="0.3">
      <c r="A18" s="2"/>
      <c r="B18" s="1"/>
      <c r="C18" s="3"/>
      <c r="D18" s="4"/>
      <c r="E18" s="5"/>
      <c r="F18" s="1"/>
      <c r="G18" s="3"/>
      <c r="H18" s="4"/>
      <c r="I18" s="5"/>
      <c r="J18" s="6"/>
      <c r="K18" s="7"/>
    </row>
    <row r="19" spans="1:17" ht="15" customHeight="1" x14ac:dyDescent="0.25">
      <c r="A19" s="144" t="s">
        <v>71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6"/>
    </row>
    <row r="20" spans="1:17" ht="21.75" customHeight="1" thickBot="1" x14ac:dyDescent="0.3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9"/>
    </row>
    <row r="21" spans="1:17" ht="15" customHeight="1" x14ac:dyDescent="0.25">
      <c r="A21" s="185" t="s">
        <v>59</v>
      </c>
      <c r="B21" s="135" t="s">
        <v>60</v>
      </c>
      <c r="C21" s="136"/>
      <c r="D21" s="136"/>
      <c r="E21" s="137"/>
      <c r="F21" s="135" t="s">
        <v>62</v>
      </c>
      <c r="G21" s="136"/>
      <c r="H21" s="136"/>
      <c r="I21" s="137"/>
      <c r="J21" s="135" t="s">
        <v>63</v>
      </c>
      <c r="K21" s="136"/>
      <c r="L21" s="136"/>
      <c r="M21" s="137"/>
      <c r="N21" s="135" t="s">
        <v>68</v>
      </c>
      <c r="O21" s="136"/>
      <c r="P21" s="136"/>
      <c r="Q21" s="137"/>
    </row>
    <row r="22" spans="1:17" x14ac:dyDescent="0.25">
      <c r="A22" s="186"/>
      <c r="B22" s="138"/>
      <c r="C22" s="139"/>
      <c r="D22" s="139"/>
      <c r="E22" s="140"/>
      <c r="F22" s="138"/>
      <c r="G22" s="139"/>
      <c r="H22" s="139"/>
      <c r="I22" s="140"/>
      <c r="J22" s="138"/>
      <c r="K22" s="139"/>
      <c r="L22" s="139"/>
      <c r="M22" s="140"/>
      <c r="N22" s="138"/>
      <c r="O22" s="139"/>
      <c r="P22" s="139"/>
      <c r="Q22" s="140"/>
    </row>
    <row r="23" spans="1:17" ht="15" customHeight="1" thickBot="1" x14ac:dyDescent="0.3">
      <c r="A23" s="187"/>
      <c r="B23" s="167"/>
      <c r="C23" s="168"/>
      <c r="D23" s="168"/>
      <c r="E23" s="169"/>
      <c r="F23" s="167"/>
      <c r="G23" s="168"/>
      <c r="H23" s="168"/>
      <c r="I23" s="169"/>
      <c r="J23" s="167"/>
      <c r="K23" s="168"/>
      <c r="L23" s="168"/>
      <c r="M23" s="169"/>
      <c r="N23" s="138"/>
      <c r="O23" s="139"/>
      <c r="P23" s="139"/>
      <c r="Q23" s="140"/>
    </row>
    <row r="24" spans="1:17" ht="15" customHeight="1" thickBot="1" x14ac:dyDescent="0.3">
      <c r="A24" s="81" t="s">
        <v>0</v>
      </c>
      <c r="B24" s="170" t="s">
        <v>66</v>
      </c>
      <c r="C24" s="171"/>
      <c r="D24" s="172" t="s">
        <v>67</v>
      </c>
      <c r="E24" s="191"/>
      <c r="F24" s="170" t="s">
        <v>66</v>
      </c>
      <c r="G24" s="171"/>
      <c r="H24" s="172" t="s">
        <v>67</v>
      </c>
      <c r="I24" s="191"/>
      <c r="J24" s="310" t="s">
        <v>66</v>
      </c>
      <c r="K24" s="311"/>
      <c r="L24" s="312" t="s">
        <v>67</v>
      </c>
      <c r="M24" s="313"/>
      <c r="N24" s="141" t="s">
        <v>66</v>
      </c>
      <c r="O24" s="142"/>
      <c r="P24" s="142" t="s">
        <v>67</v>
      </c>
      <c r="Q24" s="143"/>
    </row>
    <row r="25" spans="1:17" ht="15" customHeight="1" x14ac:dyDescent="0.25">
      <c r="A25" s="80" t="s">
        <v>4</v>
      </c>
      <c r="B25" s="179">
        <v>1387</v>
      </c>
      <c r="C25" s="180"/>
      <c r="D25" s="211">
        <f>B25/$B$32</f>
        <v>0.40214554943461872</v>
      </c>
      <c r="E25" s="212"/>
      <c r="F25" s="218">
        <v>1680</v>
      </c>
      <c r="G25" s="219"/>
      <c r="H25" s="211">
        <f>F25/$F$32</f>
        <v>0.42813455657492355</v>
      </c>
      <c r="I25" s="220"/>
      <c r="J25" s="318">
        <v>739</v>
      </c>
      <c r="K25" s="319"/>
      <c r="L25" s="152">
        <f>J25/$J$32</f>
        <v>0.38670852956567242</v>
      </c>
      <c r="M25" s="153"/>
      <c r="N25" s="307">
        <v>2495</v>
      </c>
      <c r="O25" s="151"/>
      <c r="P25" s="152">
        <f>N25/$N$32</f>
        <v>0.44089061671673441</v>
      </c>
      <c r="Q25" s="153"/>
    </row>
    <row r="26" spans="1:17" ht="15" customHeight="1" x14ac:dyDescent="0.25">
      <c r="A26" s="26" t="s">
        <v>5</v>
      </c>
      <c r="B26" s="113">
        <v>1021</v>
      </c>
      <c r="C26" s="114"/>
      <c r="D26" s="111">
        <f t="shared" ref="D26:D30" si="7">B26/$B$32</f>
        <v>0.29602783415482747</v>
      </c>
      <c r="E26" s="177"/>
      <c r="F26" s="221">
        <v>1071</v>
      </c>
      <c r="G26" s="114"/>
      <c r="H26" s="211">
        <f t="shared" ref="H26:H30" si="8">F26/$F$32</f>
        <v>0.27293577981651373</v>
      </c>
      <c r="I26" s="220"/>
      <c r="J26" s="117">
        <v>510</v>
      </c>
      <c r="K26" s="118"/>
      <c r="L26" s="115">
        <f t="shared" ref="L26:L30" si="9">J26/$J$32</f>
        <v>0.26687598116169547</v>
      </c>
      <c r="M26" s="116"/>
      <c r="N26" s="114">
        <v>1581</v>
      </c>
      <c r="O26" s="118"/>
      <c r="P26" s="115">
        <f t="shared" ref="P26:P30" si="10">N26/$N$32</f>
        <v>0.27937798197561409</v>
      </c>
      <c r="Q26" s="116"/>
    </row>
    <row r="27" spans="1:17" ht="15" customHeight="1" x14ac:dyDescent="0.25">
      <c r="A27" s="26" t="s">
        <v>6</v>
      </c>
      <c r="B27" s="113">
        <v>840</v>
      </c>
      <c r="C27" s="114"/>
      <c r="D27" s="111">
        <f t="shared" si="7"/>
        <v>0.2435488547405045</v>
      </c>
      <c r="E27" s="177"/>
      <c r="F27" s="221">
        <v>933</v>
      </c>
      <c r="G27" s="114"/>
      <c r="H27" s="211">
        <f t="shared" si="8"/>
        <v>0.23776758409785934</v>
      </c>
      <c r="I27" s="220"/>
      <c r="J27" s="117">
        <v>515</v>
      </c>
      <c r="K27" s="118"/>
      <c r="L27" s="115">
        <f t="shared" si="9"/>
        <v>0.26949241234955523</v>
      </c>
      <c r="M27" s="116"/>
      <c r="N27" s="308">
        <v>1254</v>
      </c>
      <c r="O27" s="124"/>
      <c r="P27" s="115">
        <f t="shared" si="10"/>
        <v>0.22159392118748897</v>
      </c>
      <c r="Q27" s="116"/>
    </row>
    <row r="28" spans="1:17" ht="15" customHeight="1" x14ac:dyDescent="0.25">
      <c r="A28" s="26" t="s">
        <v>7</v>
      </c>
      <c r="B28" s="113">
        <v>157</v>
      </c>
      <c r="C28" s="114"/>
      <c r="D28" s="111">
        <f t="shared" si="7"/>
        <v>4.5520440707451433E-2</v>
      </c>
      <c r="E28" s="177"/>
      <c r="F28" s="221">
        <v>191</v>
      </c>
      <c r="G28" s="114"/>
      <c r="H28" s="211">
        <f t="shared" si="8"/>
        <v>4.8674821610601424E-2</v>
      </c>
      <c r="I28" s="220"/>
      <c r="J28" s="117">
        <v>115</v>
      </c>
      <c r="K28" s="118"/>
      <c r="L28" s="115">
        <f t="shared" si="9"/>
        <v>6.0177917320774467E-2</v>
      </c>
      <c r="M28" s="116"/>
      <c r="N28" s="114">
        <v>269</v>
      </c>
      <c r="O28" s="118"/>
      <c r="P28" s="115">
        <f t="shared" si="10"/>
        <v>4.7534900159038697E-2</v>
      </c>
      <c r="Q28" s="116"/>
    </row>
    <row r="29" spans="1:17" ht="15" customHeight="1" x14ac:dyDescent="0.25">
      <c r="A29" s="26" t="s">
        <v>8</v>
      </c>
      <c r="B29" s="113">
        <v>33</v>
      </c>
      <c r="C29" s="114"/>
      <c r="D29" s="111">
        <f t="shared" si="7"/>
        <v>9.5679907219483901E-3</v>
      </c>
      <c r="E29" s="177"/>
      <c r="F29" s="221">
        <v>30</v>
      </c>
      <c r="G29" s="114"/>
      <c r="H29" s="211">
        <f t="shared" si="8"/>
        <v>7.6452599388379203E-3</v>
      </c>
      <c r="I29" s="220"/>
      <c r="J29" s="117">
        <v>21</v>
      </c>
      <c r="K29" s="118"/>
      <c r="L29" s="115">
        <f t="shared" si="9"/>
        <v>1.098901098901099E-2</v>
      </c>
      <c r="M29" s="116"/>
      <c r="N29" s="308">
        <v>40</v>
      </c>
      <c r="O29" s="124"/>
      <c r="P29" s="115">
        <f t="shared" si="10"/>
        <v>7.0683866407492491E-3</v>
      </c>
      <c r="Q29" s="116"/>
    </row>
    <row r="30" spans="1:17" ht="15" customHeight="1" x14ac:dyDescent="0.25">
      <c r="A30" s="26" t="s">
        <v>9</v>
      </c>
      <c r="B30" s="113">
        <v>11</v>
      </c>
      <c r="C30" s="114"/>
      <c r="D30" s="156">
        <f t="shared" si="7"/>
        <v>3.1893302406494637E-3</v>
      </c>
      <c r="E30" s="178"/>
      <c r="F30" s="221">
        <v>19</v>
      </c>
      <c r="G30" s="114"/>
      <c r="H30" s="305">
        <f t="shared" si="8"/>
        <v>4.8419979612640161E-3</v>
      </c>
      <c r="I30" s="306"/>
      <c r="J30" s="117">
        <v>11</v>
      </c>
      <c r="K30" s="118"/>
      <c r="L30" s="115">
        <f t="shared" si="9"/>
        <v>5.7561486132914706E-3</v>
      </c>
      <c r="M30" s="116"/>
      <c r="N30" s="114">
        <v>20</v>
      </c>
      <c r="O30" s="118"/>
      <c r="P30" s="122">
        <f t="shared" si="10"/>
        <v>3.5341933203746245E-3</v>
      </c>
      <c r="Q30" s="123"/>
    </row>
    <row r="31" spans="1:17" ht="15" customHeight="1" thickBot="1" x14ac:dyDescent="0.3">
      <c r="A31" s="41" t="s">
        <v>10</v>
      </c>
      <c r="B31" s="157"/>
      <c r="C31" s="158"/>
      <c r="D31" s="111"/>
      <c r="E31" s="177"/>
      <c r="F31" s="221"/>
      <c r="G31" s="114"/>
      <c r="H31" s="111"/>
      <c r="I31" s="112"/>
      <c r="J31" s="322"/>
      <c r="K31" s="323"/>
      <c r="L31" s="324"/>
      <c r="M31" s="325"/>
      <c r="N31" s="309"/>
      <c r="O31" s="119"/>
      <c r="P31" s="119"/>
      <c r="Q31" s="120"/>
    </row>
    <row r="32" spans="1:17" ht="15" customHeight="1" thickBot="1" x14ac:dyDescent="0.3">
      <c r="A32" s="37" t="s">
        <v>11</v>
      </c>
      <c r="B32" s="159">
        <v>3449</v>
      </c>
      <c r="C32" s="160"/>
      <c r="D32" s="161"/>
      <c r="E32" s="214"/>
      <c r="F32" s="159">
        <v>3924</v>
      </c>
      <c r="G32" s="160"/>
      <c r="H32" s="161"/>
      <c r="I32" s="162"/>
      <c r="J32" s="230">
        <v>1911</v>
      </c>
      <c r="K32" s="161"/>
      <c r="L32" s="161"/>
      <c r="M32" s="214"/>
      <c r="N32" s="314">
        <v>5659</v>
      </c>
      <c r="O32" s="133"/>
      <c r="P32" s="133"/>
      <c r="Q32" s="134"/>
    </row>
    <row r="33" spans="1:17" ht="15.75" customHeight="1" x14ac:dyDescent="0.25">
      <c r="A33" s="42" t="s">
        <v>14</v>
      </c>
      <c r="B33" s="150">
        <f>B25-B27</f>
        <v>547</v>
      </c>
      <c r="C33" s="163"/>
      <c r="D33" s="164">
        <f>D25-D27</f>
        <v>0.15859669469411422</v>
      </c>
      <c r="E33" s="213"/>
      <c r="F33" s="150">
        <f>F25-F27</f>
        <v>747</v>
      </c>
      <c r="G33" s="163"/>
      <c r="H33" s="164">
        <f>H25-H27</f>
        <v>0.19036697247706422</v>
      </c>
      <c r="I33" s="165"/>
      <c r="J33" s="131">
        <f>J25-J27</f>
        <v>224</v>
      </c>
      <c r="K33" s="132"/>
      <c r="L33" s="326">
        <f>L25-L27</f>
        <v>0.11721611721611719</v>
      </c>
      <c r="M33" s="327"/>
      <c r="N33" s="315">
        <f>N25-N27</f>
        <v>1241</v>
      </c>
      <c r="O33" s="132"/>
      <c r="P33" s="127">
        <f>P25-P27</f>
        <v>0.21929669552924544</v>
      </c>
      <c r="Q33" s="128"/>
    </row>
    <row r="34" spans="1:17" ht="15.75" thickBot="1" x14ac:dyDescent="0.3">
      <c r="A34" s="106" t="s">
        <v>15</v>
      </c>
      <c r="B34" s="129">
        <f>B25-B26</f>
        <v>366</v>
      </c>
      <c r="C34" s="126"/>
      <c r="D34" s="154">
        <f>D25-D26</f>
        <v>0.10611771527979125</v>
      </c>
      <c r="E34" s="166"/>
      <c r="F34" s="129">
        <f>F25-F26</f>
        <v>609</v>
      </c>
      <c r="G34" s="126"/>
      <c r="H34" s="154">
        <f>H25-H26</f>
        <v>0.15519877675840982</v>
      </c>
      <c r="I34" s="155"/>
      <c r="J34" s="121">
        <f>J25-J26</f>
        <v>229</v>
      </c>
      <c r="K34" s="119"/>
      <c r="L34" s="320">
        <f>L25-L26</f>
        <v>0.11983254840397695</v>
      </c>
      <c r="M34" s="321"/>
      <c r="N34" s="316">
        <f>N25-N26</f>
        <v>914</v>
      </c>
      <c r="O34" s="130"/>
      <c r="P34" s="125">
        <f>P25-P26</f>
        <v>0.16151263474112032</v>
      </c>
      <c r="Q34" s="126"/>
    </row>
    <row r="35" spans="1:17" ht="15.75" customHeight="1" thickBot="1" x14ac:dyDescent="0.3">
      <c r="A35" s="192" t="s">
        <v>57</v>
      </c>
      <c r="B35" s="193"/>
      <c r="C35" s="193"/>
      <c r="D35" s="193"/>
      <c r="E35" s="193"/>
      <c r="F35" s="193"/>
      <c r="G35" s="193"/>
      <c r="H35" s="193"/>
      <c r="I35" s="193"/>
      <c r="J35" s="317"/>
      <c r="K35" s="317"/>
      <c r="L35" s="317"/>
      <c r="M35" s="317"/>
      <c r="N35" s="193"/>
      <c r="O35" s="193"/>
      <c r="P35" s="193"/>
      <c r="Q35" s="194"/>
    </row>
    <row r="36" spans="1:17" ht="19.5" customHeight="1" thickBot="1" x14ac:dyDescent="0.3">
      <c r="A36" s="195" t="s">
        <v>47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7"/>
    </row>
    <row r="37" spans="1:17" ht="4.5" customHeight="1" thickBot="1" x14ac:dyDescent="0.3">
      <c r="A37" s="2"/>
      <c r="B37" s="1"/>
      <c r="C37" s="3"/>
      <c r="D37" s="4"/>
      <c r="E37" s="5"/>
      <c r="F37" s="1"/>
      <c r="G37" s="3"/>
      <c r="H37" s="4"/>
      <c r="I37" s="5"/>
      <c r="J37" s="6"/>
      <c r="K37" s="7"/>
    </row>
    <row r="38" spans="1:17" x14ac:dyDescent="0.25">
      <c r="A38" s="181" t="s">
        <v>12</v>
      </c>
      <c r="B38" s="182"/>
      <c r="C38" s="182"/>
      <c r="D38" s="182"/>
      <c r="E38" s="182"/>
      <c r="F38" s="183"/>
      <c r="G38" s="183"/>
      <c r="H38" s="183"/>
      <c r="I38" s="183"/>
      <c r="J38" s="183"/>
      <c r="K38" s="184"/>
    </row>
    <row r="39" spans="1:17" x14ac:dyDescent="0.25">
      <c r="A39" s="222" t="s">
        <v>40</v>
      </c>
      <c r="B39" s="223"/>
      <c r="C39" s="223"/>
      <c r="D39" s="223"/>
      <c r="E39" s="223"/>
      <c r="F39" s="224"/>
      <c r="G39" s="224"/>
      <c r="H39" s="224"/>
      <c r="I39" s="224"/>
      <c r="J39" s="224"/>
      <c r="K39" s="225"/>
    </row>
    <row r="40" spans="1:17" x14ac:dyDescent="0.25">
      <c r="A40" s="222" t="s">
        <v>41</v>
      </c>
      <c r="B40" s="223"/>
      <c r="C40" s="223"/>
      <c r="D40" s="223"/>
      <c r="E40" s="223"/>
      <c r="F40" s="224"/>
      <c r="G40" s="224"/>
      <c r="H40" s="224"/>
      <c r="I40" s="224"/>
      <c r="J40" s="224"/>
      <c r="K40" s="225"/>
    </row>
    <row r="41" spans="1:17" x14ac:dyDescent="0.25">
      <c r="A41" s="222" t="s">
        <v>42</v>
      </c>
      <c r="B41" s="223"/>
      <c r="C41" s="223"/>
      <c r="D41" s="223"/>
      <c r="E41" s="223"/>
      <c r="F41" s="224"/>
      <c r="G41" s="224"/>
      <c r="H41" s="224"/>
      <c r="I41" s="224"/>
      <c r="J41" s="224"/>
      <c r="K41" s="225"/>
    </row>
    <row r="42" spans="1:17" x14ac:dyDescent="0.25">
      <c r="A42" s="222" t="s">
        <v>43</v>
      </c>
      <c r="B42" s="223"/>
      <c r="C42" s="223"/>
      <c r="D42" s="223"/>
      <c r="E42" s="223"/>
      <c r="F42" s="224"/>
      <c r="G42" s="224"/>
      <c r="H42" s="224"/>
      <c r="I42" s="224"/>
      <c r="J42" s="224"/>
      <c r="K42" s="225"/>
    </row>
    <row r="43" spans="1:17" x14ac:dyDescent="0.25">
      <c r="A43" s="222" t="s">
        <v>44</v>
      </c>
      <c r="B43" s="223"/>
      <c r="C43" s="223"/>
      <c r="D43" s="223"/>
      <c r="E43" s="223"/>
      <c r="F43" s="224"/>
      <c r="G43" s="224"/>
      <c r="H43" s="224"/>
      <c r="I43" s="224"/>
      <c r="J43" s="224"/>
      <c r="K43" s="225"/>
    </row>
    <row r="44" spans="1:17" x14ac:dyDescent="0.25">
      <c r="A44" s="222" t="s">
        <v>45</v>
      </c>
      <c r="B44" s="223"/>
      <c r="C44" s="223"/>
      <c r="D44" s="223"/>
      <c r="E44" s="223"/>
      <c r="F44" s="224"/>
      <c r="G44" s="224"/>
      <c r="H44" s="224"/>
      <c r="I44" s="224"/>
      <c r="J44" s="224"/>
      <c r="K44" s="225"/>
    </row>
    <row r="45" spans="1:17" x14ac:dyDescent="0.25">
      <c r="A45" s="188" t="s">
        <v>46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90"/>
    </row>
    <row r="46" spans="1:17" ht="15.75" thickBot="1" x14ac:dyDescent="0.3">
      <c r="A46" s="173" t="s">
        <v>27</v>
      </c>
      <c r="B46" s="174"/>
      <c r="C46" s="174"/>
      <c r="D46" s="174"/>
      <c r="E46" s="174"/>
      <c r="F46" s="175"/>
      <c r="G46" s="175"/>
      <c r="H46" s="175"/>
      <c r="I46" s="175"/>
      <c r="J46" s="175"/>
      <c r="K46" s="176"/>
    </row>
    <row r="47" spans="1:17" ht="4.5" customHeight="1" x14ac:dyDescent="0.25">
      <c r="K47" s="7"/>
    </row>
  </sheetData>
  <mergeCells count="115">
    <mergeCell ref="A41:K41"/>
    <mergeCell ref="A39:K39"/>
    <mergeCell ref="A40:K40"/>
    <mergeCell ref="J14:K14"/>
    <mergeCell ref="B31:C31"/>
    <mergeCell ref="B33:C33"/>
    <mergeCell ref="B34:C34"/>
    <mergeCell ref="H30:I30"/>
    <mergeCell ref="F31:G31"/>
    <mergeCell ref="H31:I31"/>
    <mergeCell ref="F32:I32"/>
    <mergeCell ref="F33:G33"/>
    <mergeCell ref="H33:I33"/>
    <mergeCell ref="J28:K28"/>
    <mergeCell ref="A44:K44"/>
    <mergeCell ref="H14:I14"/>
    <mergeCell ref="B14:C14"/>
    <mergeCell ref="D14:E14"/>
    <mergeCell ref="F14:G14"/>
    <mergeCell ref="D27:E27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A42:K42"/>
    <mergeCell ref="A43:K43"/>
    <mergeCell ref="A36:Q36"/>
    <mergeCell ref="P28:Q28"/>
    <mergeCell ref="N28:O28"/>
    <mergeCell ref="P27:Q27"/>
    <mergeCell ref="N27:O27"/>
    <mergeCell ref="A1:K1"/>
    <mergeCell ref="A3:K4"/>
    <mergeCell ref="A2:K2"/>
    <mergeCell ref="F5:G5"/>
    <mergeCell ref="H5:I5"/>
    <mergeCell ref="J5:K5"/>
    <mergeCell ref="B5:C5"/>
    <mergeCell ref="D5:E5"/>
    <mergeCell ref="J25:K25"/>
    <mergeCell ref="D24:E24"/>
    <mergeCell ref="D25:E25"/>
    <mergeCell ref="D33:E33"/>
    <mergeCell ref="D34:E34"/>
    <mergeCell ref="D31:E31"/>
    <mergeCell ref="B32:E32"/>
    <mergeCell ref="A17:K17"/>
    <mergeCell ref="F21:I23"/>
    <mergeCell ref="F25:G25"/>
    <mergeCell ref="H25:I25"/>
    <mergeCell ref="L25:M25"/>
    <mergeCell ref="J26:K26"/>
    <mergeCell ref="L26:M26"/>
    <mergeCell ref="J27:K27"/>
    <mergeCell ref="L27:M27"/>
    <mergeCell ref="A46:K46"/>
    <mergeCell ref="B21:E23"/>
    <mergeCell ref="D28:E28"/>
    <mergeCell ref="D29:E29"/>
    <mergeCell ref="D30:E30"/>
    <mergeCell ref="B24:C24"/>
    <mergeCell ref="B25:C25"/>
    <mergeCell ref="B27:C27"/>
    <mergeCell ref="B26:C26"/>
    <mergeCell ref="B28:C28"/>
    <mergeCell ref="B29:C29"/>
    <mergeCell ref="B30:C30"/>
    <mergeCell ref="A38:K38"/>
    <mergeCell ref="A21:A23"/>
    <mergeCell ref="D26:E26"/>
    <mergeCell ref="A45:K45"/>
    <mergeCell ref="F24:G24"/>
    <mergeCell ref="H24:I24"/>
    <mergeCell ref="A35:Q35"/>
    <mergeCell ref="P34:Q34"/>
    <mergeCell ref="P33:Q33"/>
    <mergeCell ref="N34:O34"/>
    <mergeCell ref="N33:O33"/>
    <mergeCell ref="N32:Q32"/>
    <mergeCell ref="N21:Q23"/>
    <mergeCell ref="N24:O24"/>
    <mergeCell ref="P24:Q24"/>
    <mergeCell ref="A19:Q20"/>
    <mergeCell ref="N25:O25"/>
    <mergeCell ref="P25:Q25"/>
    <mergeCell ref="J34:K34"/>
    <mergeCell ref="L34:M34"/>
    <mergeCell ref="L30:M30"/>
    <mergeCell ref="J31:K31"/>
    <mergeCell ref="L31:M31"/>
    <mergeCell ref="J32:M32"/>
    <mergeCell ref="J33:K33"/>
    <mergeCell ref="L33:M33"/>
    <mergeCell ref="F34:G34"/>
    <mergeCell ref="H34:I34"/>
    <mergeCell ref="J21:M23"/>
    <mergeCell ref="J24:K24"/>
    <mergeCell ref="L24:M24"/>
    <mergeCell ref="L28:M28"/>
    <mergeCell ref="J29:K29"/>
    <mergeCell ref="L29:M29"/>
    <mergeCell ref="J30:K30"/>
    <mergeCell ref="P26:Q26"/>
    <mergeCell ref="N26:O26"/>
    <mergeCell ref="P31:Q31"/>
    <mergeCell ref="N31:O31"/>
    <mergeCell ref="P30:Q30"/>
    <mergeCell ref="N30:O30"/>
    <mergeCell ref="P29:Q29"/>
    <mergeCell ref="N29:O29"/>
  </mergeCells>
  <conditionalFormatting sqref="A5">
    <cfRule type="expression" dxfId="370" priority="180">
      <formula>MOD(ROW(),2)=0</formula>
    </cfRule>
  </conditionalFormatting>
  <conditionalFormatting sqref="A7:A13">
    <cfRule type="expression" dxfId="369" priority="179">
      <formula>MOD(ROW(),2)=0</formula>
    </cfRule>
  </conditionalFormatting>
  <conditionalFormatting sqref="B6:C6">
    <cfRule type="expression" dxfId="368" priority="160">
      <formula>MOD(ROW(),2)=0</formula>
    </cfRule>
  </conditionalFormatting>
  <conditionalFormatting sqref="J7:J10 K7:K13">
    <cfRule type="expression" dxfId="367" priority="124">
      <formula>MOD(ROW(),2)=0</formula>
    </cfRule>
  </conditionalFormatting>
  <conditionalFormatting sqref="J11:J13">
    <cfRule type="expression" dxfId="366" priority="85">
      <formula>MOD(ROW(),2)=0</formula>
    </cfRule>
  </conditionalFormatting>
  <conditionalFormatting sqref="A25:A31">
    <cfRule type="expression" dxfId="365" priority="73">
      <formula>MOD(ROW(),2)=0</formula>
    </cfRule>
  </conditionalFormatting>
  <conditionalFormatting sqref="A24">
    <cfRule type="expression" dxfId="364" priority="72">
      <formula>MOD(ROW(),2)=0</formula>
    </cfRule>
  </conditionalFormatting>
  <conditionalFormatting sqref="B24:B31">
    <cfRule type="expression" dxfId="363" priority="56">
      <formula>MOD(ROW(),2)=0</formula>
    </cfRule>
  </conditionalFormatting>
  <conditionalFormatting sqref="D25:D31">
    <cfRule type="expression" dxfId="362" priority="50">
      <formula>MOD(ROW(),2)=0</formula>
    </cfRule>
  </conditionalFormatting>
  <conditionalFormatting sqref="A6">
    <cfRule type="expression" dxfId="361" priority="46">
      <formula>MOD(ROW(),2)=0</formula>
    </cfRule>
  </conditionalFormatting>
  <conditionalFormatting sqref="B7">
    <cfRule type="expression" dxfId="360" priority="41">
      <formula>MOD(ROW(),2)=0</formula>
    </cfRule>
  </conditionalFormatting>
  <conditionalFormatting sqref="D24">
    <cfRule type="expression" dxfId="359" priority="40">
      <formula>MOD(ROW(),2)=0</formula>
    </cfRule>
  </conditionalFormatting>
  <conditionalFormatting sqref="B8 D8:I8">
    <cfRule type="expression" dxfId="358" priority="39">
      <formula>MOD(ROW(),2)=0</formula>
    </cfRule>
  </conditionalFormatting>
  <conditionalFormatting sqref="B10 D10:I10">
    <cfRule type="expression" dxfId="357" priority="38">
      <formula>MOD(ROW(),2)=0</formula>
    </cfRule>
  </conditionalFormatting>
  <conditionalFormatting sqref="B12 D12:I12">
    <cfRule type="expression" dxfId="356" priority="37">
      <formula>MOD(ROW(),2)=0</formula>
    </cfRule>
  </conditionalFormatting>
  <conditionalFormatting sqref="C8">
    <cfRule type="expression" dxfId="355" priority="36">
      <formula>MOD(ROW(),2)=0</formula>
    </cfRule>
  </conditionalFormatting>
  <conditionalFormatting sqref="C10">
    <cfRule type="expression" dxfId="354" priority="35">
      <formula>MOD(ROW(),2)=0</formula>
    </cfRule>
  </conditionalFormatting>
  <conditionalFormatting sqref="C12">
    <cfRule type="expression" dxfId="353" priority="34">
      <formula>MOD(ROW(),2)=0</formula>
    </cfRule>
  </conditionalFormatting>
  <conditionalFormatting sqref="F25:F31">
    <cfRule type="expression" dxfId="352" priority="33">
      <formula>MOD(ROW(),2)=0</formula>
    </cfRule>
  </conditionalFormatting>
  <conditionalFormatting sqref="H25:H31">
    <cfRule type="expression" dxfId="351" priority="32">
      <formula>MOD(ROW(),2)=0</formula>
    </cfRule>
  </conditionalFormatting>
  <conditionalFormatting sqref="J25:J31">
    <cfRule type="expression" dxfId="350" priority="30">
      <formula>MOD(ROW(),2)=0</formula>
    </cfRule>
  </conditionalFormatting>
  <conditionalFormatting sqref="L25:L31">
    <cfRule type="expression" dxfId="349" priority="29">
      <formula>MOD(ROW(),2)=0</formula>
    </cfRule>
  </conditionalFormatting>
  <conditionalFormatting sqref="D6">
    <cfRule type="expression" dxfId="348" priority="27">
      <formula>MOD(ROW(),2)=0</formula>
    </cfRule>
  </conditionalFormatting>
  <conditionalFormatting sqref="F6">
    <cfRule type="expression" dxfId="347" priority="26">
      <formula>MOD(ROW(),2)=0</formula>
    </cfRule>
  </conditionalFormatting>
  <conditionalFormatting sqref="H6">
    <cfRule type="expression" dxfId="346" priority="25">
      <formula>MOD(ROW(),2)=0</formula>
    </cfRule>
  </conditionalFormatting>
  <conditionalFormatting sqref="J6">
    <cfRule type="expression" dxfId="345" priority="24">
      <formula>MOD(ROW(),2)=0</formula>
    </cfRule>
  </conditionalFormatting>
  <conditionalFormatting sqref="E6">
    <cfRule type="expression" dxfId="344" priority="23">
      <formula>MOD(ROW(),2)=0</formula>
    </cfRule>
  </conditionalFormatting>
  <conditionalFormatting sqref="G6">
    <cfRule type="expression" dxfId="343" priority="22">
      <formula>MOD(ROW(),2)=0</formula>
    </cfRule>
  </conditionalFormatting>
  <conditionalFormatting sqref="I6">
    <cfRule type="expression" dxfId="342" priority="21">
      <formula>MOD(ROW(),2)=0</formula>
    </cfRule>
  </conditionalFormatting>
  <conditionalFormatting sqref="K6">
    <cfRule type="expression" dxfId="341" priority="20">
      <formula>MOD(ROW(),2)=0</formula>
    </cfRule>
  </conditionalFormatting>
  <conditionalFormatting sqref="F24">
    <cfRule type="expression" dxfId="340" priority="19">
      <formula>MOD(ROW(),2)=0</formula>
    </cfRule>
  </conditionalFormatting>
  <conditionalFormatting sqref="J24">
    <cfRule type="expression" dxfId="339" priority="18">
      <formula>MOD(ROW(),2)=0</formula>
    </cfRule>
  </conditionalFormatting>
  <conditionalFormatting sqref="H24">
    <cfRule type="expression" dxfId="338" priority="17">
      <formula>MOD(ROW(),2)=0</formula>
    </cfRule>
  </conditionalFormatting>
  <conditionalFormatting sqref="L24">
    <cfRule type="expression" dxfId="337" priority="16">
      <formula>MOD(ROW(),2)=0</formula>
    </cfRule>
  </conditionalFormatting>
  <conditionalFormatting sqref="N24">
    <cfRule type="expression" dxfId="336" priority="15">
      <formula>MOD(ROW(),2)=0</formula>
    </cfRule>
  </conditionalFormatting>
  <conditionalFormatting sqref="P24">
    <cfRule type="expression" dxfId="335" priority="14">
      <formula>MOD(ROW(),2)=0</formula>
    </cfRule>
  </conditionalFormatting>
  <conditionalFormatting sqref="P26">
    <cfRule type="expression" dxfId="334" priority="4">
      <formula>MOD(ROW(),2)=0</formula>
    </cfRule>
  </conditionalFormatting>
  <conditionalFormatting sqref="P30">
    <cfRule type="expression" dxfId="333" priority="1">
      <formula>MOD(ROW(),2)=0</formula>
    </cfRule>
  </conditionalFormatting>
  <conditionalFormatting sqref="N28">
    <cfRule type="expression" dxfId="332" priority="10">
      <formula>MOD(ROW(),2)=0</formula>
    </cfRule>
  </conditionalFormatting>
  <conditionalFormatting sqref="N30">
    <cfRule type="expression" dxfId="331" priority="9">
      <formula>MOD(ROW(),2)=0</formula>
    </cfRule>
  </conditionalFormatting>
  <conditionalFormatting sqref="N26">
    <cfRule type="expression" dxfId="330" priority="8">
      <formula>MOD(ROW(),2)=0</formula>
    </cfRule>
  </conditionalFormatting>
  <conditionalFormatting sqref="P28">
    <cfRule type="expression" dxfId="329" priority="3">
      <formula>MOD(ROW(),2)=0</formula>
    </cfRule>
  </conditionalFormatting>
  <printOptions horizontalCentered="1"/>
  <pageMargins left="0" right="0" top="0" bottom="0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K12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2.7109375" style="83" customWidth="1"/>
    <col min="4" max="10" width="12.7109375" style="8" customWidth="1"/>
    <col min="11" max="11" width="8" style="8" customWidth="1"/>
  </cols>
  <sheetData>
    <row r="1" spans="1:11" ht="15" customHeight="1" x14ac:dyDescent="0.25">
      <c r="A1" s="265" t="s">
        <v>16</v>
      </c>
      <c r="B1" s="185" t="s">
        <v>59</v>
      </c>
      <c r="C1" s="257" t="s">
        <v>72</v>
      </c>
      <c r="D1" s="258"/>
      <c r="E1" s="258"/>
      <c r="F1" s="258"/>
      <c r="G1" s="258"/>
      <c r="H1" s="258"/>
      <c r="I1" s="258"/>
      <c r="J1" s="259"/>
      <c r="K1"/>
    </row>
    <row r="2" spans="1:11" ht="15.75" thickBot="1" x14ac:dyDescent="0.3">
      <c r="A2" s="266"/>
      <c r="B2" s="186"/>
      <c r="C2" s="260"/>
      <c r="D2" s="261"/>
      <c r="E2" s="261"/>
      <c r="F2" s="261"/>
      <c r="G2" s="261"/>
      <c r="H2" s="261"/>
      <c r="I2" s="261"/>
      <c r="J2" s="262"/>
      <c r="K2"/>
    </row>
    <row r="3" spans="1:11" ht="31.5" customHeight="1" thickBot="1" x14ac:dyDescent="0.3">
      <c r="A3" s="266"/>
      <c r="B3" s="268"/>
      <c r="C3" s="207" t="s">
        <v>64</v>
      </c>
      <c r="D3" s="208"/>
      <c r="E3" s="207" t="s">
        <v>65</v>
      </c>
      <c r="F3" s="208"/>
      <c r="G3" s="207" t="s">
        <v>69</v>
      </c>
      <c r="H3" s="208"/>
      <c r="I3" s="135" t="s">
        <v>70</v>
      </c>
      <c r="J3" s="137"/>
      <c r="K3"/>
    </row>
    <row r="4" spans="1:11" ht="15.75" customHeight="1" thickBot="1" x14ac:dyDescent="0.3">
      <c r="A4" s="267"/>
      <c r="B4" s="36" t="s">
        <v>0</v>
      </c>
      <c r="C4" s="34" t="s">
        <v>66</v>
      </c>
      <c r="D4" s="35" t="s">
        <v>67</v>
      </c>
      <c r="E4" s="34" t="s">
        <v>66</v>
      </c>
      <c r="F4" s="35" t="s">
        <v>67</v>
      </c>
      <c r="G4" s="34" t="s">
        <v>66</v>
      </c>
      <c r="H4" s="107" t="s">
        <v>67</v>
      </c>
      <c r="I4" s="328" t="s">
        <v>66</v>
      </c>
      <c r="J4" s="329" t="s">
        <v>67</v>
      </c>
      <c r="K4"/>
    </row>
    <row r="5" spans="1:11" ht="15.75" customHeight="1" x14ac:dyDescent="0.25">
      <c r="A5" s="254" t="s">
        <v>58</v>
      </c>
      <c r="B5" s="22" t="s">
        <v>4</v>
      </c>
      <c r="C5" s="21" t="s">
        <v>61</v>
      </c>
      <c r="D5" s="11" t="s">
        <v>61</v>
      </c>
      <c r="E5" s="21" t="s">
        <v>61</v>
      </c>
      <c r="F5" s="11" t="s">
        <v>61</v>
      </c>
      <c r="G5" s="21" t="s">
        <v>61</v>
      </c>
      <c r="H5" s="11" t="s">
        <v>61</v>
      </c>
      <c r="I5" s="21" t="s">
        <v>61</v>
      </c>
      <c r="J5" s="11" t="s">
        <v>61</v>
      </c>
      <c r="K5"/>
    </row>
    <row r="6" spans="1:11" x14ac:dyDescent="0.25">
      <c r="A6" s="272"/>
      <c r="B6" s="14" t="s">
        <v>5</v>
      </c>
      <c r="C6" s="9"/>
      <c r="D6" s="12"/>
      <c r="E6" s="9"/>
      <c r="F6" s="12"/>
      <c r="G6" s="9"/>
      <c r="H6" s="12"/>
      <c r="I6" s="9"/>
      <c r="J6" s="12"/>
      <c r="K6"/>
    </row>
    <row r="7" spans="1:11" x14ac:dyDescent="0.25">
      <c r="A7" s="272"/>
      <c r="B7" s="14" t="s">
        <v>6</v>
      </c>
      <c r="C7" s="9" t="s">
        <v>61</v>
      </c>
      <c r="D7" s="12" t="s">
        <v>61</v>
      </c>
      <c r="E7" s="9">
        <v>13</v>
      </c>
      <c r="F7" s="12">
        <f>E7/E12</f>
        <v>0.8125</v>
      </c>
      <c r="G7" s="9">
        <v>12</v>
      </c>
      <c r="H7" s="12">
        <f>G7/G12</f>
        <v>0.92307692307692313</v>
      </c>
      <c r="I7" s="9">
        <v>10</v>
      </c>
      <c r="J7" s="12">
        <f>I7/I12</f>
        <v>0.7142857142857143</v>
      </c>
      <c r="K7"/>
    </row>
    <row r="8" spans="1:11" x14ac:dyDescent="0.25">
      <c r="A8" s="272"/>
      <c r="B8" s="14" t="s">
        <v>7</v>
      </c>
      <c r="C8" s="9"/>
      <c r="D8" s="12"/>
      <c r="E8" s="9"/>
      <c r="F8" s="12"/>
      <c r="G8" s="9"/>
      <c r="H8" s="12"/>
      <c r="I8" s="9"/>
      <c r="J8" s="12"/>
      <c r="K8"/>
    </row>
    <row r="9" spans="1:11" x14ac:dyDescent="0.25">
      <c r="A9" s="272"/>
      <c r="B9" s="14" t="s">
        <v>8</v>
      </c>
      <c r="C9" s="9"/>
      <c r="D9" s="12"/>
      <c r="E9" s="9"/>
      <c r="F9" s="12"/>
      <c r="G9" s="9"/>
      <c r="H9" s="12"/>
      <c r="I9" s="9"/>
      <c r="J9" s="12"/>
      <c r="K9"/>
    </row>
    <row r="10" spans="1:11" x14ac:dyDescent="0.25">
      <c r="A10" s="272"/>
      <c r="B10" s="14" t="s">
        <v>9</v>
      </c>
      <c r="C10" s="9"/>
      <c r="D10" s="12"/>
      <c r="E10" s="9"/>
      <c r="F10" s="12"/>
      <c r="G10" s="9"/>
      <c r="H10" s="12"/>
      <c r="I10" s="9"/>
      <c r="J10" s="12"/>
      <c r="K10"/>
    </row>
    <row r="11" spans="1:11" x14ac:dyDescent="0.25">
      <c r="A11" s="272"/>
      <c r="B11" s="14" t="s">
        <v>10</v>
      </c>
      <c r="C11" s="9"/>
      <c r="D11" s="12"/>
      <c r="E11" s="9"/>
      <c r="F11" s="12"/>
      <c r="G11" s="9"/>
      <c r="H11" s="12"/>
      <c r="I11" s="9"/>
      <c r="J11" s="12"/>
      <c r="K11"/>
    </row>
    <row r="12" spans="1:11" x14ac:dyDescent="0.25">
      <c r="A12" s="272"/>
      <c r="B12" s="48" t="s">
        <v>28</v>
      </c>
      <c r="C12" s="240" t="s">
        <v>61</v>
      </c>
      <c r="D12" s="241"/>
      <c r="E12" s="240">
        <v>16</v>
      </c>
      <c r="F12" s="241"/>
      <c r="G12" s="240">
        <v>13</v>
      </c>
      <c r="H12" s="241"/>
      <c r="I12" s="240">
        <v>14</v>
      </c>
      <c r="J12" s="241"/>
      <c r="K12"/>
    </row>
    <row r="13" spans="1:11" x14ac:dyDescent="0.25">
      <c r="A13" s="272"/>
      <c r="B13" s="23" t="s">
        <v>17</v>
      </c>
      <c r="C13" s="234">
        <f>C$108</f>
        <v>1365</v>
      </c>
      <c r="D13" s="235"/>
      <c r="E13" s="234">
        <f>E$108</f>
        <v>1489</v>
      </c>
      <c r="F13" s="235"/>
      <c r="G13" s="234">
        <f>G$108</f>
        <v>753</v>
      </c>
      <c r="H13" s="235"/>
      <c r="I13" s="234">
        <f>$I$108</f>
        <v>2229</v>
      </c>
      <c r="J13" s="235"/>
      <c r="K13"/>
    </row>
    <row r="14" spans="1:11" x14ac:dyDescent="0.25">
      <c r="A14" s="272"/>
      <c r="B14" s="50" t="s">
        <v>11</v>
      </c>
      <c r="C14" s="247">
        <f>C$119</f>
        <v>3449</v>
      </c>
      <c r="D14" s="233"/>
      <c r="E14" s="247">
        <f>E$119</f>
        <v>3924</v>
      </c>
      <c r="F14" s="233"/>
      <c r="G14" s="247">
        <f>G$119</f>
        <v>1911</v>
      </c>
      <c r="H14" s="233"/>
      <c r="I14" s="232">
        <f>$I$119</f>
        <v>5659</v>
      </c>
      <c r="J14" s="233"/>
      <c r="K14"/>
    </row>
    <row r="15" spans="1:11" x14ac:dyDescent="0.25">
      <c r="A15" s="272"/>
      <c r="B15" s="24" t="s">
        <v>14</v>
      </c>
      <c r="C15" s="9" t="s">
        <v>61</v>
      </c>
      <c r="D15" s="13" t="s">
        <v>61</v>
      </c>
      <c r="E15" s="9" t="s">
        <v>61</v>
      </c>
      <c r="F15" s="13" t="s">
        <v>61</v>
      </c>
      <c r="G15" s="9" t="s">
        <v>61</v>
      </c>
      <c r="H15" s="13" t="s">
        <v>61</v>
      </c>
      <c r="I15" s="9" t="s">
        <v>61</v>
      </c>
      <c r="J15" s="13" t="s">
        <v>61</v>
      </c>
      <c r="K15"/>
    </row>
    <row r="16" spans="1:11" ht="15.75" thickBot="1" x14ac:dyDescent="0.3">
      <c r="A16" s="273"/>
      <c r="B16" s="46" t="s">
        <v>15</v>
      </c>
      <c r="C16" s="10"/>
      <c r="D16" s="100"/>
      <c r="E16" s="10"/>
      <c r="F16" s="100"/>
      <c r="G16" s="10"/>
      <c r="H16" s="100"/>
      <c r="I16" s="10"/>
      <c r="J16" s="100"/>
      <c r="K16"/>
    </row>
    <row r="17" spans="1:11" ht="15" customHeight="1" x14ac:dyDescent="0.25">
      <c r="A17" s="269" t="s">
        <v>18</v>
      </c>
      <c r="B17" s="25" t="s">
        <v>4</v>
      </c>
      <c r="C17" s="82">
        <v>63</v>
      </c>
      <c r="D17" s="45">
        <f>C17/$C$24</f>
        <v>0.25</v>
      </c>
      <c r="E17" s="82">
        <v>89</v>
      </c>
      <c r="F17" s="45">
        <f>E17/$E$24</f>
        <v>0.3111888111888112</v>
      </c>
      <c r="G17" s="82">
        <v>48</v>
      </c>
      <c r="H17" s="330">
        <f>G17/$G$24</f>
        <v>0.27906976744186046</v>
      </c>
      <c r="I17" s="82">
        <v>136</v>
      </c>
      <c r="J17" s="45">
        <f>I17/$I$24</f>
        <v>0.30839002267573695</v>
      </c>
      <c r="K17"/>
    </row>
    <row r="18" spans="1:11" ht="15.75" customHeight="1" x14ac:dyDescent="0.25">
      <c r="A18" s="270"/>
      <c r="B18" s="26" t="s">
        <v>5</v>
      </c>
      <c r="C18" s="9">
        <v>60</v>
      </c>
      <c r="D18" s="12">
        <f t="shared" ref="D18:D20" si="0">C18/$C$24</f>
        <v>0.23809523809523808</v>
      </c>
      <c r="E18" s="9">
        <v>58</v>
      </c>
      <c r="F18" s="12">
        <f>E18/$E$24</f>
        <v>0.20279720279720279</v>
      </c>
      <c r="G18" s="9">
        <v>36</v>
      </c>
      <c r="H18" s="93">
        <f>G18/$G$24</f>
        <v>0.20930232558139536</v>
      </c>
      <c r="I18" s="9">
        <v>90</v>
      </c>
      <c r="J18" s="12">
        <f t="shared" ref="J18:J20" si="1">I18/$I$24</f>
        <v>0.20408163265306123</v>
      </c>
      <c r="K18"/>
    </row>
    <row r="19" spans="1:11" x14ac:dyDescent="0.25">
      <c r="A19" s="270"/>
      <c r="B19" s="26" t="s">
        <v>6</v>
      </c>
      <c r="C19" s="9">
        <v>117</v>
      </c>
      <c r="D19" s="12">
        <f t="shared" si="0"/>
        <v>0.4642857142857143</v>
      </c>
      <c r="E19" s="9">
        <v>128</v>
      </c>
      <c r="F19" s="12">
        <f>E19/$E$24</f>
        <v>0.44755244755244755</v>
      </c>
      <c r="G19" s="9">
        <v>77</v>
      </c>
      <c r="H19" s="93">
        <f>G19/$G$24</f>
        <v>0.44767441860465118</v>
      </c>
      <c r="I19" s="9">
        <v>201</v>
      </c>
      <c r="J19" s="12">
        <f t="shared" si="1"/>
        <v>0.45578231292517007</v>
      </c>
      <c r="K19"/>
    </row>
    <row r="20" spans="1:11" x14ac:dyDescent="0.25">
      <c r="A20" s="270"/>
      <c r="B20" s="26" t="s">
        <v>7</v>
      </c>
      <c r="C20" s="9">
        <v>10</v>
      </c>
      <c r="D20" s="12">
        <f t="shared" si="0"/>
        <v>3.968253968253968E-2</v>
      </c>
      <c r="E20" s="9" t="s">
        <v>61</v>
      </c>
      <c r="F20" s="12" t="s">
        <v>61</v>
      </c>
      <c r="G20" s="9">
        <v>11</v>
      </c>
      <c r="H20" s="93">
        <f>G20/$G$24</f>
        <v>6.3953488372093026E-2</v>
      </c>
      <c r="I20" s="9">
        <v>11</v>
      </c>
      <c r="J20" s="12">
        <f t="shared" si="1"/>
        <v>2.4943310657596373E-2</v>
      </c>
      <c r="K20"/>
    </row>
    <row r="21" spans="1:11" x14ac:dyDescent="0.25">
      <c r="A21" s="270"/>
      <c r="B21" s="26" t="s">
        <v>8</v>
      </c>
      <c r="C21" s="9" t="s">
        <v>61</v>
      </c>
      <c r="D21" s="12" t="s">
        <v>61</v>
      </c>
      <c r="E21" s="9" t="s">
        <v>61</v>
      </c>
      <c r="F21" s="12" t="s">
        <v>61</v>
      </c>
      <c r="G21" s="9"/>
      <c r="H21" s="93"/>
      <c r="I21" s="9" t="s">
        <v>61</v>
      </c>
      <c r="J21" s="12" t="s">
        <v>61</v>
      </c>
      <c r="K21"/>
    </row>
    <row r="22" spans="1:11" x14ac:dyDescent="0.25">
      <c r="A22" s="270"/>
      <c r="B22" s="26" t="s">
        <v>9</v>
      </c>
      <c r="C22" s="9"/>
      <c r="D22" s="12"/>
      <c r="E22" s="9"/>
      <c r="F22" s="12"/>
      <c r="G22" s="9"/>
      <c r="H22" s="93"/>
      <c r="I22" s="9"/>
      <c r="J22" s="12"/>
      <c r="K22"/>
    </row>
    <row r="23" spans="1:11" x14ac:dyDescent="0.25">
      <c r="A23" s="270"/>
      <c r="B23" s="26" t="s">
        <v>10</v>
      </c>
      <c r="C23" s="9"/>
      <c r="D23" s="12"/>
      <c r="E23" s="9"/>
      <c r="F23" s="12"/>
      <c r="G23" s="9"/>
      <c r="H23" s="93"/>
      <c r="I23" s="9"/>
      <c r="J23" s="12"/>
      <c r="K23"/>
    </row>
    <row r="24" spans="1:11" x14ac:dyDescent="0.25">
      <c r="A24" s="270"/>
      <c r="B24" s="49" t="s">
        <v>28</v>
      </c>
      <c r="C24" s="240">
        <v>252</v>
      </c>
      <c r="D24" s="241"/>
      <c r="E24" s="240">
        <v>286</v>
      </c>
      <c r="F24" s="241"/>
      <c r="G24" s="240">
        <v>172</v>
      </c>
      <c r="H24" s="264"/>
      <c r="I24" s="240">
        <v>441</v>
      </c>
      <c r="J24" s="241"/>
      <c r="K24"/>
    </row>
    <row r="25" spans="1:11" x14ac:dyDescent="0.25">
      <c r="A25" s="270"/>
      <c r="B25" s="27" t="s">
        <v>17</v>
      </c>
      <c r="C25" s="244">
        <f>C$108</f>
        <v>1365</v>
      </c>
      <c r="D25" s="245"/>
      <c r="E25" s="244">
        <f>E$108</f>
        <v>1489</v>
      </c>
      <c r="F25" s="245"/>
      <c r="G25" s="244">
        <f>G$108</f>
        <v>753</v>
      </c>
      <c r="H25" s="249"/>
      <c r="I25" s="234">
        <f>$I$108</f>
        <v>2229</v>
      </c>
      <c r="J25" s="235"/>
      <c r="K25"/>
    </row>
    <row r="26" spans="1:11" x14ac:dyDescent="0.25">
      <c r="A26" s="270"/>
      <c r="B26" s="47" t="s">
        <v>11</v>
      </c>
      <c r="C26" s="250">
        <f>C$119</f>
        <v>3449</v>
      </c>
      <c r="D26" s="252"/>
      <c r="E26" s="250">
        <f>E$119</f>
        <v>3924</v>
      </c>
      <c r="F26" s="252"/>
      <c r="G26" s="250">
        <f>G$119</f>
        <v>1911</v>
      </c>
      <c r="H26" s="251"/>
      <c r="I26" s="232">
        <f>$I$119</f>
        <v>5659</v>
      </c>
      <c r="J26" s="233"/>
      <c r="K26"/>
    </row>
    <row r="27" spans="1:11" x14ac:dyDescent="0.25">
      <c r="A27" s="270"/>
      <c r="B27" s="28" t="s">
        <v>14</v>
      </c>
      <c r="C27" s="9">
        <f t="shared" ref="C27:H27" si="2">C17-C19</f>
        <v>-54</v>
      </c>
      <c r="D27" s="13">
        <f t="shared" si="2"/>
        <v>-0.2142857142857143</v>
      </c>
      <c r="E27" s="9">
        <f t="shared" si="2"/>
        <v>-39</v>
      </c>
      <c r="F27" s="13">
        <f t="shared" si="2"/>
        <v>-0.13636363636363635</v>
      </c>
      <c r="G27" s="9">
        <f t="shared" si="2"/>
        <v>-29</v>
      </c>
      <c r="H27" s="97">
        <f t="shared" si="2"/>
        <v>-0.16860465116279072</v>
      </c>
      <c r="I27" s="9">
        <f>I17-I19</f>
        <v>-65</v>
      </c>
      <c r="J27" s="13">
        <f>J17-J19</f>
        <v>-0.14739229024943312</v>
      </c>
      <c r="K27"/>
    </row>
    <row r="28" spans="1:11" ht="15.75" thickBot="1" x14ac:dyDescent="0.3">
      <c r="A28" s="271"/>
      <c r="B28" s="29" t="s">
        <v>15</v>
      </c>
      <c r="C28" s="10">
        <f t="shared" ref="C28:H28" si="3">C17-C18</f>
        <v>3</v>
      </c>
      <c r="D28" s="90">
        <f t="shared" si="3"/>
        <v>1.1904761904761918E-2</v>
      </c>
      <c r="E28" s="10">
        <f t="shared" si="3"/>
        <v>31</v>
      </c>
      <c r="F28" s="91">
        <f t="shared" si="3"/>
        <v>0.10839160839160841</v>
      </c>
      <c r="G28" s="10">
        <f t="shared" si="3"/>
        <v>12</v>
      </c>
      <c r="H28" s="99">
        <f t="shared" si="3"/>
        <v>6.9767441860465101E-2</v>
      </c>
      <c r="I28" s="10">
        <f>I17-I18</f>
        <v>46</v>
      </c>
      <c r="J28" s="100">
        <f>J17-J18</f>
        <v>0.10430839002267572</v>
      </c>
      <c r="K28"/>
    </row>
    <row r="29" spans="1:11" ht="15" customHeight="1" x14ac:dyDescent="0.25">
      <c r="A29" s="254" t="s">
        <v>51</v>
      </c>
      <c r="B29" s="22" t="s">
        <v>4</v>
      </c>
      <c r="C29" s="21">
        <v>42</v>
      </c>
      <c r="D29" s="11">
        <f>C29/$C$36</f>
        <v>0.71186440677966101</v>
      </c>
      <c r="E29" s="21">
        <v>68</v>
      </c>
      <c r="F29" s="11">
        <f>E29/$E$36</f>
        <v>0.77272727272727271</v>
      </c>
      <c r="G29" s="21">
        <v>27</v>
      </c>
      <c r="H29" s="11">
        <f>G29/$G$36</f>
        <v>0.75</v>
      </c>
      <c r="I29" s="82">
        <v>69</v>
      </c>
      <c r="J29" s="45">
        <f>I29/$I$36</f>
        <v>0.83132530120481929</v>
      </c>
      <c r="K29"/>
    </row>
    <row r="30" spans="1:11" x14ac:dyDescent="0.25">
      <c r="A30" s="272"/>
      <c r="B30" s="14" t="s">
        <v>5</v>
      </c>
      <c r="C30" s="9">
        <v>11</v>
      </c>
      <c r="D30" s="12">
        <f t="shared" ref="D30" si="4">C30/$C$36</f>
        <v>0.1864406779661017</v>
      </c>
      <c r="E30" s="9">
        <v>17</v>
      </c>
      <c r="F30" s="12">
        <f>E30/$E$36</f>
        <v>0.19318181818181818</v>
      </c>
      <c r="G30" s="9" t="s">
        <v>61</v>
      </c>
      <c r="H30" s="12" t="s">
        <v>61</v>
      </c>
      <c r="I30" s="9">
        <v>12</v>
      </c>
      <c r="J30" s="45">
        <f t="shared" ref="J30" si="5">I30/$I$36</f>
        <v>0.14457831325301204</v>
      </c>
      <c r="K30"/>
    </row>
    <row r="31" spans="1:11" ht="15.75" customHeight="1" x14ac:dyDescent="0.25">
      <c r="A31" s="272"/>
      <c r="B31" s="14" t="s">
        <v>6</v>
      </c>
      <c r="C31" s="9" t="s">
        <v>61</v>
      </c>
      <c r="D31" s="12" t="s">
        <v>61</v>
      </c>
      <c r="E31" s="9" t="s">
        <v>61</v>
      </c>
      <c r="F31" s="12" t="s">
        <v>61</v>
      </c>
      <c r="G31" s="9" t="s">
        <v>61</v>
      </c>
      <c r="H31" s="12" t="s">
        <v>61</v>
      </c>
      <c r="I31" s="9" t="s">
        <v>61</v>
      </c>
      <c r="J31" s="45" t="s">
        <v>61</v>
      </c>
      <c r="K31"/>
    </row>
    <row r="32" spans="1:11" x14ac:dyDescent="0.25">
      <c r="A32" s="272"/>
      <c r="B32" s="14" t="s">
        <v>7</v>
      </c>
      <c r="C32" s="9" t="s">
        <v>61</v>
      </c>
      <c r="D32" s="12" t="s">
        <v>61</v>
      </c>
      <c r="E32" s="9" t="s">
        <v>61</v>
      </c>
      <c r="F32" s="12" t="s">
        <v>61</v>
      </c>
      <c r="G32" s="9" t="s">
        <v>61</v>
      </c>
      <c r="H32" s="12" t="s">
        <v>61</v>
      </c>
      <c r="I32" s="9" t="s">
        <v>61</v>
      </c>
      <c r="J32" s="45" t="s">
        <v>61</v>
      </c>
      <c r="K32"/>
    </row>
    <row r="33" spans="1:11" x14ac:dyDescent="0.25">
      <c r="A33" s="272"/>
      <c r="B33" s="14" t="s">
        <v>8</v>
      </c>
      <c r="C33" s="9"/>
      <c r="D33" s="12"/>
      <c r="E33" s="9"/>
      <c r="F33" s="12"/>
      <c r="G33" s="9"/>
      <c r="H33" s="12"/>
      <c r="I33" s="9"/>
      <c r="J33" s="45"/>
      <c r="K33"/>
    </row>
    <row r="34" spans="1:11" x14ac:dyDescent="0.25">
      <c r="A34" s="272"/>
      <c r="B34" s="14" t="s">
        <v>9</v>
      </c>
      <c r="C34" s="9"/>
      <c r="D34" s="12"/>
      <c r="E34" s="9"/>
      <c r="F34" s="12"/>
      <c r="G34" s="9"/>
      <c r="H34" s="12"/>
      <c r="I34" s="9"/>
      <c r="J34" s="45"/>
      <c r="K34"/>
    </row>
    <row r="35" spans="1:11" x14ac:dyDescent="0.25">
      <c r="A35" s="272"/>
      <c r="B35" s="14" t="s">
        <v>10</v>
      </c>
      <c r="C35" s="9"/>
      <c r="D35" s="12"/>
      <c r="E35" s="9"/>
      <c r="F35" s="12"/>
      <c r="G35" s="9"/>
      <c r="H35" s="12"/>
      <c r="I35" s="9"/>
      <c r="J35" s="45"/>
      <c r="K35"/>
    </row>
    <row r="36" spans="1:11" x14ac:dyDescent="0.25">
      <c r="A36" s="272"/>
      <c r="B36" s="48" t="s">
        <v>28</v>
      </c>
      <c r="C36" s="240">
        <v>59</v>
      </c>
      <c r="D36" s="241"/>
      <c r="E36" s="240">
        <v>88</v>
      </c>
      <c r="F36" s="241"/>
      <c r="G36" s="240">
        <v>36</v>
      </c>
      <c r="H36" s="241"/>
      <c r="I36" s="240">
        <v>83</v>
      </c>
      <c r="J36" s="241"/>
      <c r="K36"/>
    </row>
    <row r="37" spans="1:11" x14ac:dyDescent="0.25">
      <c r="A37" s="272"/>
      <c r="B37" s="23" t="s">
        <v>17</v>
      </c>
      <c r="C37" s="244">
        <f>C$108</f>
        <v>1365</v>
      </c>
      <c r="D37" s="245"/>
      <c r="E37" s="244">
        <f>E$108</f>
        <v>1489</v>
      </c>
      <c r="F37" s="245"/>
      <c r="G37" s="244">
        <f>G$108</f>
        <v>753</v>
      </c>
      <c r="H37" s="245"/>
      <c r="I37" s="244">
        <f>$I$108</f>
        <v>2229</v>
      </c>
      <c r="J37" s="245"/>
      <c r="K37"/>
    </row>
    <row r="38" spans="1:11" x14ac:dyDescent="0.25">
      <c r="A38" s="272"/>
      <c r="B38" s="47" t="s">
        <v>11</v>
      </c>
      <c r="C38" s="250">
        <f>C$119</f>
        <v>3449</v>
      </c>
      <c r="D38" s="252"/>
      <c r="E38" s="250">
        <f>E$119</f>
        <v>3924</v>
      </c>
      <c r="F38" s="252"/>
      <c r="G38" s="250">
        <f>G$119</f>
        <v>1911</v>
      </c>
      <c r="H38" s="252"/>
      <c r="I38" s="232">
        <f>$I$119</f>
        <v>5659</v>
      </c>
      <c r="J38" s="233"/>
      <c r="K38"/>
    </row>
    <row r="39" spans="1:11" x14ac:dyDescent="0.25">
      <c r="A39" s="272"/>
      <c r="B39" s="24" t="s">
        <v>14</v>
      </c>
      <c r="C39" s="9" t="s">
        <v>61</v>
      </c>
      <c r="D39" s="13" t="s">
        <v>61</v>
      </c>
      <c r="E39" s="9" t="s">
        <v>61</v>
      </c>
      <c r="F39" s="13" t="s">
        <v>61</v>
      </c>
      <c r="G39" s="9" t="s">
        <v>61</v>
      </c>
      <c r="H39" s="13" t="s">
        <v>61</v>
      </c>
      <c r="I39" s="9" t="s">
        <v>61</v>
      </c>
      <c r="J39" s="13" t="s">
        <v>61</v>
      </c>
      <c r="K39"/>
    </row>
    <row r="40" spans="1:11" ht="15.75" thickBot="1" x14ac:dyDescent="0.3">
      <c r="A40" s="273"/>
      <c r="B40" s="46" t="s">
        <v>15</v>
      </c>
      <c r="C40" s="10">
        <f>C29-C30</f>
        <v>31</v>
      </c>
      <c r="D40" s="90">
        <f>D29-D30</f>
        <v>0.52542372881355925</v>
      </c>
      <c r="E40" s="10">
        <f>E29-E30</f>
        <v>51</v>
      </c>
      <c r="F40" s="91">
        <f>F29-F30</f>
        <v>0.57954545454545459</v>
      </c>
      <c r="G40" s="10" t="s">
        <v>61</v>
      </c>
      <c r="H40" s="91" t="s">
        <v>61</v>
      </c>
      <c r="I40" s="30">
        <f>I29-I30</f>
        <v>57</v>
      </c>
      <c r="J40" s="31">
        <f>J29-J30</f>
        <v>0.68674698795180722</v>
      </c>
      <c r="K40"/>
    </row>
    <row r="41" spans="1:11" ht="15" customHeight="1" x14ac:dyDescent="0.25">
      <c r="A41" s="269" t="s">
        <v>19</v>
      </c>
      <c r="B41" s="25" t="s">
        <v>4</v>
      </c>
      <c r="C41" s="21">
        <v>152</v>
      </c>
      <c r="D41" s="11">
        <f t="shared" ref="D41:D44" si="6">C41/$C$48</f>
        <v>0.36450839328537171</v>
      </c>
      <c r="E41" s="21">
        <v>116</v>
      </c>
      <c r="F41" s="11">
        <f>E41/$E$48</f>
        <v>0.34218289085545722</v>
      </c>
      <c r="G41" s="21">
        <v>48</v>
      </c>
      <c r="H41" s="92">
        <f>G41/$G$48</f>
        <v>0.2711864406779661</v>
      </c>
      <c r="I41" s="21">
        <v>323</v>
      </c>
      <c r="J41" s="11">
        <f>I41/$I$48</f>
        <v>0.42277486910994766</v>
      </c>
      <c r="K41"/>
    </row>
    <row r="42" spans="1:11" x14ac:dyDescent="0.25">
      <c r="A42" s="270"/>
      <c r="B42" s="26" t="s">
        <v>5</v>
      </c>
      <c r="C42" s="9">
        <v>119</v>
      </c>
      <c r="D42" s="12">
        <f t="shared" si="6"/>
        <v>0.28537170263788969</v>
      </c>
      <c r="E42" s="9">
        <v>88</v>
      </c>
      <c r="F42" s="12">
        <f>E42/$E$48</f>
        <v>0.25958702064896755</v>
      </c>
      <c r="G42" s="9">
        <v>50</v>
      </c>
      <c r="H42" s="93">
        <f>G42/$G$48</f>
        <v>0.2824858757062147</v>
      </c>
      <c r="I42" s="9">
        <v>177</v>
      </c>
      <c r="J42" s="12">
        <f t="shared" ref="J42:J44" si="7">I42/$I$48</f>
        <v>0.23167539267015708</v>
      </c>
      <c r="K42"/>
    </row>
    <row r="43" spans="1:11" x14ac:dyDescent="0.25">
      <c r="A43" s="270"/>
      <c r="B43" s="26" t="s">
        <v>6</v>
      </c>
      <c r="C43" s="9">
        <v>118</v>
      </c>
      <c r="D43" s="12">
        <f t="shared" si="6"/>
        <v>0.28297362110311752</v>
      </c>
      <c r="E43" s="9">
        <v>107</v>
      </c>
      <c r="F43" s="12">
        <f>E43/$E$48</f>
        <v>0.31563421828908556</v>
      </c>
      <c r="G43" s="9">
        <v>58</v>
      </c>
      <c r="H43" s="93">
        <f>G43/$G$48</f>
        <v>0.32768361581920902</v>
      </c>
      <c r="I43" s="9">
        <v>209</v>
      </c>
      <c r="J43" s="12">
        <f t="shared" si="7"/>
        <v>0.27356020942408377</v>
      </c>
      <c r="K43"/>
    </row>
    <row r="44" spans="1:11" ht="15.75" customHeight="1" x14ac:dyDescent="0.25">
      <c r="A44" s="270"/>
      <c r="B44" s="26" t="s">
        <v>7</v>
      </c>
      <c r="C44" s="9">
        <v>24</v>
      </c>
      <c r="D44" s="12">
        <f t="shared" si="6"/>
        <v>5.7553956834532377E-2</v>
      </c>
      <c r="E44" s="9">
        <v>25</v>
      </c>
      <c r="F44" s="12">
        <f>E44/$E$48</f>
        <v>7.3746312684365781E-2</v>
      </c>
      <c r="G44" s="9">
        <v>19</v>
      </c>
      <c r="H44" s="93">
        <f>G44/$G$48</f>
        <v>0.10734463276836158</v>
      </c>
      <c r="I44" s="9">
        <v>50</v>
      </c>
      <c r="J44" s="12">
        <f t="shared" si="7"/>
        <v>6.5445026178010471E-2</v>
      </c>
      <c r="K44"/>
    </row>
    <row r="45" spans="1:11" x14ac:dyDescent="0.25">
      <c r="A45" s="270"/>
      <c r="B45" s="26" t="s">
        <v>8</v>
      </c>
      <c r="C45" s="9" t="s">
        <v>61</v>
      </c>
      <c r="D45" s="12" t="s">
        <v>61</v>
      </c>
      <c r="E45" s="9" t="s">
        <v>61</v>
      </c>
      <c r="F45" s="12" t="s">
        <v>61</v>
      </c>
      <c r="G45" s="9" t="s">
        <v>61</v>
      </c>
      <c r="H45" s="93" t="s">
        <v>61</v>
      </c>
      <c r="I45" s="9" t="s">
        <v>61</v>
      </c>
      <c r="J45" s="12" t="s">
        <v>61</v>
      </c>
      <c r="K45"/>
    </row>
    <row r="46" spans="1:11" x14ac:dyDescent="0.25">
      <c r="A46" s="270"/>
      <c r="B46" s="26" t="s">
        <v>9</v>
      </c>
      <c r="C46" s="9"/>
      <c r="D46" s="12"/>
      <c r="E46" s="9"/>
      <c r="F46" s="12"/>
      <c r="G46" s="9"/>
      <c r="H46" s="93"/>
      <c r="I46" s="9"/>
      <c r="J46" s="12"/>
      <c r="K46"/>
    </row>
    <row r="47" spans="1:11" x14ac:dyDescent="0.25">
      <c r="A47" s="270"/>
      <c r="B47" s="26" t="s">
        <v>10</v>
      </c>
      <c r="C47" s="9"/>
      <c r="D47" s="12"/>
      <c r="E47" s="9"/>
      <c r="F47" s="12"/>
      <c r="G47" s="9"/>
      <c r="H47" s="93"/>
      <c r="I47" s="9"/>
      <c r="J47" s="12"/>
      <c r="K47"/>
    </row>
    <row r="48" spans="1:11" x14ac:dyDescent="0.25">
      <c r="A48" s="270"/>
      <c r="B48" s="49" t="s">
        <v>28</v>
      </c>
      <c r="C48" s="242">
        <v>417</v>
      </c>
      <c r="D48" s="243"/>
      <c r="E48" s="242">
        <v>339</v>
      </c>
      <c r="F48" s="243"/>
      <c r="G48" s="242">
        <v>177</v>
      </c>
      <c r="H48" s="263"/>
      <c r="I48" s="240">
        <v>764</v>
      </c>
      <c r="J48" s="241"/>
      <c r="K48"/>
    </row>
    <row r="49" spans="1:11" x14ac:dyDescent="0.25">
      <c r="A49" s="270"/>
      <c r="B49" s="27" t="s">
        <v>17</v>
      </c>
      <c r="C49" s="244">
        <f>C$108</f>
        <v>1365</v>
      </c>
      <c r="D49" s="245"/>
      <c r="E49" s="244">
        <f>E$108</f>
        <v>1489</v>
      </c>
      <c r="F49" s="245"/>
      <c r="G49" s="244">
        <f>G$108</f>
        <v>753</v>
      </c>
      <c r="H49" s="249"/>
      <c r="I49" s="234">
        <f>$I$108</f>
        <v>2229</v>
      </c>
      <c r="J49" s="235"/>
      <c r="K49"/>
    </row>
    <row r="50" spans="1:11" x14ac:dyDescent="0.25">
      <c r="A50" s="270"/>
      <c r="B50" s="47" t="s">
        <v>11</v>
      </c>
      <c r="C50" s="250">
        <f>C$119</f>
        <v>3449</v>
      </c>
      <c r="D50" s="252"/>
      <c r="E50" s="250">
        <f>E$119</f>
        <v>3924</v>
      </c>
      <c r="F50" s="252"/>
      <c r="G50" s="250">
        <f>G$119</f>
        <v>1911</v>
      </c>
      <c r="H50" s="251"/>
      <c r="I50" s="232">
        <f>$I$119</f>
        <v>5659</v>
      </c>
      <c r="J50" s="233"/>
      <c r="K50"/>
    </row>
    <row r="51" spans="1:11" x14ac:dyDescent="0.25">
      <c r="A51" s="270"/>
      <c r="B51" s="28" t="s">
        <v>14</v>
      </c>
      <c r="C51" s="9">
        <f t="shared" ref="C51:H51" si="8">C41-C43</f>
        <v>34</v>
      </c>
      <c r="D51" s="13">
        <f t="shared" si="8"/>
        <v>8.1534772182254189E-2</v>
      </c>
      <c r="E51" s="9">
        <f t="shared" si="8"/>
        <v>9</v>
      </c>
      <c r="F51" s="13">
        <f t="shared" si="8"/>
        <v>2.6548672566371667E-2</v>
      </c>
      <c r="G51" s="9">
        <f t="shared" si="8"/>
        <v>-10</v>
      </c>
      <c r="H51" s="97">
        <f t="shared" si="8"/>
        <v>-5.6497175141242917E-2</v>
      </c>
      <c r="I51" s="9">
        <f>I41-I43</f>
        <v>114</v>
      </c>
      <c r="J51" s="13">
        <f>J41-J43</f>
        <v>0.14921465968586389</v>
      </c>
      <c r="K51"/>
    </row>
    <row r="52" spans="1:11" ht="15.75" thickBot="1" x14ac:dyDescent="0.3">
      <c r="A52" s="271"/>
      <c r="B52" s="29" t="s">
        <v>15</v>
      </c>
      <c r="C52" s="10">
        <f t="shared" ref="C52:H52" si="9">C41-C42</f>
        <v>33</v>
      </c>
      <c r="D52" s="90">
        <f t="shared" si="9"/>
        <v>7.9136690647482022E-2</v>
      </c>
      <c r="E52" s="10">
        <f t="shared" si="9"/>
        <v>28</v>
      </c>
      <c r="F52" s="91">
        <f t="shared" si="9"/>
        <v>8.2595870206489674E-2</v>
      </c>
      <c r="G52" s="10">
        <f t="shared" si="9"/>
        <v>-2</v>
      </c>
      <c r="H52" s="99">
        <f t="shared" si="9"/>
        <v>-1.1299435028248594E-2</v>
      </c>
      <c r="I52" s="10">
        <f>I41-I42</f>
        <v>146</v>
      </c>
      <c r="J52" s="100">
        <f>J41-J42</f>
        <v>0.19109947643979058</v>
      </c>
      <c r="K52"/>
    </row>
    <row r="53" spans="1:11" ht="15" customHeight="1" x14ac:dyDescent="0.25">
      <c r="A53" s="254" t="s">
        <v>53</v>
      </c>
      <c r="B53" s="22" t="s">
        <v>4</v>
      </c>
      <c r="C53" s="21">
        <v>25</v>
      </c>
      <c r="D53" s="11">
        <f t="shared" ref="D53:D54" si="10">C53/$C$60</f>
        <v>0.49019607843137253</v>
      </c>
      <c r="E53" s="21">
        <v>17</v>
      </c>
      <c r="F53" s="11">
        <f>E53/$E$60</f>
        <v>0.5</v>
      </c>
      <c r="G53" s="21" t="s">
        <v>61</v>
      </c>
      <c r="H53" s="11" t="s">
        <v>61</v>
      </c>
      <c r="I53" s="82">
        <v>25</v>
      </c>
      <c r="J53" s="45">
        <f>I53/$I$60</f>
        <v>0.83333333333333337</v>
      </c>
      <c r="K53"/>
    </row>
    <row r="54" spans="1:11" x14ac:dyDescent="0.25">
      <c r="A54" s="255"/>
      <c r="B54" s="14" t="s">
        <v>5</v>
      </c>
      <c r="C54" s="9">
        <v>17</v>
      </c>
      <c r="D54" s="12">
        <f t="shared" si="10"/>
        <v>0.33333333333333331</v>
      </c>
      <c r="E54" s="9" t="s">
        <v>61</v>
      </c>
      <c r="F54" s="12" t="s">
        <v>61</v>
      </c>
      <c r="G54" s="9" t="s">
        <v>61</v>
      </c>
      <c r="H54" s="12" t="s">
        <v>61</v>
      </c>
      <c r="I54" s="9" t="s">
        <v>61</v>
      </c>
      <c r="J54" s="45" t="s">
        <v>61</v>
      </c>
      <c r="K54"/>
    </row>
    <row r="55" spans="1:11" x14ac:dyDescent="0.25">
      <c r="A55" s="255"/>
      <c r="B55" s="14" t="s">
        <v>6</v>
      </c>
      <c r="C55" s="9" t="s">
        <v>61</v>
      </c>
      <c r="D55" s="12" t="s">
        <v>61</v>
      </c>
      <c r="E55" s="9" t="s">
        <v>61</v>
      </c>
      <c r="F55" s="12" t="s">
        <v>61</v>
      </c>
      <c r="G55" s="9" t="s">
        <v>61</v>
      </c>
      <c r="H55" s="12" t="s">
        <v>61</v>
      </c>
      <c r="I55" s="9" t="s">
        <v>61</v>
      </c>
      <c r="J55" s="45" t="s">
        <v>61</v>
      </c>
      <c r="K55"/>
    </row>
    <row r="56" spans="1:11" x14ac:dyDescent="0.25">
      <c r="A56" s="255"/>
      <c r="B56" s="14" t="s">
        <v>7</v>
      </c>
      <c r="C56" s="9" t="s">
        <v>61</v>
      </c>
      <c r="D56" s="12" t="s">
        <v>61</v>
      </c>
      <c r="E56" s="9" t="s">
        <v>61</v>
      </c>
      <c r="F56" s="12" t="s">
        <v>61</v>
      </c>
      <c r="G56" s="9"/>
      <c r="H56" s="12"/>
      <c r="I56" s="9" t="s">
        <v>61</v>
      </c>
      <c r="J56" s="45" t="s">
        <v>61</v>
      </c>
      <c r="K56"/>
    </row>
    <row r="57" spans="1:11" ht="15.75" customHeight="1" x14ac:dyDescent="0.25">
      <c r="A57" s="255"/>
      <c r="B57" s="14" t="s">
        <v>8</v>
      </c>
      <c r="C57" s="9" t="s">
        <v>61</v>
      </c>
      <c r="D57" s="12" t="s">
        <v>61</v>
      </c>
      <c r="E57" s="9"/>
      <c r="F57" s="12"/>
      <c r="G57" s="9"/>
      <c r="H57" s="12"/>
      <c r="I57" s="9"/>
      <c r="J57" s="45"/>
      <c r="K57"/>
    </row>
    <row r="58" spans="1:11" x14ac:dyDescent="0.25">
      <c r="A58" s="255"/>
      <c r="B58" s="14" t="s">
        <v>9</v>
      </c>
      <c r="C58" s="9"/>
      <c r="D58" s="12"/>
      <c r="E58" s="9"/>
      <c r="F58" s="12"/>
      <c r="G58" s="9"/>
      <c r="H58" s="12"/>
      <c r="I58" s="9"/>
      <c r="J58" s="45"/>
      <c r="K58"/>
    </row>
    <row r="59" spans="1:11" x14ac:dyDescent="0.25">
      <c r="A59" s="255"/>
      <c r="B59" s="14" t="s">
        <v>10</v>
      </c>
      <c r="C59" s="9"/>
      <c r="D59" s="12"/>
      <c r="E59" s="9"/>
      <c r="F59" s="12"/>
      <c r="G59" s="9"/>
      <c r="H59" s="12"/>
      <c r="I59" s="9"/>
      <c r="J59" s="45"/>
      <c r="K59"/>
    </row>
    <row r="60" spans="1:11" x14ac:dyDescent="0.25">
      <c r="A60" s="255"/>
      <c r="B60" s="48" t="s">
        <v>28</v>
      </c>
      <c r="C60" s="242">
        <v>51</v>
      </c>
      <c r="D60" s="243"/>
      <c r="E60" s="242">
        <v>34</v>
      </c>
      <c r="F60" s="243"/>
      <c r="G60" s="242" t="s">
        <v>61</v>
      </c>
      <c r="H60" s="243"/>
      <c r="I60" s="242">
        <v>30</v>
      </c>
      <c r="J60" s="243"/>
      <c r="K60"/>
    </row>
    <row r="61" spans="1:11" x14ac:dyDescent="0.25">
      <c r="A61" s="255"/>
      <c r="B61" s="23" t="s">
        <v>17</v>
      </c>
      <c r="C61" s="244">
        <f>C$108</f>
        <v>1365</v>
      </c>
      <c r="D61" s="245"/>
      <c r="E61" s="244">
        <f>E$108</f>
        <v>1489</v>
      </c>
      <c r="F61" s="245"/>
      <c r="G61" s="244">
        <f>G$108</f>
        <v>753</v>
      </c>
      <c r="H61" s="245"/>
      <c r="I61" s="244">
        <f>$I$108</f>
        <v>2229</v>
      </c>
      <c r="J61" s="245"/>
      <c r="K61"/>
    </row>
    <row r="62" spans="1:11" x14ac:dyDescent="0.25">
      <c r="A62" s="255"/>
      <c r="B62" s="47" t="s">
        <v>11</v>
      </c>
      <c r="C62" s="250">
        <f>C$119</f>
        <v>3449</v>
      </c>
      <c r="D62" s="252"/>
      <c r="E62" s="250">
        <f>E$119</f>
        <v>3924</v>
      </c>
      <c r="F62" s="252"/>
      <c r="G62" s="250">
        <f>G$119</f>
        <v>1911</v>
      </c>
      <c r="H62" s="252"/>
      <c r="I62" s="232">
        <f>$I$119</f>
        <v>5659</v>
      </c>
      <c r="J62" s="233"/>
      <c r="K62"/>
    </row>
    <row r="63" spans="1:11" x14ac:dyDescent="0.25">
      <c r="A63" s="255"/>
      <c r="B63" s="24" t="s">
        <v>14</v>
      </c>
      <c r="C63" s="9" t="s">
        <v>61</v>
      </c>
      <c r="D63" s="13" t="s">
        <v>61</v>
      </c>
      <c r="E63" s="9" t="s">
        <v>61</v>
      </c>
      <c r="F63" s="13" t="s">
        <v>61</v>
      </c>
      <c r="G63" s="9" t="s">
        <v>61</v>
      </c>
      <c r="H63" s="13" t="s">
        <v>61</v>
      </c>
      <c r="I63" s="9" t="s">
        <v>61</v>
      </c>
      <c r="J63" s="13" t="s">
        <v>61</v>
      </c>
      <c r="K63"/>
    </row>
    <row r="64" spans="1:11" ht="15.75" thickBot="1" x14ac:dyDescent="0.3">
      <c r="A64" s="256"/>
      <c r="B64" s="46" t="s">
        <v>15</v>
      </c>
      <c r="C64" s="10">
        <f>C53-C54</f>
        <v>8</v>
      </c>
      <c r="D64" s="43">
        <f>D53-D54</f>
        <v>0.15686274509803921</v>
      </c>
      <c r="E64" s="10" t="s">
        <v>61</v>
      </c>
      <c r="F64" s="91" t="s">
        <v>61</v>
      </c>
      <c r="G64" s="10" t="s">
        <v>61</v>
      </c>
      <c r="H64" s="91" t="s">
        <v>61</v>
      </c>
      <c r="I64" s="30" t="s">
        <v>61</v>
      </c>
      <c r="J64" s="31" t="s">
        <v>61</v>
      </c>
      <c r="K64"/>
    </row>
    <row r="65" spans="1:11" ht="15.75" customHeight="1" x14ac:dyDescent="0.25">
      <c r="A65" s="269" t="s">
        <v>20</v>
      </c>
      <c r="B65" s="25" t="s">
        <v>4</v>
      </c>
      <c r="C65" s="21">
        <v>80</v>
      </c>
      <c r="D65" s="11">
        <f t="shared" ref="D65:D67" si="11">C65/$C$72</f>
        <v>0.30888030888030887</v>
      </c>
      <c r="E65" s="21">
        <v>114</v>
      </c>
      <c r="F65" s="11">
        <f>E65/$E$72</f>
        <v>0.31932773109243695</v>
      </c>
      <c r="G65" s="21">
        <v>47</v>
      </c>
      <c r="H65" s="92">
        <f>G65/$G$72</f>
        <v>0.25405405405405407</v>
      </c>
      <c r="I65" s="21">
        <v>152</v>
      </c>
      <c r="J65" s="11">
        <f>I65/$I$72</f>
        <v>0.3619047619047619</v>
      </c>
      <c r="K65"/>
    </row>
    <row r="66" spans="1:11" x14ac:dyDescent="0.25">
      <c r="A66" s="270"/>
      <c r="B66" s="26" t="s">
        <v>5</v>
      </c>
      <c r="C66" s="9">
        <v>112</v>
      </c>
      <c r="D66" s="12">
        <f t="shared" si="11"/>
        <v>0.43243243243243246</v>
      </c>
      <c r="E66" s="9">
        <v>132</v>
      </c>
      <c r="F66" s="12">
        <f>E66/$E$72</f>
        <v>0.36974789915966388</v>
      </c>
      <c r="G66" s="9">
        <v>64</v>
      </c>
      <c r="H66" s="93">
        <f>G66/$G$72</f>
        <v>0.34594594594594597</v>
      </c>
      <c r="I66" s="9">
        <v>171</v>
      </c>
      <c r="J66" s="12">
        <f t="shared" ref="J66:J68" si="12">I66/$I$72</f>
        <v>0.40714285714285714</v>
      </c>
      <c r="K66"/>
    </row>
    <row r="67" spans="1:11" x14ac:dyDescent="0.25">
      <c r="A67" s="270"/>
      <c r="B67" s="26" t="s">
        <v>6</v>
      </c>
      <c r="C67" s="9">
        <v>59</v>
      </c>
      <c r="D67" s="12">
        <f t="shared" si="11"/>
        <v>0.22779922779922779</v>
      </c>
      <c r="E67" s="9">
        <v>98</v>
      </c>
      <c r="F67" s="12">
        <f>E67/$E$72</f>
        <v>0.27450980392156865</v>
      </c>
      <c r="G67" s="9">
        <v>66</v>
      </c>
      <c r="H67" s="93">
        <f>G67/$G$72</f>
        <v>0.35675675675675678</v>
      </c>
      <c r="I67" s="9">
        <v>69</v>
      </c>
      <c r="J67" s="12">
        <f t="shared" si="12"/>
        <v>0.16428571428571428</v>
      </c>
      <c r="K67"/>
    </row>
    <row r="68" spans="1:11" x14ac:dyDescent="0.25">
      <c r="A68" s="270"/>
      <c r="B68" s="26" t="s">
        <v>7</v>
      </c>
      <c r="C68" s="9" t="s">
        <v>61</v>
      </c>
      <c r="D68" s="12" t="s">
        <v>61</v>
      </c>
      <c r="E68" s="9">
        <v>10</v>
      </c>
      <c r="F68" s="12">
        <f>E68/$E$72</f>
        <v>2.8011204481792718E-2</v>
      </c>
      <c r="G68" s="9" t="s">
        <v>61</v>
      </c>
      <c r="H68" s="93" t="s">
        <v>61</v>
      </c>
      <c r="I68" s="9">
        <v>24</v>
      </c>
      <c r="J68" s="12">
        <f t="shared" si="12"/>
        <v>5.7142857142857141E-2</v>
      </c>
      <c r="K68"/>
    </row>
    <row r="69" spans="1:11" x14ac:dyDescent="0.25">
      <c r="A69" s="270"/>
      <c r="B69" s="26" t="s">
        <v>8</v>
      </c>
      <c r="C69" s="9" t="s">
        <v>61</v>
      </c>
      <c r="D69" s="12" t="s">
        <v>61</v>
      </c>
      <c r="E69" s="9" t="s">
        <v>61</v>
      </c>
      <c r="F69" s="12" t="s">
        <v>61</v>
      </c>
      <c r="G69" s="9" t="s">
        <v>61</v>
      </c>
      <c r="H69" s="93" t="s">
        <v>61</v>
      </c>
      <c r="I69" s="9" t="s">
        <v>61</v>
      </c>
      <c r="J69" s="12" t="s">
        <v>61</v>
      </c>
      <c r="K69"/>
    </row>
    <row r="70" spans="1:11" x14ac:dyDescent="0.25">
      <c r="A70" s="270"/>
      <c r="B70" s="26" t="s">
        <v>9</v>
      </c>
      <c r="C70" s="9" t="s">
        <v>61</v>
      </c>
      <c r="D70" s="12" t="s">
        <v>61</v>
      </c>
      <c r="E70" s="9" t="s">
        <v>61</v>
      </c>
      <c r="F70" s="12" t="s">
        <v>61</v>
      </c>
      <c r="G70" s="9" t="s">
        <v>61</v>
      </c>
      <c r="H70" s="93" t="s">
        <v>61</v>
      </c>
      <c r="I70" s="9" t="s">
        <v>61</v>
      </c>
      <c r="J70" s="12" t="s">
        <v>61</v>
      </c>
      <c r="K70"/>
    </row>
    <row r="71" spans="1:11" x14ac:dyDescent="0.25">
      <c r="A71" s="270"/>
      <c r="B71" s="26" t="s">
        <v>10</v>
      </c>
      <c r="C71" s="9"/>
      <c r="D71" s="12"/>
      <c r="E71" s="9"/>
      <c r="F71" s="12"/>
      <c r="G71" s="9"/>
      <c r="H71" s="93"/>
      <c r="I71" s="9"/>
      <c r="J71" s="12"/>
    </row>
    <row r="72" spans="1:11" x14ac:dyDescent="0.25">
      <c r="A72" s="270"/>
      <c r="B72" s="49" t="s">
        <v>28</v>
      </c>
      <c r="C72" s="242">
        <v>259</v>
      </c>
      <c r="D72" s="243"/>
      <c r="E72" s="242">
        <v>357</v>
      </c>
      <c r="F72" s="243"/>
      <c r="G72" s="242">
        <v>185</v>
      </c>
      <c r="H72" s="263"/>
      <c r="I72" s="240">
        <v>420</v>
      </c>
      <c r="J72" s="241"/>
    </row>
    <row r="73" spans="1:11" x14ac:dyDescent="0.25">
      <c r="A73" s="270"/>
      <c r="B73" s="27" t="s">
        <v>17</v>
      </c>
      <c r="C73" s="244">
        <f>C$108</f>
        <v>1365</v>
      </c>
      <c r="D73" s="245"/>
      <c r="E73" s="244">
        <f>E$108</f>
        <v>1489</v>
      </c>
      <c r="F73" s="245"/>
      <c r="G73" s="244">
        <f>G$108</f>
        <v>753</v>
      </c>
      <c r="H73" s="249"/>
      <c r="I73" s="234">
        <f>$I$108</f>
        <v>2229</v>
      </c>
      <c r="J73" s="235"/>
    </row>
    <row r="74" spans="1:11" x14ac:dyDescent="0.25">
      <c r="A74" s="270"/>
      <c r="B74" s="47" t="s">
        <v>11</v>
      </c>
      <c r="C74" s="250">
        <f>C$119</f>
        <v>3449</v>
      </c>
      <c r="D74" s="252"/>
      <c r="E74" s="250">
        <f>E$119</f>
        <v>3924</v>
      </c>
      <c r="F74" s="252"/>
      <c r="G74" s="250">
        <f>G$119</f>
        <v>1911</v>
      </c>
      <c r="H74" s="251"/>
      <c r="I74" s="232">
        <f>$I$119</f>
        <v>5659</v>
      </c>
      <c r="J74" s="233"/>
    </row>
    <row r="75" spans="1:11" x14ac:dyDescent="0.25">
      <c r="A75" s="270"/>
      <c r="B75" s="28" t="s">
        <v>14</v>
      </c>
      <c r="C75" s="9">
        <f t="shared" ref="C75:H75" si="13">C65-C67</f>
        <v>21</v>
      </c>
      <c r="D75" s="13">
        <f t="shared" si="13"/>
        <v>8.1081081081081086E-2</v>
      </c>
      <c r="E75" s="9">
        <f t="shared" si="13"/>
        <v>16</v>
      </c>
      <c r="F75" s="13">
        <f t="shared" si="13"/>
        <v>4.4817927170868299E-2</v>
      </c>
      <c r="G75" s="9">
        <f t="shared" si="13"/>
        <v>-19</v>
      </c>
      <c r="H75" s="97">
        <f t="shared" si="13"/>
        <v>-0.10270270270270271</v>
      </c>
      <c r="I75" s="9">
        <f>I65-I67</f>
        <v>83</v>
      </c>
      <c r="J75" s="13">
        <f>J65-J67</f>
        <v>0.19761904761904761</v>
      </c>
    </row>
    <row r="76" spans="1:11" ht="15.75" thickBot="1" x14ac:dyDescent="0.3">
      <c r="A76" s="271"/>
      <c r="B76" s="29" t="s">
        <v>15</v>
      </c>
      <c r="C76" s="10">
        <f t="shared" ref="C76:H76" si="14">C65-C66</f>
        <v>-32</v>
      </c>
      <c r="D76" s="90">
        <f t="shared" si="14"/>
        <v>-0.12355212355212358</v>
      </c>
      <c r="E76" s="10">
        <f t="shared" si="14"/>
        <v>-18</v>
      </c>
      <c r="F76" s="91">
        <f t="shared" si="14"/>
        <v>-5.0420168067226934E-2</v>
      </c>
      <c r="G76" s="10">
        <f t="shared" si="14"/>
        <v>-17</v>
      </c>
      <c r="H76" s="99">
        <f t="shared" si="14"/>
        <v>-9.1891891891891897E-2</v>
      </c>
      <c r="I76" s="10">
        <f>I65-I66</f>
        <v>-19</v>
      </c>
      <c r="J76" s="100">
        <f>J65-J66</f>
        <v>-4.5238095238095244E-2</v>
      </c>
    </row>
    <row r="77" spans="1:11" x14ac:dyDescent="0.25">
      <c r="A77" s="254" t="s">
        <v>52</v>
      </c>
      <c r="B77" s="22" t="s">
        <v>4</v>
      </c>
      <c r="C77" s="21"/>
      <c r="D77" s="11"/>
      <c r="E77" s="21"/>
      <c r="F77" s="11"/>
      <c r="G77" s="21"/>
      <c r="H77" s="92"/>
      <c r="I77" s="82"/>
      <c r="J77" s="45"/>
    </row>
    <row r="78" spans="1:11" ht="15" customHeight="1" x14ac:dyDescent="0.25">
      <c r="A78" s="255"/>
      <c r="B78" s="14" t="s">
        <v>5</v>
      </c>
      <c r="C78" s="9" t="s">
        <v>61</v>
      </c>
      <c r="D78" s="12" t="s">
        <v>61</v>
      </c>
      <c r="E78" s="9" t="s">
        <v>61</v>
      </c>
      <c r="F78" s="12" t="s">
        <v>61</v>
      </c>
      <c r="G78" s="9"/>
      <c r="H78" s="93"/>
      <c r="I78" s="9"/>
      <c r="J78" s="12"/>
    </row>
    <row r="79" spans="1:11" x14ac:dyDescent="0.25">
      <c r="A79" s="255"/>
      <c r="B79" s="14" t="s">
        <v>6</v>
      </c>
      <c r="C79" s="9" t="s">
        <v>61</v>
      </c>
      <c r="D79" s="12" t="s">
        <v>61</v>
      </c>
      <c r="E79" s="9"/>
      <c r="F79" s="12"/>
      <c r="G79" s="9"/>
      <c r="H79" s="93"/>
      <c r="I79" s="9"/>
      <c r="J79" s="12"/>
    </row>
    <row r="80" spans="1:11" x14ac:dyDescent="0.25">
      <c r="A80" s="255"/>
      <c r="B80" s="14" t="s">
        <v>7</v>
      </c>
      <c r="C80" s="9"/>
      <c r="D80" s="12"/>
      <c r="E80" s="9"/>
      <c r="F80" s="12"/>
      <c r="G80" s="9"/>
      <c r="H80" s="93"/>
      <c r="I80" s="9"/>
      <c r="J80" s="12"/>
    </row>
    <row r="81" spans="1:10" x14ac:dyDescent="0.25">
      <c r="A81" s="255"/>
      <c r="B81" s="14" t="s">
        <v>8</v>
      </c>
      <c r="C81" s="9"/>
      <c r="D81" s="12"/>
      <c r="E81" s="9"/>
      <c r="F81" s="12"/>
      <c r="G81" s="9"/>
      <c r="H81" s="93"/>
      <c r="I81" s="9"/>
      <c r="J81" s="12"/>
    </row>
    <row r="82" spans="1:10" x14ac:dyDescent="0.25">
      <c r="A82" s="255"/>
      <c r="B82" s="14" t="s">
        <v>9</v>
      </c>
      <c r="C82" s="9"/>
      <c r="D82" s="12"/>
      <c r="E82" s="9"/>
      <c r="F82" s="12"/>
      <c r="G82" s="9"/>
      <c r="H82" s="93"/>
      <c r="I82" s="9"/>
      <c r="J82" s="12"/>
    </row>
    <row r="83" spans="1:10" x14ac:dyDescent="0.25">
      <c r="A83" s="255"/>
      <c r="B83" s="14" t="s">
        <v>10</v>
      </c>
      <c r="C83" s="9"/>
      <c r="D83" s="12"/>
      <c r="E83" s="9"/>
      <c r="F83" s="12"/>
      <c r="G83" s="9"/>
      <c r="H83" s="93"/>
      <c r="I83" s="9"/>
      <c r="J83" s="12"/>
    </row>
    <row r="84" spans="1:10" x14ac:dyDescent="0.25">
      <c r="A84" s="255"/>
      <c r="B84" s="48" t="s">
        <v>28</v>
      </c>
      <c r="C84" s="242" t="s">
        <v>61</v>
      </c>
      <c r="D84" s="243"/>
      <c r="E84" s="242" t="s">
        <v>61</v>
      </c>
      <c r="F84" s="243"/>
      <c r="G84" s="242">
        <v>0</v>
      </c>
      <c r="H84" s="263"/>
      <c r="I84" s="240">
        <v>0</v>
      </c>
      <c r="J84" s="241"/>
    </row>
    <row r="85" spans="1:10" x14ac:dyDescent="0.25">
      <c r="A85" s="255"/>
      <c r="B85" s="23" t="s">
        <v>17</v>
      </c>
      <c r="C85" s="244">
        <f>C$108</f>
        <v>1365</v>
      </c>
      <c r="D85" s="245"/>
      <c r="E85" s="244">
        <f>E$108</f>
        <v>1489</v>
      </c>
      <c r="F85" s="245"/>
      <c r="G85" s="244">
        <f>G$108</f>
        <v>753</v>
      </c>
      <c r="H85" s="249"/>
      <c r="I85" s="234">
        <f>$I$108</f>
        <v>2229</v>
      </c>
      <c r="J85" s="235"/>
    </row>
    <row r="86" spans="1:10" x14ac:dyDescent="0.25">
      <c r="A86" s="255"/>
      <c r="B86" s="47" t="s">
        <v>11</v>
      </c>
      <c r="C86" s="250">
        <f>C$119</f>
        <v>3449</v>
      </c>
      <c r="D86" s="252"/>
      <c r="E86" s="250">
        <f>E$119</f>
        <v>3924</v>
      </c>
      <c r="F86" s="252"/>
      <c r="G86" s="250">
        <f>G$119</f>
        <v>1911</v>
      </c>
      <c r="H86" s="251"/>
      <c r="I86" s="232">
        <f>$I$119</f>
        <v>5659</v>
      </c>
      <c r="J86" s="233"/>
    </row>
    <row r="87" spans="1:10" x14ac:dyDescent="0.25">
      <c r="A87" s="255"/>
      <c r="B87" s="24" t="s">
        <v>14</v>
      </c>
      <c r="C87" s="9"/>
      <c r="D87" s="13"/>
      <c r="E87" s="9"/>
      <c r="F87" s="13"/>
      <c r="G87" s="9"/>
      <c r="H87" s="97"/>
      <c r="I87" s="9"/>
      <c r="J87" s="13"/>
    </row>
    <row r="88" spans="1:10" ht="15.75" thickBot="1" x14ac:dyDescent="0.3">
      <c r="A88" s="256"/>
      <c r="B88" s="46" t="s">
        <v>15</v>
      </c>
      <c r="C88" s="10"/>
      <c r="D88" s="44"/>
      <c r="E88" s="10"/>
      <c r="F88" s="91"/>
      <c r="G88" s="10"/>
      <c r="H88" s="99"/>
      <c r="I88" s="10"/>
      <c r="J88" s="100"/>
    </row>
    <row r="89" spans="1:10" ht="15" customHeight="1" x14ac:dyDescent="0.25">
      <c r="A89" s="269" t="s">
        <v>21</v>
      </c>
      <c r="B89" s="25" t="s">
        <v>4</v>
      </c>
      <c r="C89" s="82">
        <v>156</v>
      </c>
      <c r="D89" s="45">
        <f t="shared" ref="D89:D92" si="15">C89/$C$96</f>
        <v>0.4890282131661442</v>
      </c>
      <c r="E89" s="82">
        <v>194</v>
      </c>
      <c r="F89" s="45">
        <f>E89/$E$96</f>
        <v>0.52717391304347827</v>
      </c>
      <c r="G89" s="82">
        <v>80</v>
      </c>
      <c r="H89" s="45">
        <f>G89/$G$96</f>
        <v>0.49079754601226994</v>
      </c>
      <c r="I89" s="82">
        <v>259</v>
      </c>
      <c r="J89" s="45">
        <f>I89/$I$96</f>
        <v>0.54526315789473689</v>
      </c>
    </row>
    <row r="90" spans="1:10" x14ac:dyDescent="0.25">
      <c r="A90" s="270"/>
      <c r="B90" s="26" t="s">
        <v>5</v>
      </c>
      <c r="C90" s="9">
        <v>89</v>
      </c>
      <c r="D90" s="12">
        <f t="shared" si="15"/>
        <v>0.27899686520376177</v>
      </c>
      <c r="E90" s="9">
        <v>79</v>
      </c>
      <c r="F90" s="45">
        <f t="shared" ref="F90:F92" si="16">E90/$E$96</f>
        <v>0.21467391304347827</v>
      </c>
      <c r="G90" s="9">
        <v>34</v>
      </c>
      <c r="H90" s="45">
        <f t="shared" ref="H90:H92" si="17">G90/$G$96</f>
        <v>0.20858895705521471</v>
      </c>
      <c r="I90" s="9">
        <v>105</v>
      </c>
      <c r="J90" s="45">
        <f t="shared" ref="J90:J92" si="18">I90/$I$96</f>
        <v>0.22105263157894736</v>
      </c>
    </row>
    <row r="91" spans="1:10" x14ac:dyDescent="0.25">
      <c r="A91" s="270"/>
      <c r="B91" s="26" t="s">
        <v>6</v>
      </c>
      <c r="C91" s="9">
        <v>48</v>
      </c>
      <c r="D91" s="12">
        <f t="shared" si="15"/>
        <v>0.15047021943573669</v>
      </c>
      <c r="E91" s="9">
        <v>58</v>
      </c>
      <c r="F91" s="45">
        <f t="shared" si="16"/>
        <v>0.15760869565217392</v>
      </c>
      <c r="G91" s="9">
        <v>35</v>
      </c>
      <c r="H91" s="45">
        <f t="shared" si="17"/>
        <v>0.21472392638036811</v>
      </c>
      <c r="I91" s="9">
        <v>76</v>
      </c>
      <c r="J91" s="45">
        <f t="shared" si="18"/>
        <v>0.16</v>
      </c>
    </row>
    <row r="92" spans="1:10" x14ac:dyDescent="0.25">
      <c r="A92" s="270"/>
      <c r="B92" s="26" t="s">
        <v>7</v>
      </c>
      <c r="C92" s="9">
        <v>24</v>
      </c>
      <c r="D92" s="12">
        <f t="shared" si="15"/>
        <v>7.5235109717868343E-2</v>
      </c>
      <c r="E92" s="9">
        <v>31</v>
      </c>
      <c r="F92" s="45">
        <f t="shared" si="16"/>
        <v>8.4239130434782608E-2</v>
      </c>
      <c r="G92" s="9">
        <v>12</v>
      </c>
      <c r="H92" s="45">
        <f t="shared" si="17"/>
        <v>7.3619631901840496E-2</v>
      </c>
      <c r="I92" s="9">
        <v>32</v>
      </c>
      <c r="J92" s="45">
        <f t="shared" si="18"/>
        <v>6.7368421052631577E-2</v>
      </c>
    </row>
    <row r="93" spans="1:10" x14ac:dyDescent="0.25">
      <c r="A93" s="270"/>
      <c r="B93" s="26" t="s">
        <v>8</v>
      </c>
      <c r="C93" s="9" t="s">
        <v>61</v>
      </c>
      <c r="D93" s="12" t="s">
        <v>61</v>
      </c>
      <c r="E93" s="9" t="s">
        <v>61</v>
      </c>
      <c r="F93" s="45" t="s">
        <v>61</v>
      </c>
      <c r="G93" s="9" t="s">
        <v>61</v>
      </c>
      <c r="H93" s="12" t="s">
        <v>61</v>
      </c>
      <c r="I93" s="9" t="s">
        <v>61</v>
      </c>
      <c r="J93" s="45" t="s">
        <v>61</v>
      </c>
    </row>
    <row r="94" spans="1:10" x14ac:dyDescent="0.25">
      <c r="A94" s="270"/>
      <c r="B94" s="26" t="s">
        <v>9</v>
      </c>
      <c r="C94" s="9"/>
      <c r="D94" s="12"/>
      <c r="E94" s="9"/>
      <c r="F94" s="12"/>
      <c r="G94" s="9"/>
      <c r="H94" s="12"/>
      <c r="I94" s="9"/>
      <c r="J94" s="45"/>
    </row>
    <row r="95" spans="1:10" x14ac:dyDescent="0.25">
      <c r="A95" s="270"/>
      <c r="B95" s="26" t="s">
        <v>10</v>
      </c>
      <c r="C95" s="9"/>
      <c r="D95" s="12"/>
      <c r="E95" s="9"/>
      <c r="F95" s="12"/>
      <c r="G95" s="9"/>
      <c r="H95" s="12"/>
      <c r="I95" s="9"/>
      <c r="J95" s="45"/>
    </row>
    <row r="96" spans="1:10" x14ac:dyDescent="0.25">
      <c r="A96" s="270"/>
      <c r="B96" s="49" t="s">
        <v>28</v>
      </c>
      <c r="C96" s="242">
        <v>319</v>
      </c>
      <c r="D96" s="243"/>
      <c r="E96" s="242">
        <v>368</v>
      </c>
      <c r="F96" s="243"/>
      <c r="G96" s="242">
        <v>163</v>
      </c>
      <c r="H96" s="243"/>
      <c r="I96" s="242">
        <v>475</v>
      </c>
      <c r="J96" s="243"/>
    </row>
    <row r="97" spans="1:10" x14ac:dyDescent="0.25">
      <c r="A97" s="270"/>
      <c r="B97" s="27" t="s">
        <v>17</v>
      </c>
      <c r="C97" s="244">
        <f>C$108</f>
        <v>1365</v>
      </c>
      <c r="D97" s="245"/>
      <c r="E97" s="244">
        <f>E$108</f>
        <v>1489</v>
      </c>
      <c r="F97" s="245"/>
      <c r="G97" s="244">
        <f>G$108</f>
        <v>753</v>
      </c>
      <c r="H97" s="245"/>
      <c r="I97" s="244">
        <f>$I$108</f>
        <v>2229</v>
      </c>
      <c r="J97" s="245"/>
    </row>
    <row r="98" spans="1:10" x14ac:dyDescent="0.25">
      <c r="A98" s="270"/>
      <c r="B98" s="47" t="s">
        <v>11</v>
      </c>
      <c r="C98" s="250">
        <f>C$119</f>
        <v>3449</v>
      </c>
      <c r="D98" s="252"/>
      <c r="E98" s="250">
        <f>E$119</f>
        <v>3924</v>
      </c>
      <c r="F98" s="252"/>
      <c r="G98" s="250">
        <f>G$119</f>
        <v>1911</v>
      </c>
      <c r="H98" s="252"/>
      <c r="I98" s="232">
        <f>$I$119</f>
        <v>5659</v>
      </c>
      <c r="J98" s="233"/>
    </row>
    <row r="99" spans="1:10" x14ac:dyDescent="0.25">
      <c r="A99" s="270"/>
      <c r="B99" s="28" t="s">
        <v>14</v>
      </c>
      <c r="C99" s="9">
        <f t="shared" ref="C99:H99" si="19">C89-C91</f>
        <v>108</v>
      </c>
      <c r="D99" s="13">
        <f t="shared" si="19"/>
        <v>0.33855799373040751</v>
      </c>
      <c r="E99" s="9">
        <f t="shared" si="19"/>
        <v>136</v>
      </c>
      <c r="F99" s="13">
        <f t="shared" si="19"/>
        <v>0.36956521739130432</v>
      </c>
      <c r="G99" s="9">
        <f t="shared" si="19"/>
        <v>45</v>
      </c>
      <c r="H99" s="13">
        <f t="shared" si="19"/>
        <v>0.2760736196319018</v>
      </c>
      <c r="I99" s="9">
        <f>I89-I91</f>
        <v>183</v>
      </c>
      <c r="J99" s="13">
        <f>J89-J91</f>
        <v>0.38526315789473686</v>
      </c>
    </row>
    <row r="100" spans="1:10" ht="15.75" thickBot="1" x14ac:dyDescent="0.3">
      <c r="A100" s="271"/>
      <c r="B100" s="29" t="s">
        <v>15</v>
      </c>
      <c r="C100" s="10">
        <f t="shared" ref="C100:H100" si="20">C89-C90</f>
        <v>67</v>
      </c>
      <c r="D100" s="15">
        <f t="shared" si="20"/>
        <v>0.21003134796238243</v>
      </c>
      <c r="E100" s="30">
        <f t="shared" si="20"/>
        <v>115</v>
      </c>
      <c r="F100" s="31">
        <f t="shared" si="20"/>
        <v>0.3125</v>
      </c>
      <c r="G100" s="30">
        <f t="shared" si="20"/>
        <v>46</v>
      </c>
      <c r="H100" s="31">
        <f t="shared" si="20"/>
        <v>0.28220858895705525</v>
      </c>
      <c r="I100" s="30">
        <f>I89-I90</f>
        <v>154</v>
      </c>
      <c r="J100" s="31">
        <f>J89-J90</f>
        <v>0.3242105263157895</v>
      </c>
    </row>
    <row r="101" spans="1:10" ht="15" customHeight="1" x14ac:dyDescent="0.25">
      <c r="A101" s="254" t="s">
        <v>22</v>
      </c>
      <c r="B101" s="25" t="s">
        <v>4</v>
      </c>
      <c r="C101" s="21">
        <v>519</v>
      </c>
      <c r="D101" s="92">
        <f t="shared" ref="D101:D105" si="21">C101/$C$108</f>
        <v>0.3802197802197802</v>
      </c>
      <c r="E101" s="21">
        <v>601</v>
      </c>
      <c r="F101" s="92">
        <f>E101/$E$108</f>
        <v>0.40362659503022164</v>
      </c>
      <c r="G101" s="21">
        <v>255</v>
      </c>
      <c r="H101" s="92">
        <f>G101/$G$108</f>
        <v>0.3386454183266932</v>
      </c>
      <c r="I101" s="21">
        <v>968</v>
      </c>
      <c r="J101" s="11">
        <f>I101/$I$108</f>
        <v>0.43427545984746524</v>
      </c>
    </row>
    <row r="102" spans="1:10" x14ac:dyDescent="0.25">
      <c r="A102" s="255"/>
      <c r="B102" s="26" t="s">
        <v>5</v>
      </c>
      <c r="C102" s="9">
        <v>410</v>
      </c>
      <c r="D102" s="93">
        <f t="shared" si="21"/>
        <v>0.30036630036630035</v>
      </c>
      <c r="E102" s="9">
        <v>383</v>
      </c>
      <c r="F102" s="93">
        <f t="shared" ref="F102:F105" si="22">E102/$E$108</f>
        <v>0.25721961047683006</v>
      </c>
      <c r="G102" s="9">
        <v>194</v>
      </c>
      <c r="H102" s="93">
        <f t="shared" ref="H102:H104" si="23">G102/$G$108</f>
        <v>0.25763612217795484</v>
      </c>
      <c r="I102" s="9">
        <v>559</v>
      </c>
      <c r="J102" s="12">
        <f t="shared" ref="J102:J105" si="24">I102/$I$108</f>
        <v>0.25078510542844323</v>
      </c>
    </row>
    <row r="103" spans="1:10" x14ac:dyDescent="0.25">
      <c r="A103" s="255"/>
      <c r="B103" s="26" t="s">
        <v>6</v>
      </c>
      <c r="C103" s="9">
        <v>356</v>
      </c>
      <c r="D103" s="93">
        <f t="shared" si="21"/>
        <v>0.26080586080586082</v>
      </c>
      <c r="E103" s="9">
        <v>411</v>
      </c>
      <c r="F103" s="93">
        <f t="shared" si="22"/>
        <v>0.27602417730020146</v>
      </c>
      <c r="G103" s="9">
        <v>249</v>
      </c>
      <c r="H103" s="93">
        <f t="shared" si="23"/>
        <v>0.33067729083665337</v>
      </c>
      <c r="I103" s="9">
        <v>567</v>
      </c>
      <c r="J103" s="12">
        <f t="shared" si="24"/>
        <v>0.25437415881561237</v>
      </c>
    </row>
    <row r="104" spans="1:10" x14ac:dyDescent="0.25">
      <c r="A104" s="255"/>
      <c r="B104" s="26" t="s">
        <v>7</v>
      </c>
      <c r="C104" s="9">
        <v>68</v>
      </c>
      <c r="D104" s="93">
        <f t="shared" si="21"/>
        <v>4.981684981684982E-2</v>
      </c>
      <c r="E104" s="9">
        <v>80</v>
      </c>
      <c r="F104" s="93">
        <f t="shared" si="22"/>
        <v>5.3727333781061114E-2</v>
      </c>
      <c r="G104" s="9">
        <v>49</v>
      </c>
      <c r="H104" s="93">
        <f t="shared" si="23"/>
        <v>6.5073041168658696E-2</v>
      </c>
      <c r="I104" s="9">
        <v>120</v>
      </c>
      <c r="J104" s="12">
        <f t="shared" si="24"/>
        <v>5.3835800807537013E-2</v>
      </c>
    </row>
    <row r="105" spans="1:10" x14ac:dyDescent="0.25">
      <c r="A105" s="255"/>
      <c r="B105" s="26" t="s">
        <v>8</v>
      </c>
      <c r="C105" s="9">
        <v>11</v>
      </c>
      <c r="D105" s="93">
        <f t="shared" si="21"/>
        <v>8.0586080586080595E-3</v>
      </c>
      <c r="E105" s="9">
        <v>12</v>
      </c>
      <c r="F105" s="93">
        <f t="shared" si="22"/>
        <v>8.0591000671591667E-3</v>
      </c>
      <c r="G105" s="9" t="s">
        <v>61</v>
      </c>
      <c r="H105" s="93" t="s">
        <v>61</v>
      </c>
      <c r="I105" s="9">
        <v>13</v>
      </c>
      <c r="J105" s="12">
        <f t="shared" si="24"/>
        <v>5.8322117541498427E-3</v>
      </c>
    </row>
    <row r="106" spans="1:10" x14ac:dyDescent="0.25">
      <c r="A106" s="255"/>
      <c r="B106" s="26" t="s">
        <v>9</v>
      </c>
      <c r="C106" s="9" t="s">
        <v>61</v>
      </c>
      <c r="D106" s="93" t="s">
        <v>61</v>
      </c>
      <c r="E106" s="9" t="s">
        <v>61</v>
      </c>
      <c r="F106" s="93" t="s">
        <v>61</v>
      </c>
      <c r="G106" s="9" t="s">
        <v>61</v>
      </c>
      <c r="H106" s="93" t="s">
        <v>61</v>
      </c>
      <c r="I106" s="9" t="s">
        <v>61</v>
      </c>
      <c r="J106" s="12" t="s">
        <v>61</v>
      </c>
    </row>
    <row r="107" spans="1:10" x14ac:dyDescent="0.25">
      <c r="A107" s="255"/>
      <c r="B107" s="26" t="s">
        <v>10</v>
      </c>
      <c r="C107" s="9"/>
      <c r="D107" s="93"/>
      <c r="E107" s="9"/>
      <c r="F107" s="93"/>
      <c r="G107" s="9"/>
      <c r="H107" s="93"/>
      <c r="I107" s="9"/>
      <c r="J107" s="12"/>
    </row>
    <row r="108" spans="1:10" x14ac:dyDescent="0.25">
      <c r="A108" s="255"/>
      <c r="B108" s="27" t="s">
        <v>17</v>
      </c>
      <c r="C108" s="244">
        <v>1365</v>
      </c>
      <c r="D108" s="249"/>
      <c r="E108" s="234">
        <v>1489</v>
      </c>
      <c r="F108" s="246"/>
      <c r="G108" s="234">
        <v>753</v>
      </c>
      <c r="H108" s="246"/>
      <c r="I108" s="234">
        <v>2229</v>
      </c>
      <c r="J108" s="235"/>
    </row>
    <row r="109" spans="1:10" x14ac:dyDescent="0.25">
      <c r="A109" s="255"/>
      <c r="B109" s="47" t="s">
        <v>11</v>
      </c>
      <c r="C109" s="250">
        <f>C$119</f>
        <v>3449</v>
      </c>
      <c r="D109" s="251"/>
      <c r="E109" s="247">
        <f>E$119</f>
        <v>3924</v>
      </c>
      <c r="F109" s="248"/>
      <c r="G109" s="247">
        <f>G$119</f>
        <v>1911</v>
      </c>
      <c r="H109" s="248"/>
      <c r="I109" s="232">
        <f>$I$119</f>
        <v>5659</v>
      </c>
      <c r="J109" s="233"/>
    </row>
    <row r="110" spans="1:10" x14ac:dyDescent="0.25">
      <c r="A110" s="255"/>
      <c r="B110" s="28" t="s">
        <v>14</v>
      </c>
      <c r="C110" s="9">
        <f t="shared" ref="C110:H110" si="25">C101-C103</f>
        <v>163</v>
      </c>
      <c r="D110" s="97">
        <f t="shared" si="25"/>
        <v>0.11941391941391938</v>
      </c>
      <c r="E110" s="9">
        <f t="shared" si="25"/>
        <v>190</v>
      </c>
      <c r="F110" s="97">
        <f t="shared" si="25"/>
        <v>0.12760241773002018</v>
      </c>
      <c r="G110" s="9">
        <f t="shared" si="25"/>
        <v>6</v>
      </c>
      <c r="H110" s="97">
        <f t="shared" si="25"/>
        <v>7.9681274900398336E-3</v>
      </c>
      <c r="I110" s="9">
        <f>I101-I103</f>
        <v>401</v>
      </c>
      <c r="J110" s="13">
        <f>J101-J103</f>
        <v>0.17990130103185287</v>
      </c>
    </row>
    <row r="111" spans="1:10" ht="15" customHeight="1" thickBot="1" x14ac:dyDescent="0.3">
      <c r="A111" s="255"/>
      <c r="B111" s="29" t="s">
        <v>15</v>
      </c>
      <c r="C111" s="30">
        <f t="shared" ref="C111:H111" si="26">C101-C102</f>
        <v>109</v>
      </c>
      <c r="D111" s="98">
        <f t="shared" si="26"/>
        <v>7.9853479853479847E-2</v>
      </c>
      <c r="E111" s="30">
        <f t="shared" si="26"/>
        <v>218</v>
      </c>
      <c r="F111" s="98">
        <f t="shared" si="26"/>
        <v>0.14640698455339157</v>
      </c>
      <c r="G111" s="10">
        <f t="shared" si="26"/>
        <v>61</v>
      </c>
      <c r="H111" s="99">
        <f t="shared" si="26"/>
        <v>8.1009296148738363E-2</v>
      </c>
      <c r="I111" s="10">
        <f>I101-I102</f>
        <v>409</v>
      </c>
      <c r="J111" s="100">
        <f>J101-J102</f>
        <v>0.18349035441902201</v>
      </c>
    </row>
    <row r="112" spans="1:10" ht="15" customHeight="1" x14ac:dyDescent="0.25">
      <c r="A112" s="269" t="s">
        <v>29</v>
      </c>
      <c r="B112" s="22" t="s">
        <v>4</v>
      </c>
      <c r="C112" s="21">
        <f>'Course Failures Overall'!B25</f>
        <v>1387</v>
      </c>
      <c r="D112" s="92">
        <f t="shared" ref="D112:D117" si="27">C112/$C$119</f>
        <v>0.40214554943461872</v>
      </c>
      <c r="E112" s="21">
        <f>'Course Failures Overall'!F25</f>
        <v>1680</v>
      </c>
      <c r="F112" s="92">
        <f>E112/$E$119</f>
        <v>0.42813455657492355</v>
      </c>
      <c r="G112" s="110">
        <f>'Course Failures Overall'!J25</f>
        <v>739</v>
      </c>
      <c r="H112" s="92">
        <f>G112/$G$119</f>
        <v>0.38670852956567242</v>
      </c>
      <c r="I112" s="82">
        <f>'Course Failures Overall'!N25</f>
        <v>2495</v>
      </c>
      <c r="J112" s="45">
        <f>I112/$I$119</f>
        <v>0.44089061671673441</v>
      </c>
    </row>
    <row r="113" spans="1:10" x14ac:dyDescent="0.25">
      <c r="A113" s="270"/>
      <c r="B113" s="14" t="s">
        <v>5</v>
      </c>
      <c r="C113" s="9">
        <f>'Course Failures Overall'!B26</f>
        <v>1021</v>
      </c>
      <c r="D113" s="93">
        <f t="shared" si="27"/>
        <v>0.29602783415482747</v>
      </c>
      <c r="E113" s="9">
        <f>'Course Failures Overall'!F26</f>
        <v>1071</v>
      </c>
      <c r="F113" s="93">
        <f t="shared" ref="F113:F117" si="28">E113/$E$119</f>
        <v>0.27293577981651373</v>
      </c>
      <c r="G113" s="30">
        <f>'Course Failures Overall'!J26</f>
        <v>510</v>
      </c>
      <c r="H113" s="93">
        <f t="shared" ref="H113:H117" si="29">G113/$G$119</f>
        <v>0.26687598116169547</v>
      </c>
      <c r="I113" s="82">
        <f>'Course Failures Overall'!N26</f>
        <v>1581</v>
      </c>
      <c r="J113" s="12">
        <f t="shared" ref="J113:J117" si="30">I113/$I$119</f>
        <v>0.27937798197561409</v>
      </c>
    </row>
    <row r="114" spans="1:10" x14ac:dyDescent="0.25">
      <c r="A114" s="270"/>
      <c r="B114" s="14" t="s">
        <v>6</v>
      </c>
      <c r="C114" s="9">
        <f>'Course Failures Overall'!B27</f>
        <v>840</v>
      </c>
      <c r="D114" s="93">
        <f t="shared" si="27"/>
        <v>0.2435488547405045</v>
      </c>
      <c r="E114" s="9">
        <f>'Course Failures Overall'!F27</f>
        <v>933</v>
      </c>
      <c r="F114" s="93">
        <f t="shared" si="28"/>
        <v>0.23776758409785934</v>
      </c>
      <c r="G114" s="30">
        <f>'Course Failures Overall'!J27</f>
        <v>515</v>
      </c>
      <c r="H114" s="93">
        <f t="shared" si="29"/>
        <v>0.26949241234955523</v>
      </c>
      <c r="I114" s="82">
        <f>'Course Failures Overall'!N27</f>
        <v>1254</v>
      </c>
      <c r="J114" s="12">
        <f t="shared" si="30"/>
        <v>0.22159392118748897</v>
      </c>
    </row>
    <row r="115" spans="1:10" x14ac:dyDescent="0.25">
      <c r="A115" s="270"/>
      <c r="B115" s="14" t="s">
        <v>7</v>
      </c>
      <c r="C115" s="9">
        <f>'Course Failures Overall'!B28</f>
        <v>157</v>
      </c>
      <c r="D115" s="93">
        <f t="shared" si="27"/>
        <v>4.5520440707451433E-2</v>
      </c>
      <c r="E115" s="9">
        <f>'Course Failures Overall'!F28</f>
        <v>191</v>
      </c>
      <c r="F115" s="93">
        <f t="shared" si="28"/>
        <v>4.8674821610601424E-2</v>
      </c>
      <c r="G115" s="30">
        <f>'Course Failures Overall'!J28</f>
        <v>115</v>
      </c>
      <c r="H115" s="93">
        <f t="shared" si="29"/>
        <v>6.0177917320774467E-2</v>
      </c>
      <c r="I115" s="82">
        <f>'Course Failures Overall'!N28</f>
        <v>269</v>
      </c>
      <c r="J115" s="12">
        <f t="shared" si="30"/>
        <v>4.7534900159038697E-2</v>
      </c>
    </row>
    <row r="116" spans="1:10" x14ac:dyDescent="0.25">
      <c r="A116" s="270"/>
      <c r="B116" s="14" t="s">
        <v>8</v>
      </c>
      <c r="C116" s="9">
        <f>'Course Failures Overall'!B29</f>
        <v>33</v>
      </c>
      <c r="D116" s="93">
        <f t="shared" si="27"/>
        <v>9.5679907219483901E-3</v>
      </c>
      <c r="E116" s="9">
        <f>'Course Failures Overall'!F29</f>
        <v>30</v>
      </c>
      <c r="F116" s="93">
        <f t="shared" si="28"/>
        <v>7.6452599388379203E-3</v>
      </c>
      <c r="G116" s="30">
        <f>'Course Failures Overall'!J29</f>
        <v>21</v>
      </c>
      <c r="H116" s="93">
        <f t="shared" si="29"/>
        <v>1.098901098901099E-2</v>
      </c>
      <c r="I116" s="82">
        <f>'Course Failures Overall'!N29</f>
        <v>40</v>
      </c>
      <c r="J116" s="12">
        <f t="shared" si="30"/>
        <v>7.0683866407492491E-3</v>
      </c>
    </row>
    <row r="117" spans="1:10" x14ac:dyDescent="0.25">
      <c r="A117" s="270"/>
      <c r="B117" s="14" t="s">
        <v>9</v>
      </c>
      <c r="C117" s="9">
        <f>'Course Failures Overall'!B30</f>
        <v>11</v>
      </c>
      <c r="D117" s="108">
        <f t="shared" si="27"/>
        <v>3.1893302406494637E-3</v>
      </c>
      <c r="E117" s="9">
        <f>'Course Failures Overall'!F30</f>
        <v>19</v>
      </c>
      <c r="F117" s="108">
        <f t="shared" si="28"/>
        <v>4.8419979612640161E-3</v>
      </c>
      <c r="G117" s="9">
        <f>'Course Failures Overall'!J30</f>
        <v>11</v>
      </c>
      <c r="H117" s="93">
        <f t="shared" si="29"/>
        <v>5.7561486132914706E-3</v>
      </c>
      <c r="I117" s="82">
        <f>'Course Failures Overall'!N30</f>
        <v>20</v>
      </c>
      <c r="J117" s="109">
        <f t="shared" si="30"/>
        <v>3.5341933203746245E-3</v>
      </c>
    </row>
    <row r="118" spans="1:10" x14ac:dyDescent="0.25">
      <c r="A118" s="270"/>
      <c r="B118" s="14" t="s">
        <v>10</v>
      </c>
      <c r="C118" s="9"/>
      <c r="D118" s="93"/>
      <c r="E118" s="9"/>
      <c r="F118" s="93"/>
      <c r="G118" s="9"/>
      <c r="H118" s="93"/>
      <c r="I118" s="9"/>
      <c r="J118" s="12"/>
    </row>
    <row r="119" spans="1:10" x14ac:dyDescent="0.25">
      <c r="A119" s="270"/>
      <c r="B119" s="47" t="s">
        <v>11</v>
      </c>
      <c r="C119" s="253">
        <f>'Course Failures Overall'!B32</f>
        <v>3449</v>
      </c>
      <c r="D119" s="251"/>
      <c r="E119" s="232">
        <v>3924</v>
      </c>
      <c r="F119" s="248"/>
      <c r="G119" s="232">
        <f>'Course Failures Overall'!J32</f>
        <v>1911</v>
      </c>
      <c r="H119" s="248"/>
      <c r="I119" s="232">
        <f>'Course Failures Overall'!N32</f>
        <v>5659</v>
      </c>
      <c r="J119" s="233"/>
    </row>
    <row r="120" spans="1:10" x14ac:dyDescent="0.25">
      <c r="A120" s="270"/>
      <c r="B120" s="24" t="s">
        <v>14</v>
      </c>
      <c r="C120" s="9">
        <f>C112-C114</f>
        <v>547</v>
      </c>
      <c r="D120" s="97">
        <f t="shared" ref="D120:F120" si="31">D112-D114</f>
        <v>0.15859669469411422</v>
      </c>
      <c r="E120" s="9">
        <f>E112-E114</f>
        <v>747</v>
      </c>
      <c r="F120" s="97">
        <f t="shared" si="31"/>
        <v>0.19036697247706422</v>
      </c>
      <c r="G120" s="9">
        <f>G112-G114</f>
        <v>224</v>
      </c>
      <c r="H120" s="97">
        <f t="shared" ref="H120" si="32">H112-H114</f>
        <v>0.11721611721611719</v>
      </c>
      <c r="I120" s="9">
        <f>I112-I114</f>
        <v>1241</v>
      </c>
      <c r="J120" s="13">
        <f>J112-J114</f>
        <v>0.21929669552924544</v>
      </c>
    </row>
    <row r="121" spans="1:10" ht="15.75" thickBot="1" x14ac:dyDescent="0.3">
      <c r="A121" s="270"/>
      <c r="B121" s="32" t="s">
        <v>15</v>
      </c>
      <c r="C121" s="30">
        <f t="shared" ref="C121:H121" si="33">C112-C113</f>
        <v>366</v>
      </c>
      <c r="D121" s="98">
        <f t="shared" si="33"/>
        <v>0.10611771527979125</v>
      </c>
      <c r="E121" s="30">
        <f t="shared" si="33"/>
        <v>609</v>
      </c>
      <c r="F121" s="98">
        <f t="shared" si="33"/>
        <v>0.15519877675840982</v>
      </c>
      <c r="G121" s="30">
        <f t="shared" si="33"/>
        <v>229</v>
      </c>
      <c r="H121" s="98">
        <f t="shared" si="33"/>
        <v>0.11983254840397695</v>
      </c>
      <c r="I121" s="10">
        <f>I112-I113</f>
        <v>914</v>
      </c>
      <c r="J121" s="100">
        <f>J112-J113</f>
        <v>0.16151263474112032</v>
      </c>
    </row>
    <row r="122" spans="1:10" ht="15.75" thickBot="1" x14ac:dyDescent="0.3">
      <c r="A122" s="236" t="s">
        <v>54</v>
      </c>
      <c r="B122" s="237"/>
      <c r="C122" s="237"/>
      <c r="D122" s="237"/>
      <c r="E122" s="237"/>
      <c r="F122" s="237"/>
      <c r="G122" s="237"/>
      <c r="H122" s="237"/>
      <c r="I122" s="238"/>
      <c r="J122" s="239"/>
    </row>
    <row r="123" spans="1:10" ht="18" customHeight="1" thickBot="1" x14ac:dyDescent="0.3">
      <c r="A123" s="195" t="s">
        <v>47</v>
      </c>
      <c r="B123" s="196"/>
      <c r="C123" s="196"/>
      <c r="D123" s="196"/>
      <c r="E123" s="196"/>
      <c r="F123" s="196"/>
      <c r="G123" s="196"/>
      <c r="H123" s="196"/>
      <c r="I123" s="196"/>
      <c r="J123" s="197"/>
    </row>
  </sheetData>
  <mergeCells count="127">
    <mergeCell ref="C84:D84"/>
    <mergeCell ref="C108:D108"/>
    <mergeCell ref="A65:A76"/>
    <mergeCell ref="A89:A100"/>
    <mergeCell ref="A101:A111"/>
    <mergeCell ref="C73:D73"/>
    <mergeCell ref="A112:A121"/>
    <mergeCell ref="C86:D86"/>
    <mergeCell ref="C98:D98"/>
    <mergeCell ref="C109:D109"/>
    <mergeCell ref="C97:D97"/>
    <mergeCell ref="C85:D85"/>
    <mergeCell ref="C74:D74"/>
    <mergeCell ref="C72:D72"/>
    <mergeCell ref="A1:A4"/>
    <mergeCell ref="B1:B3"/>
    <mergeCell ref="A17:A28"/>
    <mergeCell ref="A53:A64"/>
    <mergeCell ref="A41:A52"/>
    <mergeCell ref="C24:D24"/>
    <mergeCell ref="C48:D48"/>
    <mergeCell ref="C25:D25"/>
    <mergeCell ref="A5:A16"/>
    <mergeCell ref="C12:D12"/>
    <mergeCell ref="C13:D13"/>
    <mergeCell ref="C14:D14"/>
    <mergeCell ref="C36:D36"/>
    <mergeCell ref="C37:D37"/>
    <mergeCell ref="A29:A40"/>
    <mergeCell ref="C26:D26"/>
    <mergeCell ref="C38:D38"/>
    <mergeCell ref="E38:F38"/>
    <mergeCell ref="E48:F48"/>
    <mergeCell ref="E12:F12"/>
    <mergeCell ref="E13:F13"/>
    <mergeCell ref="E14:F14"/>
    <mergeCell ref="E24:F24"/>
    <mergeCell ref="E25:F25"/>
    <mergeCell ref="C50:D50"/>
    <mergeCell ref="C62:D62"/>
    <mergeCell ref="C61:D61"/>
    <mergeCell ref="C49:D49"/>
    <mergeCell ref="C60:D60"/>
    <mergeCell ref="E72:F72"/>
    <mergeCell ref="E73:F73"/>
    <mergeCell ref="E74:F74"/>
    <mergeCell ref="E84:F84"/>
    <mergeCell ref="E85:F85"/>
    <mergeCell ref="E49:F49"/>
    <mergeCell ref="E50:F50"/>
    <mergeCell ref="E60:F60"/>
    <mergeCell ref="E61:F61"/>
    <mergeCell ref="E62:F62"/>
    <mergeCell ref="G62:H62"/>
    <mergeCell ref="G72:H72"/>
    <mergeCell ref="G73:H73"/>
    <mergeCell ref="E109:F109"/>
    <mergeCell ref="E119:F119"/>
    <mergeCell ref="G12:H12"/>
    <mergeCell ref="G13:H13"/>
    <mergeCell ref="G14:H14"/>
    <mergeCell ref="G24:H24"/>
    <mergeCell ref="G25:H25"/>
    <mergeCell ref="G26:H26"/>
    <mergeCell ref="G36:H36"/>
    <mergeCell ref="G37:H37"/>
    <mergeCell ref="G38:H38"/>
    <mergeCell ref="G48:H48"/>
    <mergeCell ref="G49:H49"/>
    <mergeCell ref="G50:H50"/>
    <mergeCell ref="G60:H60"/>
    <mergeCell ref="G61:H61"/>
    <mergeCell ref="E86:F86"/>
    <mergeCell ref="E96:F96"/>
    <mergeCell ref="E97:F97"/>
    <mergeCell ref="G74:H74"/>
    <mergeCell ref="G84:H84"/>
    <mergeCell ref="I24:J24"/>
    <mergeCell ref="I25:J25"/>
    <mergeCell ref="I26:J26"/>
    <mergeCell ref="I36:J36"/>
    <mergeCell ref="I37:J37"/>
    <mergeCell ref="I3:J3"/>
    <mergeCell ref="C1:J2"/>
    <mergeCell ref="I12:J12"/>
    <mergeCell ref="I13:J13"/>
    <mergeCell ref="I14:J14"/>
    <mergeCell ref="C3:D3"/>
    <mergeCell ref="E3:F3"/>
    <mergeCell ref="G3:H3"/>
    <mergeCell ref="E26:F26"/>
    <mergeCell ref="E36:F36"/>
    <mergeCell ref="E37:F37"/>
    <mergeCell ref="I61:J61"/>
    <mergeCell ref="I62:J62"/>
    <mergeCell ref="I72:J72"/>
    <mergeCell ref="I73:J73"/>
    <mergeCell ref="I74:J74"/>
    <mergeCell ref="I38:J38"/>
    <mergeCell ref="I48:J48"/>
    <mergeCell ref="I49:J49"/>
    <mergeCell ref="I50:J50"/>
    <mergeCell ref="I60:J60"/>
    <mergeCell ref="A123:J123"/>
    <mergeCell ref="I98:J98"/>
    <mergeCell ref="I108:J108"/>
    <mergeCell ref="I109:J109"/>
    <mergeCell ref="I119:J119"/>
    <mergeCell ref="A122:J122"/>
    <mergeCell ref="I84:J84"/>
    <mergeCell ref="I85:J85"/>
    <mergeCell ref="I86:J86"/>
    <mergeCell ref="I96:J96"/>
    <mergeCell ref="I97:J97"/>
    <mergeCell ref="G108:H108"/>
    <mergeCell ref="G109:H109"/>
    <mergeCell ref="G119:H119"/>
    <mergeCell ref="G85:H85"/>
    <mergeCell ref="G86:H86"/>
    <mergeCell ref="G96:H96"/>
    <mergeCell ref="G97:H97"/>
    <mergeCell ref="G98:H98"/>
    <mergeCell ref="E98:F98"/>
    <mergeCell ref="E108:F108"/>
    <mergeCell ref="C119:D119"/>
    <mergeCell ref="C96:D96"/>
    <mergeCell ref="A77:A88"/>
  </mergeCells>
  <conditionalFormatting sqref="B17:B23 C99:D100 C110:D111 C27:D28 C51:D52 C75:D76">
    <cfRule type="expression" dxfId="327" priority="125">
      <formula>MOD(ROW(),2)=0</formula>
    </cfRule>
  </conditionalFormatting>
  <conditionalFormatting sqref="C17:C23">
    <cfRule type="expression" dxfId="326" priority="122">
      <formula>MOD(ROW(),2)=0</formula>
    </cfRule>
  </conditionalFormatting>
  <conditionalFormatting sqref="D17:D23">
    <cfRule type="expression" dxfId="325" priority="123">
      <formula>MOD(ROW(),2)=0</formula>
    </cfRule>
  </conditionalFormatting>
  <conditionalFormatting sqref="D41:D47">
    <cfRule type="expression" dxfId="324" priority="120">
      <formula>MOD(ROW(),2)=0</formula>
    </cfRule>
  </conditionalFormatting>
  <conditionalFormatting sqref="B41:B47">
    <cfRule type="expression" dxfId="323" priority="121">
      <formula>MOD(ROW(),2)=0</formula>
    </cfRule>
  </conditionalFormatting>
  <conditionalFormatting sqref="C41:C47">
    <cfRule type="expression" dxfId="322" priority="119">
      <formula>MOD(ROW(),2)=0</formula>
    </cfRule>
  </conditionalFormatting>
  <conditionalFormatting sqref="B65:B71">
    <cfRule type="expression" dxfId="321" priority="118">
      <formula>MOD(ROW(),2)=0</formula>
    </cfRule>
  </conditionalFormatting>
  <conditionalFormatting sqref="D65:D71">
    <cfRule type="expression" dxfId="320" priority="117">
      <formula>MOD(ROW(),2)=0</formula>
    </cfRule>
  </conditionalFormatting>
  <conditionalFormatting sqref="C65:C71">
    <cfRule type="expression" dxfId="319" priority="116">
      <formula>MOD(ROW(),2)=0</formula>
    </cfRule>
  </conditionalFormatting>
  <conditionalFormatting sqref="B89:B95">
    <cfRule type="expression" dxfId="318" priority="115">
      <formula>MOD(ROW(),2)=0</formula>
    </cfRule>
  </conditionalFormatting>
  <conditionalFormatting sqref="D89:D95">
    <cfRule type="expression" dxfId="317" priority="114">
      <formula>MOD(ROW(),2)=0</formula>
    </cfRule>
  </conditionalFormatting>
  <conditionalFormatting sqref="C89:C95">
    <cfRule type="expression" dxfId="316" priority="113">
      <formula>MOD(ROW(),2)=0</formula>
    </cfRule>
  </conditionalFormatting>
  <conditionalFormatting sqref="B101:B107">
    <cfRule type="expression" dxfId="315" priority="112">
      <formula>MOD(ROW(),2)=0</formula>
    </cfRule>
  </conditionalFormatting>
  <conditionalFormatting sqref="D101:D107">
    <cfRule type="expression" dxfId="314" priority="111">
      <formula>MOD(ROW(),2)=0</formula>
    </cfRule>
  </conditionalFormatting>
  <conditionalFormatting sqref="C101:C107">
    <cfRule type="expression" dxfId="313" priority="110">
      <formula>MOD(ROW(),2)=0</formula>
    </cfRule>
  </conditionalFormatting>
  <conditionalFormatting sqref="B112:B118">
    <cfRule type="expression" dxfId="312" priority="108">
      <formula>MOD(ROW(),2)=0</formula>
    </cfRule>
  </conditionalFormatting>
  <conditionalFormatting sqref="D112:D118">
    <cfRule type="expression" dxfId="311" priority="104">
      <formula>MOD(ROW(),2)=0</formula>
    </cfRule>
  </conditionalFormatting>
  <conditionalFormatting sqref="C112:C118">
    <cfRule type="expression" dxfId="310" priority="103">
      <formula>MOD(ROW(),2)=0</formula>
    </cfRule>
  </conditionalFormatting>
  <conditionalFormatting sqref="C120:D121">
    <cfRule type="expression" dxfId="309" priority="105">
      <formula>MOD(ROW(),2)=0</formula>
    </cfRule>
  </conditionalFormatting>
  <conditionalFormatting sqref="C4:D4">
    <cfRule type="expression" dxfId="308" priority="100">
      <formula>MOD(ROW(),2)=0</formula>
    </cfRule>
  </conditionalFormatting>
  <conditionalFormatting sqref="B4">
    <cfRule type="expression" dxfId="307" priority="99">
      <formula>MOD(ROW(),2)=0</formula>
    </cfRule>
  </conditionalFormatting>
  <conditionalFormatting sqref="C39:D40">
    <cfRule type="expression" dxfId="306" priority="98">
      <formula>MOD(ROW(),2)=0</formula>
    </cfRule>
  </conditionalFormatting>
  <conditionalFormatting sqref="D29:D35">
    <cfRule type="expression" dxfId="305" priority="96">
      <formula>MOD(ROW(),2)=0</formula>
    </cfRule>
  </conditionalFormatting>
  <conditionalFormatting sqref="B29:B35">
    <cfRule type="expression" dxfId="304" priority="97">
      <formula>MOD(ROW(),2)=0</formula>
    </cfRule>
  </conditionalFormatting>
  <conditionalFormatting sqref="C29:C35">
    <cfRule type="expression" dxfId="303" priority="95">
      <formula>MOD(ROW(),2)=0</formula>
    </cfRule>
  </conditionalFormatting>
  <conditionalFormatting sqref="C63:D64">
    <cfRule type="expression" dxfId="302" priority="94">
      <formula>MOD(ROW(),2)=0</formula>
    </cfRule>
  </conditionalFormatting>
  <conditionalFormatting sqref="D53:D59">
    <cfRule type="expression" dxfId="301" priority="92">
      <formula>MOD(ROW(),2)=0</formula>
    </cfRule>
  </conditionalFormatting>
  <conditionalFormatting sqref="B53:B59">
    <cfRule type="expression" dxfId="300" priority="93">
      <formula>MOD(ROW(),2)=0</formula>
    </cfRule>
  </conditionalFormatting>
  <conditionalFormatting sqref="C53:C59">
    <cfRule type="expression" dxfId="299" priority="91">
      <formula>MOD(ROW(),2)=0</formula>
    </cfRule>
  </conditionalFormatting>
  <conditionalFormatting sqref="C87:D88">
    <cfRule type="expression" dxfId="298" priority="90">
      <formula>MOD(ROW(),2)=0</formula>
    </cfRule>
  </conditionalFormatting>
  <conditionalFormatting sqref="B77:B83">
    <cfRule type="expression" dxfId="297" priority="89">
      <formula>MOD(ROW(),2)=0</formula>
    </cfRule>
  </conditionalFormatting>
  <conditionalFormatting sqref="D77:D83">
    <cfRule type="expression" dxfId="296" priority="88">
      <formula>MOD(ROW(),2)=0</formula>
    </cfRule>
  </conditionalFormatting>
  <conditionalFormatting sqref="C77:C83">
    <cfRule type="expression" dxfId="295" priority="87">
      <formula>MOD(ROW(),2)=0</formula>
    </cfRule>
  </conditionalFormatting>
  <conditionalFormatting sqref="B5:B11 C15:D16">
    <cfRule type="expression" dxfId="294" priority="86">
      <formula>MOD(ROW(),2)=0</formula>
    </cfRule>
  </conditionalFormatting>
  <conditionalFormatting sqref="C5:C11">
    <cfRule type="expression" dxfId="293" priority="84">
      <formula>MOD(ROW(),2)=0</formula>
    </cfRule>
  </conditionalFormatting>
  <conditionalFormatting sqref="D5:D11">
    <cfRule type="expression" dxfId="292" priority="85">
      <formula>MOD(ROW(),2)=0</formula>
    </cfRule>
  </conditionalFormatting>
  <conditionalFormatting sqref="E99:F100 E110:F111 E27:F28 E51:F52 E75:F76">
    <cfRule type="expression" dxfId="291" priority="83">
      <formula>MOD(ROW(),2)=0</formula>
    </cfRule>
  </conditionalFormatting>
  <conditionalFormatting sqref="E17:E23">
    <cfRule type="expression" dxfId="290" priority="81">
      <formula>MOD(ROW(),2)=0</formula>
    </cfRule>
  </conditionalFormatting>
  <conditionalFormatting sqref="F17:F23">
    <cfRule type="expression" dxfId="289" priority="82">
      <formula>MOD(ROW(),2)=0</formula>
    </cfRule>
  </conditionalFormatting>
  <conditionalFormatting sqref="F41:F47">
    <cfRule type="expression" dxfId="288" priority="80">
      <formula>MOD(ROW(),2)=0</formula>
    </cfRule>
  </conditionalFormatting>
  <conditionalFormatting sqref="E41:E47">
    <cfRule type="expression" dxfId="287" priority="79">
      <formula>MOD(ROW(),2)=0</formula>
    </cfRule>
  </conditionalFormatting>
  <conditionalFormatting sqref="F65:F71">
    <cfRule type="expression" dxfId="286" priority="78">
      <formula>MOD(ROW(),2)=0</formula>
    </cfRule>
  </conditionalFormatting>
  <conditionalFormatting sqref="E65:E71">
    <cfRule type="expression" dxfId="285" priority="77">
      <formula>MOD(ROW(),2)=0</formula>
    </cfRule>
  </conditionalFormatting>
  <conditionalFormatting sqref="F89:F95">
    <cfRule type="expression" dxfId="284" priority="76">
      <formula>MOD(ROW(),2)=0</formula>
    </cfRule>
  </conditionalFormatting>
  <conditionalFormatting sqref="E89:E95">
    <cfRule type="expression" dxfId="283" priority="75">
      <formula>MOD(ROW(),2)=0</formula>
    </cfRule>
  </conditionalFormatting>
  <conditionalFormatting sqref="F101:F107">
    <cfRule type="expression" dxfId="282" priority="74">
      <formula>MOD(ROW(),2)=0</formula>
    </cfRule>
  </conditionalFormatting>
  <conditionalFormatting sqref="E101:E107">
    <cfRule type="expression" dxfId="281" priority="73">
      <formula>MOD(ROW(),2)=0</formula>
    </cfRule>
  </conditionalFormatting>
  <conditionalFormatting sqref="F112:F118">
    <cfRule type="expression" dxfId="280" priority="71">
      <formula>MOD(ROW(),2)=0</formula>
    </cfRule>
  </conditionalFormatting>
  <conditionalFormatting sqref="E112:E118">
    <cfRule type="expression" dxfId="279" priority="70">
      <formula>MOD(ROW(),2)=0</formula>
    </cfRule>
  </conditionalFormatting>
  <conditionalFormatting sqref="E120:F121">
    <cfRule type="expression" dxfId="278" priority="72">
      <formula>MOD(ROW(),2)=0</formula>
    </cfRule>
  </conditionalFormatting>
  <conditionalFormatting sqref="E39:F40">
    <cfRule type="expression" dxfId="277" priority="68">
      <formula>MOD(ROW(),2)=0</formula>
    </cfRule>
  </conditionalFormatting>
  <conditionalFormatting sqref="F29:F35">
    <cfRule type="expression" dxfId="276" priority="67">
      <formula>MOD(ROW(),2)=0</formula>
    </cfRule>
  </conditionalFormatting>
  <conditionalFormatting sqref="E29:E35">
    <cfRule type="expression" dxfId="275" priority="66">
      <formula>MOD(ROW(),2)=0</formula>
    </cfRule>
  </conditionalFormatting>
  <conditionalFormatting sqref="E63:F64">
    <cfRule type="expression" dxfId="274" priority="65">
      <formula>MOD(ROW(),2)=0</formula>
    </cfRule>
  </conditionalFormatting>
  <conditionalFormatting sqref="F53:F59">
    <cfRule type="expression" dxfId="273" priority="64">
      <formula>MOD(ROW(),2)=0</formula>
    </cfRule>
  </conditionalFormatting>
  <conditionalFormatting sqref="E53:E59">
    <cfRule type="expression" dxfId="272" priority="63">
      <formula>MOD(ROW(),2)=0</formula>
    </cfRule>
  </conditionalFormatting>
  <conditionalFormatting sqref="E87:F88">
    <cfRule type="expression" dxfId="271" priority="62">
      <formula>MOD(ROW(),2)=0</formula>
    </cfRule>
  </conditionalFormatting>
  <conditionalFormatting sqref="F77:F83">
    <cfRule type="expression" dxfId="270" priority="61">
      <formula>MOD(ROW(),2)=0</formula>
    </cfRule>
  </conditionalFormatting>
  <conditionalFormatting sqref="E77:E83">
    <cfRule type="expression" dxfId="269" priority="60">
      <formula>MOD(ROW(),2)=0</formula>
    </cfRule>
  </conditionalFormatting>
  <conditionalFormatting sqref="E15:F16">
    <cfRule type="expression" dxfId="268" priority="59">
      <formula>MOD(ROW(),2)=0</formula>
    </cfRule>
  </conditionalFormatting>
  <conditionalFormatting sqref="E5:E11">
    <cfRule type="expression" dxfId="267" priority="57">
      <formula>MOD(ROW(),2)=0</formula>
    </cfRule>
  </conditionalFormatting>
  <conditionalFormatting sqref="F5:F11">
    <cfRule type="expression" dxfId="266" priority="58">
      <formula>MOD(ROW(),2)=0</formula>
    </cfRule>
  </conditionalFormatting>
  <conditionalFormatting sqref="G99:H100 G110:H111 G27:H28 G51:H52 G75:H76">
    <cfRule type="expression" dxfId="265" priority="56">
      <formula>MOD(ROW(),2)=0</formula>
    </cfRule>
  </conditionalFormatting>
  <conditionalFormatting sqref="G17:G23">
    <cfRule type="expression" dxfId="264" priority="54">
      <formula>MOD(ROW(),2)=0</formula>
    </cfRule>
  </conditionalFormatting>
  <conditionalFormatting sqref="H17:H23">
    <cfRule type="expression" dxfId="263" priority="55">
      <formula>MOD(ROW(),2)=0</formula>
    </cfRule>
  </conditionalFormatting>
  <conditionalFormatting sqref="H41:H47">
    <cfRule type="expression" dxfId="262" priority="53">
      <formula>MOD(ROW(),2)=0</formula>
    </cfRule>
  </conditionalFormatting>
  <conditionalFormatting sqref="G41:G47">
    <cfRule type="expression" dxfId="261" priority="52">
      <formula>MOD(ROW(),2)=0</formula>
    </cfRule>
  </conditionalFormatting>
  <conditionalFormatting sqref="H65:H71">
    <cfRule type="expression" dxfId="260" priority="51">
      <formula>MOD(ROW(),2)=0</formula>
    </cfRule>
  </conditionalFormatting>
  <conditionalFormatting sqref="G65:G71">
    <cfRule type="expression" dxfId="259" priority="50">
      <formula>MOD(ROW(),2)=0</formula>
    </cfRule>
  </conditionalFormatting>
  <conditionalFormatting sqref="H89:H95">
    <cfRule type="expression" dxfId="258" priority="49">
      <formula>MOD(ROW(),2)=0</formula>
    </cfRule>
  </conditionalFormatting>
  <conditionalFormatting sqref="G89:G95">
    <cfRule type="expression" dxfId="257" priority="48">
      <formula>MOD(ROW(),2)=0</formula>
    </cfRule>
  </conditionalFormatting>
  <conditionalFormatting sqref="H101:H107">
    <cfRule type="expression" dxfId="256" priority="47">
      <formula>MOD(ROW(),2)=0</formula>
    </cfRule>
  </conditionalFormatting>
  <conditionalFormatting sqref="G101:G107">
    <cfRule type="expression" dxfId="255" priority="46">
      <formula>MOD(ROW(),2)=0</formula>
    </cfRule>
  </conditionalFormatting>
  <conditionalFormatting sqref="H112:H118">
    <cfRule type="expression" dxfId="254" priority="44">
      <formula>MOD(ROW(),2)=0</formula>
    </cfRule>
  </conditionalFormatting>
  <conditionalFormatting sqref="G112:G118">
    <cfRule type="expression" dxfId="253" priority="43">
      <formula>MOD(ROW(),2)=0</formula>
    </cfRule>
  </conditionalFormatting>
  <conditionalFormatting sqref="G120:H121">
    <cfRule type="expression" dxfId="252" priority="45">
      <formula>MOD(ROW(),2)=0</formula>
    </cfRule>
  </conditionalFormatting>
  <conditionalFormatting sqref="G39:H40">
    <cfRule type="expression" dxfId="251" priority="41">
      <formula>MOD(ROW(),2)=0</formula>
    </cfRule>
  </conditionalFormatting>
  <conditionalFormatting sqref="H29:H35">
    <cfRule type="expression" dxfId="250" priority="40">
      <formula>MOD(ROW(),2)=0</formula>
    </cfRule>
  </conditionalFormatting>
  <conditionalFormatting sqref="G29:G35">
    <cfRule type="expression" dxfId="249" priority="39">
      <formula>MOD(ROW(),2)=0</formula>
    </cfRule>
  </conditionalFormatting>
  <conditionalFormatting sqref="G63:H64">
    <cfRule type="expression" dxfId="248" priority="38">
      <formula>MOD(ROW(),2)=0</formula>
    </cfRule>
  </conditionalFormatting>
  <conditionalFormatting sqref="H53:H59">
    <cfRule type="expression" dxfId="247" priority="37">
      <formula>MOD(ROW(),2)=0</formula>
    </cfRule>
  </conditionalFormatting>
  <conditionalFormatting sqref="G53:G59">
    <cfRule type="expression" dxfId="246" priority="36">
      <formula>MOD(ROW(),2)=0</formula>
    </cfRule>
  </conditionalFormatting>
  <conditionalFormatting sqref="G87:H88">
    <cfRule type="expression" dxfId="245" priority="35">
      <formula>MOD(ROW(),2)=0</formula>
    </cfRule>
  </conditionalFormatting>
  <conditionalFormatting sqref="H77:H83">
    <cfRule type="expression" dxfId="244" priority="34">
      <formula>MOD(ROW(),2)=0</formula>
    </cfRule>
  </conditionalFormatting>
  <conditionalFormatting sqref="G77:G83">
    <cfRule type="expression" dxfId="243" priority="33">
      <formula>MOD(ROW(),2)=0</formula>
    </cfRule>
  </conditionalFormatting>
  <conditionalFormatting sqref="G15:H16">
    <cfRule type="expression" dxfId="242" priority="32">
      <formula>MOD(ROW(),2)=0</formula>
    </cfRule>
  </conditionalFormatting>
  <conditionalFormatting sqref="G5:G11">
    <cfRule type="expression" dxfId="241" priority="30">
      <formula>MOD(ROW(),2)=0</formula>
    </cfRule>
  </conditionalFormatting>
  <conditionalFormatting sqref="H5:H11">
    <cfRule type="expression" dxfId="240" priority="31">
      <formula>MOD(ROW(),2)=0</formula>
    </cfRule>
  </conditionalFormatting>
  <conditionalFormatting sqref="E4:F4">
    <cfRule type="expression" dxfId="239" priority="29">
      <formula>MOD(ROW(),2)=0</formula>
    </cfRule>
  </conditionalFormatting>
  <conditionalFormatting sqref="G4:H4">
    <cfRule type="expression" dxfId="238" priority="28">
      <formula>MOD(ROW(),2)=0</formula>
    </cfRule>
  </conditionalFormatting>
  <conditionalFormatting sqref="I4:J4">
    <cfRule type="expression" dxfId="237" priority="27">
      <formula>MOD(ROW(),2)=0</formula>
    </cfRule>
  </conditionalFormatting>
  <conditionalFormatting sqref="I99:J100 I110:J111 I27:J28 I51:J52 I75:J76">
    <cfRule type="expression" dxfId="236" priority="26">
      <formula>MOD(ROW(),2)=0</formula>
    </cfRule>
  </conditionalFormatting>
  <conditionalFormatting sqref="I17:I23">
    <cfRule type="expression" dxfId="235" priority="24">
      <formula>MOD(ROW(),2)=0</formula>
    </cfRule>
  </conditionalFormatting>
  <conditionalFormatting sqref="J17:J23">
    <cfRule type="expression" dxfId="234" priority="25">
      <formula>MOD(ROW(),2)=0</formula>
    </cfRule>
  </conditionalFormatting>
  <conditionalFormatting sqref="J41:J47">
    <cfRule type="expression" dxfId="233" priority="23">
      <formula>MOD(ROW(),2)=0</formula>
    </cfRule>
  </conditionalFormatting>
  <conditionalFormatting sqref="I41:I47">
    <cfRule type="expression" dxfId="232" priority="22">
      <formula>MOD(ROW(),2)=0</formula>
    </cfRule>
  </conditionalFormatting>
  <conditionalFormatting sqref="J65:J71">
    <cfRule type="expression" dxfId="231" priority="21">
      <formula>MOD(ROW(),2)=0</formula>
    </cfRule>
  </conditionalFormatting>
  <conditionalFormatting sqref="I65:I71">
    <cfRule type="expression" dxfId="230" priority="20">
      <formula>MOD(ROW(),2)=0</formula>
    </cfRule>
  </conditionalFormatting>
  <conditionalFormatting sqref="J89:J95">
    <cfRule type="expression" dxfId="229" priority="19">
      <formula>MOD(ROW(),2)=0</formula>
    </cfRule>
  </conditionalFormatting>
  <conditionalFormatting sqref="I89:I95">
    <cfRule type="expression" dxfId="228" priority="18">
      <formula>MOD(ROW(),2)=0</formula>
    </cfRule>
  </conditionalFormatting>
  <conditionalFormatting sqref="J101:J107">
    <cfRule type="expression" dxfId="227" priority="17">
      <formula>MOD(ROW(),2)=0</formula>
    </cfRule>
  </conditionalFormatting>
  <conditionalFormatting sqref="I101:I107">
    <cfRule type="expression" dxfId="226" priority="16">
      <formula>MOD(ROW(),2)=0</formula>
    </cfRule>
  </conditionalFormatting>
  <conditionalFormatting sqref="J112:J118">
    <cfRule type="expression" dxfId="225" priority="15">
      <formula>MOD(ROW(),2)=0</formula>
    </cfRule>
  </conditionalFormatting>
  <conditionalFormatting sqref="I112:I118">
    <cfRule type="expression" dxfId="224" priority="14">
      <formula>MOD(ROW(),2)=0</formula>
    </cfRule>
  </conditionalFormatting>
  <conditionalFormatting sqref="I39:J40">
    <cfRule type="expression" dxfId="223" priority="13">
      <formula>MOD(ROW(),2)=0</formula>
    </cfRule>
  </conditionalFormatting>
  <conditionalFormatting sqref="J29:J35">
    <cfRule type="expression" dxfId="222" priority="12">
      <formula>MOD(ROW(),2)=0</formula>
    </cfRule>
  </conditionalFormatting>
  <conditionalFormatting sqref="I29:I35">
    <cfRule type="expression" dxfId="221" priority="11">
      <formula>MOD(ROW(),2)=0</formula>
    </cfRule>
  </conditionalFormatting>
  <conditionalFormatting sqref="I63:J64">
    <cfRule type="expression" dxfId="220" priority="10">
      <formula>MOD(ROW(),2)=0</formula>
    </cfRule>
  </conditionalFormatting>
  <conditionalFormatting sqref="J53:J59">
    <cfRule type="expression" dxfId="219" priority="9">
      <formula>MOD(ROW(),2)=0</formula>
    </cfRule>
  </conditionalFormatting>
  <conditionalFormatting sqref="I53:I59">
    <cfRule type="expression" dxfId="218" priority="8">
      <formula>MOD(ROW(),2)=0</formula>
    </cfRule>
  </conditionalFormatting>
  <conditionalFormatting sqref="I87:J88">
    <cfRule type="expression" dxfId="217" priority="7">
      <formula>MOD(ROW(),2)=0</formula>
    </cfRule>
  </conditionalFormatting>
  <conditionalFormatting sqref="J77:J83">
    <cfRule type="expression" dxfId="216" priority="6">
      <formula>MOD(ROW(),2)=0</formula>
    </cfRule>
  </conditionalFormatting>
  <conditionalFormatting sqref="I77:I83">
    <cfRule type="expression" dxfId="215" priority="5">
      <formula>MOD(ROW(),2)=0</formula>
    </cfRule>
  </conditionalFormatting>
  <conditionalFormatting sqref="I15:J16">
    <cfRule type="expression" dxfId="214" priority="4">
      <formula>MOD(ROW(),2)=0</formula>
    </cfRule>
  </conditionalFormatting>
  <conditionalFormatting sqref="I5:I11">
    <cfRule type="expression" dxfId="213" priority="2">
      <formula>MOD(ROW(),2)=0</formula>
    </cfRule>
  </conditionalFormatting>
  <conditionalFormatting sqref="J5:J11">
    <cfRule type="expression" dxfId="212" priority="3">
      <formula>MOD(ROW(),2)=0</formula>
    </cfRule>
  </conditionalFormatting>
  <conditionalFormatting sqref="I120:J121">
    <cfRule type="expression" dxfId="21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28" max="16383" man="1"/>
    <brk id="52" max="16383" man="1"/>
    <brk id="76" max="16383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J9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2.7109375" style="84" customWidth="1"/>
    <col min="4" max="4" width="12.7109375" style="89" customWidth="1"/>
    <col min="5" max="10" width="12.7109375" customWidth="1"/>
    <col min="11" max="11" width="8" customWidth="1"/>
  </cols>
  <sheetData>
    <row r="1" spans="1:10" ht="15" customHeight="1" x14ac:dyDescent="0.25">
      <c r="A1" s="265" t="s">
        <v>16</v>
      </c>
      <c r="B1" s="185" t="s">
        <v>59</v>
      </c>
      <c r="C1" s="135" t="s">
        <v>73</v>
      </c>
      <c r="D1" s="136"/>
      <c r="E1" s="136"/>
      <c r="F1" s="136"/>
      <c r="G1" s="136"/>
      <c r="H1" s="136"/>
      <c r="I1" s="136"/>
      <c r="J1" s="137"/>
    </row>
    <row r="2" spans="1:10" ht="15.75" thickBot="1" x14ac:dyDescent="0.3">
      <c r="A2" s="266"/>
      <c r="B2" s="186"/>
      <c r="C2" s="167"/>
      <c r="D2" s="168"/>
      <c r="E2" s="168"/>
      <c r="F2" s="168"/>
      <c r="G2" s="168"/>
      <c r="H2" s="168"/>
      <c r="I2" s="168"/>
      <c r="J2" s="169"/>
    </row>
    <row r="3" spans="1:10" ht="15" customHeight="1" thickBot="1" x14ac:dyDescent="0.3">
      <c r="A3" s="266"/>
      <c r="B3" s="268"/>
      <c r="C3" s="207" t="s">
        <v>64</v>
      </c>
      <c r="D3" s="208"/>
      <c r="E3" s="207" t="s">
        <v>65</v>
      </c>
      <c r="F3" s="208"/>
      <c r="G3" s="207" t="s">
        <v>69</v>
      </c>
      <c r="H3" s="208"/>
      <c r="I3" s="207" t="s">
        <v>70</v>
      </c>
      <c r="J3" s="208"/>
    </row>
    <row r="4" spans="1:10" ht="15.75" customHeight="1" thickBot="1" x14ac:dyDescent="0.3">
      <c r="A4" s="267"/>
      <c r="B4" s="36" t="s">
        <v>0</v>
      </c>
      <c r="C4" s="34" t="s">
        <v>66</v>
      </c>
      <c r="D4" s="35" t="s">
        <v>67</v>
      </c>
      <c r="E4" s="34" t="s">
        <v>66</v>
      </c>
      <c r="F4" s="35" t="s">
        <v>67</v>
      </c>
      <c r="G4" s="34" t="s">
        <v>66</v>
      </c>
      <c r="H4" s="35" t="s">
        <v>67</v>
      </c>
      <c r="I4" s="34" t="s">
        <v>66</v>
      </c>
      <c r="J4" s="35" t="s">
        <v>67</v>
      </c>
    </row>
    <row r="5" spans="1:10" x14ac:dyDescent="0.25">
      <c r="A5" s="282" t="s">
        <v>56</v>
      </c>
      <c r="B5" s="25" t="s">
        <v>4</v>
      </c>
      <c r="C5" s="21" t="s">
        <v>61</v>
      </c>
      <c r="D5" s="11" t="s">
        <v>61</v>
      </c>
      <c r="E5" s="21">
        <v>19</v>
      </c>
      <c r="F5" s="11">
        <f>E5/$E$12</f>
        <v>0.38</v>
      </c>
      <c r="G5" s="21">
        <v>16</v>
      </c>
      <c r="H5" s="92">
        <f>G5/$G$12</f>
        <v>0.33333333333333331</v>
      </c>
      <c r="I5" s="21">
        <v>11</v>
      </c>
      <c r="J5" s="11">
        <f>I5/$I$12</f>
        <v>0.33333333333333331</v>
      </c>
    </row>
    <row r="6" spans="1:10" x14ac:dyDescent="0.25">
      <c r="A6" s="270"/>
      <c r="B6" s="26" t="s">
        <v>5</v>
      </c>
      <c r="C6" s="9" t="s">
        <v>61</v>
      </c>
      <c r="D6" s="12" t="s">
        <v>61</v>
      </c>
      <c r="E6" s="9" t="s">
        <v>61</v>
      </c>
      <c r="F6" s="12" t="s">
        <v>61</v>
      </c>
      <c r="G6" s="9" t="s">
        <v>61</v>
      </c>
      <c r="H6" s="93" t="s">
        <v>61</v>
      </c>
      <c r="I6" s="9"/>
      <c r="J6" s="12"/>
    </row>
    <row r="7" spans="1:10" x14ac:dyDescent="0.25">
      <c r="A7" s="270"/>
      <c r="B7" s="26" t="s">
        <v>6</v>
      </c>
      <c r="C7" s="9" t="s">
        <v>61</v>
      </c>
      <c r="D7" s="12" t="s">
        <v>61</v>
      </c>
      <c r="E7" s="9">
        <v>26</v>
      </c>
      <c r="F7" s="12">
        <f>E7/$E$12</f>
        <v>0.52</v>
      </c>
      <c r="G7" s="9">
        <v>26</v>
      </c>
      <c r="H7" s="93">
        <f>G7/$G$12</f>
        <v>0.54166666666666663</v>
      </c>
      <c r="I7" s="9">
        <v>18</v>
      </c>
      <c r="J7" s="12">
        <f t="shared" ref="J7" si="0">I7/$I$12</f>
        <v>0.54545454545454541</v>
      </c>
    </row>
    <row r="8" spans="1:10" x14ac:dyDescent="0.25">
      <c r="A8" s="270"/>
      <c r="B8" s="26" t="s">
        <v>7</v>
      </c>
      <c r="C8" s="9" t="s">
        <v>61</v>
      </c>
      <c r="D8" s="12" t="s">
        <v>61</v>
      </c>
      <c r="E8" s="9" t="s">
        <v>61</v>
      </c>
      <c r="F8" s="12" t="s">
        <v>61</v>
      </c>
      <c r="G8" s="9" t="s">
        <v>61</v>
      </c>
      <c r="H8" s="93" t="s">
        <v>61</v>
      </c>
      <c r="I8" s="9" t="s">
        <v>61</v>
      </c>
      <c r="J8" s="12" t="s">
        <v>61</v>
      </c>
    </row>
    <row r="9" spans="1:10" x14ac:dyDescent="0.25">
      <c r="A9" s="270"/>
      <c r="B9" s="26" t="s">
        <v>8</v>
      </c>
      <c r="C9" s="9"/>
      <c r="D9" s="12"/>
      <c r="E9" s="9"/>
      <c r="F9" s="12"/>
      <c r="G9" s="9"/>
      <c r="H9" s="93"/>
      <c r="I9" s="9"/>
      <c r="J9" s="12"/>
    </row>
    <row r="10" spans="1:10" x14ac:dyDescent="0.25">
      <c r="A10" s="270"/>
      <c r="B10" s="26" t="s">
        <v>9</v>
      </c>
      <c r="C10" s="9"/>
      <c r="D10" s="12"/>
      <c r="E10" s="9"/>
      <c r="F10" s="12"/>
      <c r="G10" s="9"/>
      <c r="H10" s="93"/>
      <c r="I10" s="9"/>
      <c r="J10" s="12"/>
    </row>
    <row r="11" spans="1:10" x14ac:dyDescent="0.25">
      <c r="A11" s="270"/>
      <c r="B11" s="26" t="s">
        <v>10</v>
      </c>
      <c r="C11" s="9"/>
      <c r="D11" s="12"/>
      <c r="E11" s="9"/>
      <c r="F11" s="12"/>
      <c r="G11" s="9"/>
      <c r="H11" s="93"/>
      <c r="I11" s="9"/>
      <c r="J11" s="12"/>
    </row>
    <row r="12" spans="1:10" x14ac:dyDescent="0.25">
      <c r="A12" s="270"/>
      <c r="B12" s="49" t="s">
        <v>28</v>
      </c>
      <c r="C12" s="240">
        <v>13</v>
      </c>
      <c r="D12" s="241"/>
      <c r="E12" s="240">
        <v>50</v>
      </c>
      <c r="F12" s="241"/>
      <c r="G12" s="240">
        <v>48</v>
      </c>
      <c r="H12" s="264"/>
      <c r="I12" s="240">
        <v>33</v>
      </c>
      <c r="J12" s="241"/>
    </row>
    <row r="13" spans="1:10" x14ac:dyDescent="0.25">
      <c r="A13" s="270"/>
      <c r="B13" s="23" t="s">
        <v>38</v>
      </c>
      <c r="C13" s="244">
        <f>C$84</f>
        <v>1961</v>
      </c>
      <c r="D13" s="245"/>
      <c r="E13" s="244">
        <f>E$84</f>
        <v>2435</v>
      </c>
      <c r="F13" s="245"/>
      <c r="G13" s="244">
        <f>G$84</f>
        <v>1103</v>
      </c>
      <c r="H13" s="249"/>
      <c r="I13" s="234">
        <f>$I$84</f>
        <v>3430</v>
      </c>
      <c r="J13" s="235"/>
    </row>
    <row r="14" spans="1:10" x14ac:dyDescent="0.25">
      <c r="A14" s="270"/>
      <c r="B14" s="50" t="s">
        <v>11</v>
      </c>
      <c r="C14" s="274">
        <f>C$95</f>
        <v>3449</v>
      </c>
      <c r="D14" s="275"/>
      <c r="E14" s="274">
        <f>E$95</f>
        <v>3924</v>
      </c>
      <c r="F14" s="275"/>
      <c r="G14" s="274">
        <f>G$95</f>
        <v>1911</v>
      </c>
      <c r="H14" s="280"/>
      <c r="I14" s="278">
        <f>$I$95</f>
        <v>5659</v>
      </c>
      <c r="J14" s="275"/>
    </row>
    <row r="15" spans="1:10" x14ac:dyDescent="0.25">
      <c r="A15" s="270"/>
      <c r="B15" s="28" t="s">
        <v>14</v>
      </c>
      <c r="C15" s="9" t="s">
        <v>61</v>
      </c>
      <c r="D15" s="86" t="s">
        <v>61</v>
      </c>
      <c r="E15" s="9">
        <f t="shared" ref="E15:J15" si="1">E5-E7</f>
        <v>-7</v>
      </c>
      <c r="F15" s="86">
        <f t="shared" si="1"/>
        <v>-0.14000000000000001</v>
      </c>
      <c r="G15" s="9">
        <f t="shared" si="1"/>
        <v>-10</v>
      </c>
      <c r="H15" s="94">
        <f t="shared" si="1"/>
        <v>-0.20833333333333331</v>
      </c>
      <c r="I15" s="9">
        <f t="shared" si="1"/>
        <v>-7</v>
      </c>
      <c r="J15" s="86">
        <f t="shared" si="1"/>
        <v>-0.2121212121212121</v>
      </c>
    </row>
    <row r="16" spans="1:10" ht="15.75" thickBot="1" x14ac:dyDescent="0.3">
      <c r="A16" s="271"/>
      <c r="B16" s="29" t="s">
        <v>15</v>
      </c>
      <c r="C16" s="10" t="s">
        <v>61</v>
      </c>
      <c r="D16" s="87" t="s">
        <v>61</v>
      </c>
      <c r="E16" s="30" t="s">
        <v>61</v>
      </c>
      <c r="F16" s="88" t="s">
        <v>61</v>
      </c>
      <c r="G16" s="30" t="s">
        <v>61</v>
      </c>
      <c r="H16" s="95" t="s">
        <v>61</v>
      </c>
      <c r="I16" s="10"/>
      <c r="J16" s="87"/>
    </row>
    <row r="17" spans="1:10" x14ac:dyDescent="0.25">
      <c r="A17" s="254" t="s">
        <v>50</v>
      </c>
      <c r="B17" s="25" t="s">
        <v>4</v>
      </c>
      <c r="C17" s="21">
        <v>46</v>
      </c>
      <c r="D17" s="92">
        <f>C17/$C$24</f>
        <v>0.60526315789473684</v>
      </c>
      <c r="E17" s="21">
        <v>142</v>
      </c>
      <c r="F17" s="92">
        <f>E17/$E$24</f>
        <v>0.68599033816425126</v>
      </c>
      <c r="G17" s="21">
        <v>41</v>
      </c>
      <c r="H17" s="11">
        <f>G17/$G$24</f>
        <v>0.53246753246753242</v>
      </c>
      <c r="I17" s="82">
        <v>118</v>
      </c>
      <c r="J17" s="45">
        <f>I17/$I$24</f>
        <v>0.68604651162790697</v>
      </c>
    </row>
    <row r="18" spans="1:10" x14ac:dyDescent="0.25">
      <c r="A18" s="255"/>
      <c r="B18" s="26" t="s">
        <v>5</v>
      </c>
      <c r="C18" s="9">
        <v>16</v>
      </c>
      <c r="D18" s="93">
        <f t="shared" ref="D18:D19" si="2">C18/$C$24</f>
        <v>0.21052631578947367</v>
      </c>
      <c r="E18" s="9">
        <v>22</v>
      </c>
      <c r="F18" s="93">
        <f t="shared" ref="F18:F19" si="3">E18/$E$24</f>
        <v>0.10628019323671498</v>
      </c>
      <c r="G18" s="9">
        <v>12</v>
      </c>
      <c r="H18" s="12">
        <f t="shared" ref="H18:H19" si="4">G18/$G$24</f>
        <v>0.15584415584415584</v>
      </c>
      <c r="I18" s="9">
        <v>27</v>
      </c>
      <c r="J18" s="45">
        <f t="shared" ref="J18:J20" si="5">I18/$I$24</f>
        <v>0.15697674418604651</v>
      </c>
    </row>
    <row r="19" spans="1:10" x14ac:dyDescent="0.25">
      <c r="A19" s="255"/>
      <c r="B19" s="26" t="s">
        <v>6</v>
      </c>
      <c r="C19" s="9">
        <v>10</v>
      </c>
      <c r="D19" s="93">
        <f t="shared" si="2"/>
        <v>0.13157894736842105</v>
      </c>
      <c r="E19" s="9">
        <v>28</v>
      </c>
      <c r="F19" s="93">
        <f t="shared" si="3"/>
        <v>0.13526570048309178</v>
      </c>
      <c r="G19" s="9">
        <v>14</v>
      </c>
      <c r="H19" s="12">
        <f t="shared" si="4"/>
        <v>0.18181818181818182</v>
      </c>
      <c r="I19" s="9">
        <v>15</v>
      </c>
      <c r="J19" s="45">
        <f t="shared" si="5"/>
        <v>8.7209302325581398E-2</v>
      </c>
    </row>
    <row r="20" spans="1:10" x14ac:dyDescent="0.25">
      <c r="A20" s="255"/>
      <c r="B20" s="26" t="s">
        <v>7</v>
      </c>
      <c r="C20" s="9" t="s">
        <v>61</v>
      </c>
      <c r="D20" s="93" t="s">
        <v>61</v>
      </c>
      <c r="E20" s="9">
        <v>13</v>
      </c>
      <c r="F20" s="93" t="s">
        <v>61</v>
      </c>
      <c r="G20" s="9" t="s">
        <v>61</v>
      </c>
      <c r="H20" s="12" t="s">
        <v>61</v>
      </c>
      <c r="I20" s="9">
        <v>10</v>
      </c>
      <c r="J20" s="45">
        <f t="shared" si="5"/>
        <v>5.8139534883720929E-2</v>
      </c>
    </row>
    <row r="21" spans="1:10" x14ac:dyDescent="0.25">
      <c r="A21" s="255"/>
      <c r="B21" s="26" t="s">
        <v>8</v>
      </c>
      <c r="C21" s="9" t="s">
        <v>61</v>
      </c>
      <c r="D21" s="93" t="s">
        <v>61</v>
      </c>
      <c r="E21" s="9" t="s">
        <v>61</v>
      </c>
      <c r="F21" s="93" t="s">
        <v>61</v>
      </c>
      <c r="G21" s="9" t="s">
        <v>61</v>
      </c>
      <c r="H21" s="12" t="s">
        <v>61</v>
      </c>
      <c r="I21" s="9" t="s">
        <v>61</v>
      </c>
      <c r="J21" s="45" t="s">
        <v>61</v>
      </c>
    </row>
    <row r="22" spans="1:10" x14ac:dyDescent="0.25">
      <c r="A22" s="255"/>
      <c r="B22" s="26" t="s">
        <v>9</v>
      </c>
      <c r="C22" s="9"/>
      <c r="D22" s="93"/>
      <c r="E22" s="9"/>
      <c r="F22" s="93"/>
      <c r="G22" s="9"/>
      <c r="H22" s="12"/>
      <c r="I22" s="9"/>
      <c r="J22" s="45"/>
    </row>
    <row r="23" spans="1:10" x14ac:dyDescent="0.25">
      <c r="A23" s="255"/>
      <c r="B23" s="26" t="s">
        <v>10</v>
      </c>
      <c r="C23" s="9"/>
      <c r="D23" s="93"/>
      <c r="E23" s="9"/>
      <c r="F23" s="93"/>
      <c r="G23" s="9"/>
      <c r="H23" s="12"/>
      <c r="I23" s="9"/>
      <c r="J23" s="12"/>
    </row>
    <row r="24" spans="1:10" x14ac:dyDescent="0.25">
      <c r="A24" s="255"/>
      <c r="B24" s="49" t="s">
        <v>28</v>
      </c>
      <c r="C24" s="240">
        <v>76</v>
      </c>
      <c r="D24" s="264"/>
      <c r="E24" s="240">
        <v>207</v>
      </c>
      <c r="F24" s="264"/>
      <c r="G24" s="240">
        <v>77</v>
      </c>
      <c r="H24" s="241"/>
      <c r="I24" s="240">
        <v>172</v>
      </c>
      <c r="J24" s="241"/>
    </row>
    <row r="25" spans="1:10" x14ac:dyDescent="0.25">
      <c r="A25" s="255"/>
      <c r="B25" s="23" t="s">
        <v>38</v>
      </c>
      <c r="C25" s="244">
        <f>C$84</f>
        <v>1961</v>
      </c>
      <c r="D25" s="249"/>
      <c r="E25" s="234">
        <f>E$84</f>
        <v>2435</v>
      </c>
      <c r="F25" s="246"/>
      <c r="G25" s="234">
        <f>G$84</f>
        <v>1103</v>
      </c>
      <c r="H25" s="235"/>
      <c r="I25" s="244">
        <f>$I$84</f>
        <v>3430</v>
      </c>
      <c r="J25" s="245"/>
    </row>
    <row r="26" spans="1:10" x14ac:dyDescent="0.25">
      <c r="A26" s="255"/>
      <c r="B26" s="50" t="s">
        <v>11</v>
      </c>
      <c r="C26" s="274">
        <f>C$95</f>
        <v>3449</v>
      </c>
      <c r="D26" s="280"/>
      <c r="E26" s="274">
        <f>E$95</f>
        <v>3924</v>
      </c>
      <c r="F26" s="280"/>
      <c r="G26" s="274">
        <f>G$95</f>
        <v>1911</v>
      </c>
      <c r="H26" s="275"/>
      <c r="I26" s="278">
        <f>$I$95</f>
        <v>5659</v>
      </c>
      <c r="J26" s="275"/>
    </row>
    <row r="27" spans="1:10" x14ac:dyDescent="0.25">
      <c r="A27" s="255"/>
      <c r="B27" s="28" t="s">
        <v>14</v>
      </c>
      <c r="C27" s="9">
        <f t="shared" ref="C27:H27" si="6">C17-C19</f>
        <v>36</v>
      </c>
      <c r="D27" s="94">
        <f t="shared" si="6"/>
        <v>0.47368421052631582</v>
      </c>
      <c r="E27" s="9">
        <f t="shared" si="6"/>
        <v>114</v>
      </c>
      <c r="F27" s="94">
        <f t="shared" si="6"/>
        <v>0.55072463768115942</v>
      </c>
      <c r="G27" s="9">
        <f t="shared" si="6"/>
        <v>27</v>
      </c>
      <c r="H27" s="86">
        <f t="shared" si="6"/>
        <v>0.3506493506493506</v>
      </c>
      <c r="I27" s="9">
        <f>I17-I19</f>
        <v>103</v>
      </c>
      <c r="J27" s="86">
        <f>J17-J19</f>
        <v>0.59883720930232553</v>
      </c>
    </row>
    <row r="28" spans="1:10" ht="15.75" thickBot="1" x14ac:dyDescent="0.3">
      <c r="A28" s="256"/>
      <c r="B28" s="29" t="s">
        <v>15</v>
      </c>
      <c r="C28" s="10">
        <f t="shared" ref="C28:H28" si="7">C17-C18</f>
        <v>30</v>
      </c>
      <c r="D28" s="96">
        <f t="shared" si="7"/>
        <v>0.39473684210526316</v>
      </c>
      <c r="E28" s="10">
        <f t="shared" si="7"/>
        <v>120</v>
      </c>
      <c r="F28" s="96">
        <f t="shared" si="7"/>
        <v>0.57971014492753625</v>
      </c>
      <c r="G28" s="10">
        <f t="shared" si="7"/>
        <v>29</v>
      </c>
      <c r="H28" s="87">
        <f t="shared" si="7"/>
        <v>0.37662337662337658</v>
      </c>
      <c r="I28" s="10">
        <f>I17-I18</f>
        <v>91</v>
      </c>
      <c r="J28" s="87">
        <f>J17-J18</f>
        <v>0.52906976744186052</v>
      </c>
    </row>
    <row r="29" spans="1:10" x14ac:dyDescent="0.25">
      <c r="A29" s="269" t="s">
        <v>25</v>
      </c>
      <c r="B29" s="25" t="s">
        <v>4</v>
      </c>
      <c r="C29" s="21"/>
      <c r="D29" s="11"/>
      <c r="E29" s="82"/>
      <c r="F29" s="45"/>
      <c r="G29" s="82" t="s">
        <v>61</v>
      </c>
      <c r="H29" s="45" t="s">
        <v>61</v>
      </c>
      <c r="I29" s="82"/>
      <c r="J29" s="45"/>
    </row>
    <row r="30" spans="1:10" x14ac:dyDescent="0.25">
      <c r="A30" s="270"/>
      <c r="B30" s="26" t="s">
        <v>5</v>
      </c>
      <c r="C30" s="9"/>
      <c r="D30" s="12"/>
      <c r="E30" s="9"/>
      <c r="F30" s="12"/>
      <c r="G30" s="9"/>
      <c r="H30" s="12"/>
      <c r="I30" s="9"/>
      <c r="J30" s="12"/>
    </row>
    <row r="31" spans="1:10" x14ac:dyDescent="0.25">
      <c r="A31" s="270"/>
      <c r="B31" s="26" t="s">
        <v>6</v>
      </c>
      <c r="C31" s="9"/>
      <c r="D31" s="12"/>
      <c r="E31" s="9"/>
      <c r="F31" s="12"/>
      <c r="G31" s="9"/>
      <c r="H31" s="12"/>
      <c r="I31" s="9"/>
      <c r="J31" s="12"/>
    </row>
    <row r="32" spans="1:10" x14ac:dyDescent="0.25">
      <c r="A32" s="270"/>
      <c r="B32" s="26" t="s">
        <v>7</v>
      </c>
      <c r="C32" s="9"/>
      <c r="D32" s="12"/>
      <c r="E32" s="9"/>
      <c r="F32" s="12"/>
      <c r="G32" s="9"/>
      <c r="H32" s="12"/>
      <c r="I32" s="9"/>
      <c r="J32" s="12"/>
    </row>
    <row r="33" spans="1:10" x14ac:dyDescent="0.25">
      <c r="A33" s="270"/>
      <c r="B33" s="26" t="s">
        <v>8</v>
      </c>
      <c r="C33" s="9"/>
      <c r="D33" s="12"/>
      <c r="E33" s="9"/>
      <c r="F33" s="12"/>
      <c r="G33" s="9"/>
      <c r="H33" s="12"/>
      <c r="I33" s="9"/>
      <c r="J33" s="12"/>
    </row>
    <row r="34" spans="1:10" x14ac:dyDescent="0.25">
      <c r="A34" s="270"/>
      <c r="B34" s="26" t="s">
        <v>9</v>
      </c>
      <c r="C34" s="9"/>
      <c r="D34" s="12"/>
      <c r="E34" s="9"/>
      <c r="F34" s="12"/>
      <c r="G34" s="9"/>
      <c r="H34" s="12"/>
      <c r="I34" s="9"/>
      <c r="J34" s="12"/>
    </row>
    <row r="35" spans="1:10" x14ac:dyDescent="0.25">
      <c r="A35" s="270"/>
      <c r="B35" s="26" t="s">
        <v>10</v>
      </c>
      <c r="C35" s="9"/>
      <c r="D35" s="12"/>
      <c r="E35" s="9"/>
      <c r="F35" s="12"/>
      <c r="G35" s="9"/>
      <c r="H35" s="12"/>
      <c r="I35" s="9"/>
      <c r="J35" s="12"/>
    </row>
    <row r="36" spans="1:10" x14ac:dyDescent="0.25">
      <c r="A36" s="270"/>
      <c r="B36" s="49" t="s">
        <v>28</v>
      </c>
      <c r="C36" s="240"/>
      <c r="D36" s="241"/>
      <c r="E36" s="240"/>
      <c r="F36" s="241"/>
      <c r="G36" s="240" t="s">
        <v>61</v>
      </c>
      <c r="H36" s="241"/>
      <c r="I36" s="240"/>
      <c r="J36" s="241"/>
    </row>
    <row r="37" spans="1:10" x14ac:dyDescent="0.25">
      <c r="A37" s="270"/>
      <c r="B37" s="23" t="s">
        <v>38</v>
      </c>
      <c r="C37" s="244">
        <f>C$84</f>
        <v>1961</v>
      </c>
      <c r="D37" s="245"/>
      <c r="E37" s="244">
        <f>E$84</f>
        <v>2435</v>
      </c>
      <c r="F37" s="245"/>
      <c r="G37" s="244">
        <f>G$84</f>
        <v>1103</v>
      </c>
      <c r="H37" s="245"/>
      <c r="I37" s="244">
        <f>$I$84</f>
        <v>3430</v>
      </c>
      <c r="J37" s="245"/>
    </row>
    <row r="38" spans="1:10" x14ac:dyDescent="0.25">
      <c r="A38" s="270"/>
      <c r="B38" s="50" t="s">
        <v>11</v>
      </c>
      <c r="C38" s="274">
        <f>C$95</f>
        <v>3449</v>
      </c>
      <c r="D38" s="275"/>
      <c r="E38" s="274">
        <f>E$95</f>
        <v>3924</v>
      </c>
      <c r="F38" s="275"/>
      <c r="G38" s="274">
        <f>G$95</f>
        <v>1911</v>
      </c>
      <c r="H38" s="275"/>
      <c r="I38" s="278">
        <f>$I$95</f>
        <v>5659</v>
      </c>
      <c r="J38" s="275"/>
    </row>
    <row r="39" spans="1:10" x14ac:dyDescent="0.25">
      <c r="A39" s="270"/>
      <c r="B39" s="28" t="s">
        <v>14</v>
      </c>
      <c r="C39" s="9"/>
      <c r="D39" s="86"/>
      <c r="E39" s="9"/>
      <c r="F39" s="86"/>
      <c r="G39" s="9"/>
      <c r="H39" s="86"/>
      <c r="I39" s="9"/>
      <c r="J39" s="86"/>
    </row>
    <row r="40" spans="1:10" ht="15.75" thickBot="1" x14ac:dyDescent="0.3">
      <c r="A40" s="271"/>
      <c r="B40" s="29" t="s">
        <v>15</v>
      </c>
      <c r="C40" s="10"/>
      <c r="D40" s="87"/>
      <c r="E40" s="30"/>
      <c r="F40" s="88"/>
      <c r="G40" s="30"/>
      <c r="H40" s="88"/>
      <c r="I40" s="30"/>
      <c r="J40" s="88"/>
    </row>
    <row r="41" spans="1:10" x14ac:dyDescent="0.25">
      <c r="A41" s="283" t="s">
        <v>24</v>
      </c>
      <c r="B41" s="25" t="s">
        <v>4</v>
      </c>
      <c r="C41" s="21">
        <v>286</v>
      </c>
      <c r="D41" s="92">
        <f>C41/$C$48</f>
        <v>0.40798858773181168</v>
      </c>
      <c r="E41" s="21">
        <v>371</v>
      </c>
      <c r="F41" s="92">
        <f>E41/$E$48</f>
        <v>0.39721627408993576</v>
      </c>
      <c r="G41" s="21">
        <v>143</v>
      </c>
      <c r="H41" s="92">
        <f>G41/$G$48</f>
        <v>0.35483870967741937</v>
      </c>
      <c r="I41" s="21">
        <v>673</v>
      </c>
      <c r="J41" s="11">
        <f>I41/$I$48</f>
        <v>0.4395819725669497</v>
      </c>
    </row>
    <row r="42" spans="1:10" x14ac:dyDescent="0.25">
      <c r="A42" s="255"/>
      <c r="B42" s="26" t="s">
        <v>5</v>
      </c>
      <c r="C42" s="9">
        <v>279</v>
      </c>
      <c r="D42" s="93">
        <f t="shared" ref="D42:D44" si="8">C42/$C$48</f>
        <v>0.39800285306704708</v>
      </c>
      <c r="E42" s="9">
        <v>376</v>
      </c>
      <c r="F42" s="93">
        <f>E42/$E$48</f>
        <v>0.40256959314775159</v>
      </c>
      <c r="G42" s="9">
        <v>177</v>
      </c>
      <c r="H42" s="93">
        <f t="shared" ref="H42:H44" si="9">G42/$G$48</f>
        <v>0.43920595533498757</v>
      </c>
      <c r="I42" s="9">
        <v>603</v>
      </c>
      <c r="J42" s="12">
        <f t="shared" ref="J42:J45" si="10">I42/$I$48</f>
        <v>0.39386022207707383</v>
      </c>
    </row>
    <row r="43" spans="1:10" x14ac:dyDescent="0.25">
      <c r="A43" s="255"/>
      <c r="B43" s="26" t="s">
        <v>6</v>
      </c>
      <c r="C43" s="9">
        <v>105</v>
      </c>
      <c r="D43" s="93">
        <f t="shared" si="8"/>
        <v>0.14978601997146934</v>
      </c>
      <c r="E43" s="9">
        <v>129</v>
      </c>
      <c r="F43" s="93">
        <f>E43/$E$48</f>
        <v>0.13811563169164881</v>
      </c>
      <c r="G43" s="9">
        <v>55</v>
      </c>
      <c r="H43" s="93">
        <f t="shared" si="9"/>
        <v>0.13647642679900746</v>
      </c>
      <c r="I43" s="9">
        <v>183</v>
      </c>
      <c r="J43" s="12">
        <f t="shared" si="10"/>
        <v>0.11952971913781842</v>
      </c>
    </row>
    <row r="44" spans="1:10" x14ac:dyDescent="0.25">
      <c r="A44" s="255"/>
      <c r="B44" s="26" t="s">
        <v>7</v>
      </c>
      <c r="C44" s="9">
        <v>24</v>
      </c>
      <c r="D44" s="93">
        <f t="shared" si="8"/>
        <v>3.4236804564907276E-2</v>
      </c>
      <c r="E44" s="9">
        <v>52</v>
      </c>
      <c r="F44" s="93">
        <f t="shared" ref="F44" si="11">E44/$C$48</f>
        <v>7.4179743223965769E-2</v>
      </c>
      <c r="G44" s="9">
        <v>25</v>
      </c>
      <c r="H44" s="93">
        <f t="shared" si="9"/>
        <v>6.2034739454094295E-2</v>
      </c>
      <c r="I44" s="9">
        <v>56</v>
      </c>
      <c r="J44" s="12">
        <f t="shared" si="10"/>
        <v>3.6577400391900716E-2</v>
      </c>
    </row>
    <row r="45" spans="1:10" x14ac:dyDescent="0.25">
      <c r="A45" s="255"/>
      <c r="B45" s="26" t="s">
        <v>8</v>
      </c>
      <c r="C45" s="9" t="s">
        <v>61</v>
      </c>
      <c r="D45" s="93" t="s">
        <v>61</v>
      </c>
      <c r="E45" s="9" t="s">
        <v>61</v>
      </c>
      <c r="F45" s="93" t="s">
        <v>61</v>
      </c>
      <c r="G45" s="9" t="s">
        <v>61</v>
      </c>
      <c r="H45" s="93" t="s">
        <v>61</v>
      </c>
      <c r="I45" s="9">
        <v>14</v>
      </c>
      <c r="J45" s="12">
        <f t="shared" si="10"/>
        <v>9.1443500979751791E-3</v>
      </c>
    </row>
    <row r="46" spans="1:10" x14ac:dyDescent="0.25">
      <c r="A46" s="255"/>
      <c r="B46" s="26" t="s">
        <v>9</v>
      </c>
      <c r="C46" s="9" t="s">
        <v>61</v>
      </c>
      <c r="D46" s="93" t="s">
        <v>61</v>
      </c>
      <c r="E46" s="9"/>
      <c r="F46" s="93"/>
      <c r="G46" s="9"/>
      <c r="H46" s="93"/>
      <c r="I46" s="9" t="s">
        <v>61</v>
      </c>
      <c r="J46" s="12" t="s">
        <v>61</v>
      </c>
    </row>
    <row r="47" spans="1:10" x14ac:dyDescent="0.25">
      <c r="A47" s="255"/>
      <c r="B47" s="26" t="s">
        <v>10</v>
      </c>
      <c r="C47" s="9"/>
      <c r="D47" s="93"/>
      <c r="E47" s="9"/>
      <c r="F47" s="93"/>
      <c r="G47" s="9"/>
      <c r="H47" s="93"/>
      <c r="I47" s="9"/>
      <c r="J47" s="12"/>
    </row>
    <row r="48" spans="1:10" x14ac:dyDescent="0.25">
      <c r="A48" s="255"/>
      <c r="B48" s="49" t="s">
        <v>28</v>
      </c>
      <c r="C48" s="240">
        <v>701</v>
      </c>
      <c r="D48" s="264"/>
      <c r="E48" s="240">
        <v>934</v>
      </c>
      <c r="F48" s="264"/>
      <c r="G48" s="240">
        <v>403</v>
      </c>
      <c r="H48" s="264"/>
      <c r="I48" s="240">
        <v>1531</v>
      </c>
      <c r="J48" s="241"/>
    </row>
    <row r="49" spans="1:10" x14ac:dyDescent="0.25">
      <c r="A49" s="255"/>
      <c r="B49" s="27" t="s">
        <v>55</v>
      </c>
      <c r="C49" s="244">
        <f>C$84</f>
        <v>1961</v>
      </c>
      <c r="D49" s="249"/>
      <c r="E49" s="234">
        <f>E$84</f>
        <v>2435</v>
      </c>
      <c r="F49" s="246"/>
      <c r="G49" s="234">
        <f>G$84</f>
        <v>1103</v>
      </c>
      <c r="H49" s="246"/>
      <c r="I49" s="234">
        <f>$I$84</f>
        <v>3430</v>
      </c>
      <c r="J49" s="235"/>
    </row>
    <row r="50" spans="1:10" x14ac:dyDescent="0.25">
      <c r="A50" s="255"/>
      <c r="B50" s="50" t="s">
        <v>11</v>
      </c>
      <c r="C50" s="274">
        <f>C$95</f>
        <v>3449</v>
      </c>
      <c r="D50" s="280"/>
      <c r="E50" s="274">
        <f>E$95</f>
        <v>3924</v>
      </c>
      <c r="F50" s="280"/>
      <c r="G50" s="274">
        <f>G$95</f>
        <v>1911</v>
      </c>
      <c r="H50" s="280"/>
      <c r="I50" s="278">
        <f>$I$95</f>
        <v>5659</v>
      </c>
      <c r="J50" s="275"/>
    </row>
    <row r="51" spans="1:10" x14ac:dyDescent="0.25">
      <c r="A51" s="255"/>
      <c r="B51" s="28" t="s">
        <v>14</v>
      </c>
      <c r="C51" s="9">
        <f t="shared" ref="C51:H51" si="12">C41-C43</f>
        <v>181</v>
      </c>
      <c r="D51" s="94">
        <f t="shared" si="12"/>
        <v>0.25820256776034234</v>
      </c>
      <c r="E51" s="9">
        <f t="shared" si="12"/>
        <v>242</v>
      </c>
      <c r="F51" s="94">
        <f t="shared" si="12"/>
        <v>0.25910064239828695</v>
      </c>
      <c r="G51" s="9">
        <f t="shared" si="12"/>
        <v>88</v>
      </c>
      <c r="H51" s="94">
        <f t="shared" si="12"/>
        <v>0.21836228287841192</v>
      </c>
      <c r="I51" s="9">
        <f>I41-I43</f>
        <v>490</v>
      </c>
      <c r="J51" s="86">
        <f>J41-J43</f>
        <v>0.32005225342913129</v>
      </c>
    </row>
    <row r="52" spans="1:10" ht="15.75" thickBot="1" x14ac:dyDescent="0.3">
      <c r="A52" s="256"/>
      <c r="B52" s="29" t="s">
        <v>15</v>
      </c>
      <c r="C52" s="10">
        <f t="shared" ref="C52:H52" si="13">C41-C42</f>
        <v>7</v>
      </c>
      <c r="D52" s="96">
        <f t="shared" si="13"/>
        <v>9.9857346647646006E-3</v>
      </c>
      <c r="E52" s="10">
        <f t="shared" si="13"/>
        <v>-5</v>
      </c>
      <c r="F52" s="96">
        <f t="shared" si="13"/>
        <v>-5.3533190578158307E-3</v>
      </c>
      <c r="G52" s="10">
        <f t="shared" si="13"/>
        <v>-34</v>
      </c>
      <c r="H52" s="96">
        <f t="shared" si="13"/>
        <v>-8.4367245657568202E-2</v>
      </c>
      <c r="I52" s="10">
        <f>I41-I42</f>
        <v>70</v>
      </c>
      <c r="J52" s="87">
        <f>J41-J42</f>
        <v>4.5721750489875868E-2</v>
      </c>
    </row>
    <row r="53" spans="1:10" ht="15" customHeight="1" x14ac:dyDescent="0.25">
      <c r="A53" s="269" t="s">
        <v>26</v>
      </c>
      <c r="B53" s="25" t="s">
        <v>4</v>
      </c>
      <c r="C53" s="21">
        <v>495</v>
      </c>
      <c r="D53" s="11">
        <f>C53/$C$60</f>
        <v>0.42271562766865928</v>
      </c>
      <c r="E53" s="21">
        <v>547</v>
      </c>
      <c r="F53" s="11">
        <f>E53/$E$60</f>
        <v>0.43971061093247588</v>
      </c>
      <c r="G53" s="21">
        <v>249</v>
      </c>
      <c r="H53" s="11">
        <f>G53/$G$60</f>
        <v>0.43379790940766549</v>
      </c>
      <c r="I53" s="21">
        <v>722</v>
      </c>
      <c r="J53" s="11">
        <f>I53/$I$60</f>
        <v>0.42696629213483145</v>
      </c>
    </row>
    <row r="54" spans="1:10" x14ac:dyDescent="0.25">
      <c r="A54" s="270"/>
      <c r="B54" s="26" t="s">
        <v>5</v>
      </c>
      <c r="C54" s="9">
        <v>273</v>
      </c>
      <c r="D54" s="12">
        <f t="shared" ref="D54:D57" si="14">C54/$C$60</f>
        <v>0.233134073441503</v>
      </c>
      <c r="E54" s="9">
        <v>285</v>
      </c>
      <c r="F54" s="45">
        <f t="shared" ref="F54:F58" si="15">E54/$E$60</f>
        <v>0.22909967845659163</v>
      </c>
      <c r="G54" s="9">
        <v>120</v>
      </c>
      <c r="H54" s="45">
        <f t="shared" ref="H54:H58" si="16">G54/$G$60</f>
        <v>0.20905923344947736</v>
      </c>
      <c r="I54" s="9">
        <v>392</v>
      </c>
      <c r="J54" s="45">
        <f t="shared" ref="J54:J58" si="17">I54/$I$60</f>
        <v>0.23181549379065641</v>
      </c>
    </row>
    <row r="55" spans="1:10" x14ac:dyDescent="0.25">
      <c r="A55" s="270"/>
      <c r="B55" s="26" t="s">
        <v>6</v>
      </c>
      <c r="C55" s="9">
        <v>323</v>
      </c>
      <c r="D55" s="12">
        <f t="shared" si="14"/>
        <v>0.27583262169086253</v>
      </c>
      <c r="E55" s="9">
        <v>339</v>
      </c>
      <c r="F55" s="45">
        <f t="shared" si="15"/>
        <v>0.272508038585209</v>
      </c>
      <c r="G55" s="9">
        <v>165</v>
      </c>
      <c r="H55" s="45">
        <f t="shared" si="16"/>
        <v>0.28745644599303138</v>
      </c>
      <c r="I55" s="9">
        <v>471</v>
      </c>
      <c r="J55" s="45">
        <f t="shared" si="17"/>
        <v>0.27853341218214073</v>
      </c>
    </row>
    <row r="56" spans="1:10" x14ac:dyDescent="0.25">
      <c r="A56" s="270"/>
      <c r="B56" s="26" t="s">
        <v>7</v>
      </c>
      <c r="C56" s="9">
        <v>60</v>
      </c>
      <c r="D56" s="12">
        <f t="shared" si="14"/>
        <v>5.1238257899231428E-2</v>
      </c>
      <c r="E56" s="9">
        <v>46</v>
      </c>
      <c r="F56" s="45">
        <f t="shared" si="15"/>
        <v>3.6977491961414789E-2</v>
      </c>
      <c r="G56" s="9">
        <v>27</v>
      </c>
      <c r="H56" s="45">
        <f t="shared" si="16"/>
        <v>4.7038327526132406E-2</v>
      </c>
      <c r="I56" s="9">
        <v>79</v>
      </c>
      <c r="J56" s="45">
        <f t="shared" si="17"/>
        <v>4.6717918391484328E-2</v>
      </c>
    </row>
    <row r="57" spans="1:10" x14ac:dyDescent="0.25">
      <c r="A57" s="270"/>
      <c r="B57" s="26" t="s">
        <v>8</v>
      </c>
      <c r="C57" s="9">
        <v>11</v>
      </c>
      <c r="D57" s="12">
        <f t="shared" si="14"/>
        <v>9.3936806148590939E-3</v>
      </c>
      <c r="E57" s="9">
        <v>10</v>
      </c>
      <c r="F57" s="45">
        <f t="shared" si="15"/>
        <v>8.0385852090032149E-3</v>
      </c>
      <c r="G57" s="9" t="s">
        <v>61</v>
      </c>
      <c r="H57" s="45" t="s">
        <v>61</v>
      </c>
      <c r="I57" s="9">
        <v>11</v>
      </c>
      <c r="J57" s="45">
        <f t="shared" si="17"/>
        <v>6.5050266114725017E-3</v>
      </c>
    </row>
    <row r="58" spans="1:10" x14ac:dyDescent="0.25">
      <c r="A58" s="270"/>
      <c r="B58" s="26" t="s">
        <v>9</v>
      </c>
      <c r="C58" s="9" t="s">
        <v>61</v>
      </c>
      <c r="D58" s="12" t="s">
        <v>61</v>
      </c>
      <c r="E58" s="9">
        <v>17</v>
      </c>
      <c r="F58" s="45">
        <f t="shared" si="15"/>
        <v>1.3665594855305467E-2</v>
      </c>
      <c r="G58" s="9">
        <v>10</v>
      </c>
      <c r="H58" s="45">
        <f t="shared" si="16"/>
        <v>1.7421602787456445E-2</v>
      </c>
      <c r="I58" s="9">
        <v>16</v>
      </c>
      <c r="J58" s="45">
        <f t="shared" si="17"/>
        <v>9.4618568894145483E-3</v>
      </c>
    </row>
    <row r="59" spans="1:10" x14ac:dyDescent="0.25">
      <c r="A59" s="270"/>
      <c r="B59" s="26" t="s">
        <v>10</v>
      </c>
      <c r="C59" s="9"/>
      <c r="D59" s="12"/>
      <c r="E59" s="9"/>
      <c r="F59" s="12"/>
      <c r="G59" s="9"/>
      <c r="H59" s="12"/>
      <c r="I59" s="9"/>
      <c r="J59" s="12"/>
    </row>
    <row r="60" spans="1:10" ht="15.75" customHeight="1" x14ac:dyDescent="0.25">
      <c r="A60" s="270"/>
      <c r="B60" s="49" t="s">
        <v>28</v>
      </c>
      <c r="C60" s="240">
        <v>1171</v>
      </c>
      <c r="D60" s="241"/>
      <c r="E60" s="240">
        <v>1244</v>
      </c>
      <c r="F60" s="241"/>
      <c r="G60" s="240">
        <v>574</v>
      </c>
      <c r="H60" s="241"/>
      <c r="I60" s="240">
        <v>1691</v>
      </c>
      <c r="J60" s="241"/>
    </row>
    <row r="61" spans="1:10" ht="15.75" customHeight="1" x14ac:dyDescent="0.25">
      <c r="A61" s="270"/>
      <c r="B61" s="23" t="s">
        <v>38</v>
      </c>
      <c r="C61" s="244">
        <f>C$84</f>
        <v>1961</v>
      </c>
      <c r="D61" s="245"/>
      <c r="E61" s="244">
        <f>E$84</f>
        <v>2435</v>
      </c>
      <c r="F61" s="245"/>
      <c r="G61" s="244">
        <f>G$84</f>
        <v>1103</v>
      </c>
      <c r="H61" s="245"/>
      <c r="I61" s="244">
        <f>$I$84</f>
        <v>3430</v>
      </c>
      <c r="J61" s="245"/>
    </row>
    <row r="62" spans="1:10" ht="15.75" customHeight="1" x14ac:dyDescent="0.25">
      <c r="A62" s="270"/>
      <c r="B62" s="50" t="s">
        <v>11</v>
      </c>
      <c r="C62" s="274">
        <f>C$95</f>
        <v>3449</v>
      </c>
      <c r="D62" s="275"/>
      <c r="E62" s="274">
        <f>E$95</f>
        <v>3924</v>
      </c>
      <c r="F62" s="275"/>
      <c r="G62" s="274">
        <f>G$95</f>
        <v>1911</v>
      </c>
      <c r="H62" s="275"/>
      <c r="I62" s="278">
        <f>$I$95</f>
        <v>5659</v>
      </c>
      <c r="J62" s="275"/>
    </row>
    <row r="63" spans="1:10" x14ac:dyDescent="0.25">
      <c r="A63" s="270"/>
      <c r="B63" s="28" t="s">
        <v>14</v>
      </c>
      <c r="C63" s="9">
        <f t="shared" ref="C63:H63" si="18">C53-C55</f>
        <v>172</v>
      </c>
      <c r="D63" s="86">
        <f t="shared" si="18"/>
        <v>0.14688300597779674</v>
      </c>
      <c r="E63" s="9">
        <f t="shared" si="18"/>
        <v>208</v>
      </c>
      <c r="F63" s="86">
        <f t="shared" si="18"/>
        <v>0.16720257234726688</v>
      </c>
      <c r="G63" s="9">
        <f t="shared" si="18"/>
        <v>84</v>
      </c>
      <c r="H63" s="86">
        <f t="shared" si="18"/>
        <v>0.14634146341463411</v>
      </c>
      <c r="I63" s="9">
        <f>I53-I55</f>
        <v>251</v>
      </c>
      <c r="J63" s="86">
        <f>J53-J55</f>
        <v>0.14843287995269072</v>
      </c>
    </row>
    <row r="64" spans="1:10" ht="15.75" thickBot="1" x14ac:dyDescent="0.3">
      <c r="A64" s="271"/>
      <c r="B64" s="29" t="s">
        <v>15</v>
      </c>
      <c r="C64" s="10">
        <f t="shared" ref="C64:H64" si="19">C53-C54</f>
        <v>222</v>
      </c>
      <c r="D64" s="87">
        <f t="shared" si="19"/>
        <v>0.18958155422715628</v>
      </c>
      <c r="E64" s="10">
        <f t="shared" si="19"/>
        <v>262</v>
      </c>
      <c r="F64" s="87">
        <f t="shared" si="19"/>
        <v>0.21061093247588425</v>
      </c>
      <c r="G64" s="10">
        <f t="shared" si="19"/>
        <v>129</v>
      </c>
      <c r="H64" s="87">
        <f t="shared" si="19"/>
        <v>0.22473867595818814</v>
      </c>
      <c r="I64" s="10">
        <f>I53-I54</f>
        <v>330</v>
      </c>
      <c r="J64" s="87">
        <f>J53-J54</f>
        <v>0.19515079834417504</v>
      </c>
    </row>
    <row r="65" spans="1:10" ht="15" customHeight="1" x14ac:dyDescent="0.25">
      <c r="A65" s="254" t="s">
        <v>74</v>
      </c>
      <c r="B65" s="25" t="s">
        <v>4</v>
      </c>
      <c r="C65" s="82"/>
      <c r="D65" s="45"/>
      <c r="E65" s="82"/>
      <c r="F65" s="45"/>
      <c r="G65" s="82"/>
      <c r="H65" s="45"/>
      <c r="I65" s="82" t="s">
        <v>61</v>
      </c>
      <c r="J65" s="45" t="s">
        <v>61</v>
      </c>
    </row>
    <row r="66" spans="1:10" x14ac:dyDescent="0.25">
      <c r="A66" s="255"/>
      <c r="B66" s="26" t="s">
        <v>5</v>
      </c>
      <c r="C66" s="9"/>
      <c r="D66" s="12"/>
      <c r="E66" s="9"/>
      <c r="F66" s="45"/>
      <c r="G66" s="9"/>
      <c r="H66" s="45"/>
      <c r="I66" s="9"/>
      <c r="J66" s="45"/>
    </row>
    <row r="67" spans="1:10" x14ac:dyDescent="0.25">
      <c r="A67" s="255"/>
      <c r="B67" s="26" t="s">
        <v>6</v>
      </c>
      <c r="C67" s="9"/>
      <c r="D67" s="12"/>
      <c r="E67" s="9"/>
      <c r="F67" s="45"/>
      <c r="G67" s="9"/>
      <c r="H67" s="45"/>
      <c r="I67" s="9"/>
      <c r="J67" s="45"/>
    </row>
    <row r="68" spans="1:10" x14ac:dyDescent="0.25">
      <c r="A68" s="255"/>
      <c r="B68" s="26" t="s">
        <v>7</v>
      </c>
      <c r="C68" s="9"/>
      <c r="D68" s="12"/>
      <c r="E68" s="9"/>
      <c r="F68" s="45"/>
      <c r="G68" s="9"/>
      <c r="H68" s="45"/>
      <c r="I68" s="9"/>
      <c r="J68" s="45"/>
    </row>
    <row r="69" spans="1:10" x14ac:dyDescent="0.25">
      <c r="A69" s="255"/>
      <c r="B69" s="26" t="s">
        <v>8</v>
      </c>
      <c r="C69" s="9"/>
      <c r="D69" s="12"/>
      <c r="E69" s="9"/>
      <c r="F69" s="45"/>
      <c r="G69" s="9"/>
      <c r="H69" s="45"/>
      <c r="I69" s="9"/>
      <c r="J69" s="45"/>
    </row>
    <row r="70" spans="1:10" x14ac:dyDescent="0.25">
      <c r="A70" s="255"/>
      <c r="B70" s="26" t="s">
        <v>9</v>
      </c>
      <c r="C70" s="9"/>
      <c r="D70" s="12"/>
      <c r="E70" s="9"/>
      <c r="F70" s="45"/>
      <c r="G70" s="9"/>
      <c r="H70" s="45"/>
      <c r="I70" s="9"/>
      <c r="J70" s="45"/>
    </row>
    <row r="71" spans="1:10" x14ac:dyDescent="0.25">
      <c r="A71" s="255"/>
      <c r="B71" s="26" t="s">
        <v>10</v>
      </c>
      <c r="C71" s="9"/>
      <c r="D71" s="12"/>
      <c r="E71" s="9"/>
      <c r="F71" s="12"/>
      <c r="G71" s="9"/>
      <c r="H71" s="12"/>
      <c r="I71" s="9"/>
      <c r="J71" s="12"/>
    </row>
    <row r="72" spans="1:10" ht="15.75" customHeight="1" x14ac:dyDescent="0.25">
      <c r="A72" s="255"/>
      <c r="B72" s="49" t="s">
        <v>28</v>
      </c>
      <c r="C72" s="240">
        <v>0</v>
      </c>
      <c r="D72" s="241"/>
      <c r="E72" s="240">
        <v>0</v>
      </c>
      <c r="F72" s="241"/>
      <c r="G72" s="240">
        <v>0</v>
      </c>
      <c r="H72" s="241"/>
      <c r="I72" s="240" t="s">
        <v>61</v>
      </c>
      <c r="J72" s="241"/>
    </row>
    <row r="73" spans="1:10" ht="15.75" customHeight="1" x14ac:dyDescent="0.25">
      <c r="A73" s="255"/>
      <c r="B73" s="23" t="s">
        <v>38</v>
      </c>
      <c r="C73" s="244">
        <f>C$84</f>
        <v>1961</v>
      </c>
      <c r="D73" s="245"/>
      <c r="E73" s="244">
        <f>E$84</f>
        <v>2435</v>
      </c>
      <c r="F73" s="245"/>
      <c r="G73" s="244">
        <f>G$84</f>
        <v>1103</v>
      </c>
      <c r="H73" s="245"/>
      <c r="I73" s="244">
        <f>$I$84</f>
        <v>3430</v>
      </c>
      <c r="J73" s="245"/>
    </row>
    <row r="74" spans="1:10" ht="15.75" customHeight="1" x14ac:dyDescent="0.25">
      <c r="A74" s="255"/>
      <c r="B74" s="50" t="s">
        <v>11</v>
      </c>
      <c r="C74" s="274">
        <f>C$95</f>
        <v>3449</v>
      </c>
      <c r="D74" s="275"/>
      <c r="E74" s="274">
        <f>E$95</f>
        <v>3924</v>
      </c>
      <c r="F74" s="275"/>
      <c r="G74" s="274">
        <f>G$95</f>
        <v>1911</v>
      </c>
      <c r="H74" s="275"/>
      <c r="I74" s="278">
        <f>$I$95</f>
        <v>5659</v>
      </c>
      <c r="J74" s="275"/>
    </row>
    <row r="75" spans="1:10" x14ac:dyDescent="0.25">
      <c r="A75" s="255"/>
      <c r="B75" s="28" t="s">
        <v>14</v>
      </c>
      <c r="C75" s="9"/>
      <c r="D75" s="86"/>
      <c r="E75" s="9"/>
      <c r="F75" s="86"/>
      <c r="G75" s="9"/>
      <c r="H75" s="86"/>
      <c r="I75" s="9"/>
      <c r="J75" s="86"/>
    </row>
    <row r="76" spans="1:10" ht="15.75" thickBot="1" x14ac:dyDescent="0.3">
      <c r="A76" s="256"/>
      <c r="B76" s="29" t="s">
        <v>15</v>
      </c>
      <c r="C76" s="10"/>
      <c r="D76" s="87"/>
      <c r="E76" s="30"/>
      <c r="F76" s="88"/>
      <c r="G76" s="30"/>
      <c r="H76" s="88"/>
      <c r="I76" s="30"/>
      <c r="J76" s="88"/>
    </row>
    <row r="77" spans="1:10" ht="15" customHeight="1" x14ac:dyDescent="0.25">
      <c r="A77" s="269" t="s">
        <v>30</v>
      </c>
      <c r="B77" s="25" t="s">
        <v>4</v>
      </c>
      <c r="C77" s="21">
        <v>831</v>
      </c>
      <c r="D77" s="92">
        <f>C77/$C$84</f>
        <v>0.42376338602753699</v>
      </c>
      <c r="E77" s="21">
        <v>1079</v>
      </c>
      <c r="F77" s="92">
        <f>E77/$E$84</f>
        <v>0.44312114989733059</v>
      </c>
      <c r="G77" s="21">
        <v>450</v>
      </c>
      <c r="H77" s="92">
        <f>G77/$G$84</f>
        <v>0.40797824116047143</v>
      </c>
      <c r="I77" s="21">
        <v>1527</v>
      </c>
      <c r="J77" s="11">
        <f>I77/$I$84</f>
        <v>0.44518950437317784</v>
      </c>
    </row>
    <row r="78" spans="1:10" x14ac:dyDescent="0.25">
      <c r="A78" s="270"/>
      <c r="B78" s="26" t="s">
        <v>5</v>
      </c>
      <c r="C78" s="9">
        <v>570</v>
      </c>
      <c r="D78" s="93">
        <f t="shared" ref="D78:D82" si="20">C78/$C$84</f>
        <v>0.29066802651708312</v>
      </c>
      <c r="E78" s="9">
        <v>688</v>
      </c>
      <c r="F78" s="93">
        <f t="shared" ref="F78:F82" si="21">E78/$E$84</f>
        <v>0.28254620123203283</v>
      </c>
      <c r="G78" s="9">
        <v>312</v>
      </c>
      <c r="H78" s="93">
        <f t="shared" ref="H78:H82" si="22">G78/$G$84</f>
        <v>0.28286491387126023</v>
      </c>
      <c r="I78" s="9">
        <v>1022</v>
      </c>
      <c r="J78" s="12">
        <f t="shared" ref="J78:J82" si="23">I78/$I$84</f>
        <v>0.29795918367346941</v>
      </c>
    </row>
    <row r="79" spans="1:10" x14ac:dyDescent="0.25">
      <c r="A79" s="270"/>
      <c r="B79" s="26" t="s">
        <v>6</v>
      </c>
      <c r="C79" s="9">
        <v>444</v>
      </c>
      <c r="D79" s="93">
        <f t="shared" si="20"/>
        <v>0.22641509433962265</v>
      </c>
      <c r="E79" s="9">
        <v>522</v>
      </c>
      <c r="F79" s="93">
        <f t="shared" si="21"/>
        <v>0.21437371663244353</v>
      </c>
      <c r="G79" s="9">
        <v>260</v>
      </c>
      <c r="H79" s="93">
        <f t="shared" si="22"/>
        <v>0.23572076155938351</v>
      </c>
      <c r="I79" s="9">
        <v>687</v>
      </c>
      <c r="J79" s="12">
        <f t="shared" si="23"/>
        <v>0.20029154518950437</v>
      </c>
    </row>
    <row r="80" spans="1:10" x14ac:dyDescent="0.25">
      <c r="A80" s="270"/>
      <c r="B80" s="26" t="s">
        <v>7</v>
      </c>
      <c r="C80" s="9">
        <v>88</v>
      </c>
      <c r="D80" s="93">
        <f t="shared" si="20"/>
        <v>4.4875063742988268E-2</v>
      </c>
      <c r="E80" s="9">
        <v>111</v>
      </c>
      <c r="F80" s="93">
        <f t="shared" si="21"/>
        <v>4.5585215605749484E-2</v>
      </c>
      <c r="G80" s="9">
        <v>60</v>
      </c>
      <c r="H80" s="93">
        <f t="shared" si="22"/>
        <v>5.4397098821396192E-2</v>
      </c>
      <c r="I80" s="9">
        <v>149</v>
      </c>
      <c r="J80" s="12">
        <f t="shared" si="23"/>
        <v>4.3440233236151607E-2</v>
      </c>
    </row>
    <row r="81" spans="1:10" x14ac:dyDescent="0.25">
      <c r="A81" s="270"/>
      <c r="B81" s="26" t="s">
        <v>8</v>
      </c>
      <c r="C81" s="9">
        <v>18</v>
      </c>
      <c r="D81" s="93">
        <f t="shared" si="20"/>
        <v>9.1789903110657822E-3</v>
      </c>
      <c r="E81" s="9">
        <v>18</v>
      </c>
      <c r="F81" s="93">
        <f t="shared" si="21"/>
        <v>7.3921971252566736E-3</v>
      </c>
      <c r="G81" s="9">
        <v>11</v>
      </c>
      <c r="H81" s="93">
        <f t="shared" si="22"/>
        <v>9.9728014505893019E-3</v>
      </c>
      <c r="I81" s="9">
        <v>27</v>
      </c>
      <c r="J81" s="12">
        <f t="shared" si="23"/>
        <v>7.871720116618075E-3</v>
      </c>
    </row>
    <row r="82" spans="1:10" x14ac:dyDescent="0.25">
      <c r="A82" s="270"/>
      <c r="B82" s="26" t="s">
        <v>9</v>
      </c>
      <c r="C82" s="9">
        <v>10</v>
      </c>
      <c r="D82" s="93">
        <f t="shared" si="20"/>
        <v>5.0994390617032127E-3</v>
      </c>
      <c r="E82" s="9">
        <v>17</v>
      </c>
      <c r="F82" s="93">
        <f t="shared" si="21"/>
        <v>6.9815195071868579E-3</v>
      </c>
      <c r="G82" s="9">
        <v>10</v>
      </c>
      <c r="H82" s="93">
        <f t="shared" si="22"/>
        <v>9.0661831368993653E-3</v>
      </c>
      <c r="I82" s="9">
        <v>18</v>
      </c>
      <c r="J82" s="12">
        <f t="shared" si="23"/>
        <v>5.2478134110787176E-3</v>
      </c>
    </row>
    <row r="83" spans="1:10" x14ac:dyDescent="0.25">
      <c r="A83" s="270"/>
      <c r="B83" s="26" t="s">
        <v>10</v>
      </c>
      <c r="C83" s="9"/>
      <c r="D83" s="93"/>
      <c r="E83" s="9"/>
      <c r="F83" s="93"/>
      <c r="G83" s="9"/>
      <c r="H83" s="93"/>
      <c r="I83" s="9"/>
      <c r="J83" s="12"/>
    </row>
    <row r="84" spans="1:10" x14ac:dyDescent="0.25">
      <c r="A84" s="270"/>
      <c r="B84" s="27" t="s">
        <v>38</v>
      </c>
      <c r="C84" s="276">
        <v>1961</v>
      </c>
      <c r="D84" s="281"/>
      <c r="E84" s="276">
        <v>2435</v>
      </c>
      <c r="F84" s="281"/>
      <c r="G84" s="276">
        <v>1103</v>
      </c>
      <c r="H84" s="281"/>
      <c r="I84" s="276">
        <v>3430</v>
      </c>
      <c r="J84" s="277"/>
    </row>
    <row r="85" spans="1:10" x14ac:dyDescent="0.25">
      <c r="A85" s="270"/>
      <c r="B85" s="50" t="s">
        <v>11</v>
      </c>
      <c r="C85" s="274">
        <f>C$95</f>
        <v>3449</v>
      </c>
      <c r="D85" s="280"/>
      <c r="E85" s="274">
        <f>E$95</f>
        <v>3924</v>
      </c>
      <c r="F85" s="280"/>
      <c r="G85" s="274">
        <f>G$95</f>
        <v>1911</v>
      </c>
      <c r="H85" s="280"/>
      <c r="I85" s="278">
        <f>$I$95</f>
        <v>5659</v>
      </c>
      <c r="J85" s="275"/>
    </row>
    <row r="86" spans="1:10" x14ac:dyDescent="0.25">
      <c r="A86" s="270"/>
      <c r="B86" s="28" t="s">
        <v>14</v>
      </c>
      <c r="C86" s="9">
        <f>C77-C79</f>
        <v>387</v>
      </c>
      <c r="D86" s="94">
        <f t="shared" ref="D86:F86" si="24">D77-D79</f>
        <v>0.19734829168791435</v>
      </c>
      <c r="E86" s="9">
        <f>E77-E79</f>
        <v>557</v>
      </c>
      <c r="F86" s="94">
        <f t="shared" si="24"/>
        <v>0.22874743326488706</v>
      </c>
      <c r="G86" s="9">
        <f>G77-G79</f>
        <v>190</v>
      </c>
      <c r="H86" s="94">
        <f t="shared" ref="H86" si="25">H77-H79</f>
        <v>0.17225747960108792</v>
      </c>
      <c r="I86" s="9">
        <f>I77-I79</f>
        <v>840</v>
      </c>
      <c r="J86" s="86">
        <f>J77-J79</f>
        <v>0.24489795918367346</v>
      </c>
    </row>
    <row r="87" spans="1:10" ht="15.75" thickBot="1" x14ac:dyDescent="0.3">
      <c r="A87" s="270"/>
      <c r="B87" s="29" t="s">
        <v>15</v>
      </c>
      <c r="C87" s="30">
        <f t="shared" ref="C87:H87" si="26">C77-C78</f>
        <v>261</v>
      </c>
      <c r="D87" s="95">
        <f t="shared" si="26"/>
        <v>0.13309535951045387</v>
      </c>
      <c r="E87" s="10">
        <f t="shared" si="26"/>
        <v>391</v>
      </c>
      <c r="F87" s="96">
        <f t="shared" si="26"/>
        <v>0.16057494866529776</v>
      </c>
      <c r="G87" s="10">
        <f t="shared" si="26"/>
        <v>138</v>
      </c>
      <c r="H87" s="96">
        <f t="shared" si="26"/>
        <v>0.12511332728921121</v>
      </c>
      <c r="I87" s="10">
        <f>I77-I78</f>
        <v>505</v>
      </c>
      <c r="J87" s="87">
        <f>J77-J78</f>
        <v>0.14723032069970843</v>
      </c>
    </row>
    <row r="88" spans="1:10" ht="15" customHeight="1" x14ac:dyDescent="0.25">
      <c r="A88" s="254" t="s">
        <v>29</v>
      </c>
      <c r="B88" s="22" t="s">
        <v>4</v>
      </c>
      <c r="C88" s="21">
        <f>'Course Failures by Middle'!C112</f>
        <v>1387</v>
      </c>
      <c r="D88" s="11">
        <f>'Course Failures by Middle'!D112</f>
        <v>0.40214554943461872</v>
      </c>
      <c r="E88" s="82">
        <f>'Course Failures by Middle'!E112</f>
        <v>1680</v>
      </c>
      <c r="F88" s="45">
        <f>'Course Failures by Middle'!F112</f>
        <v>0.42813455657492355</v>
      </c>
      <c r="G88" s="82">
        <f>'Course Failures by Middle'!G112</f>
        <v>739</v>
      </c>
      <c r="H88" s="45">
        <f>'Course Failures by Middle'!H112</f>
        <v>0.38670852956567242</v>
      </c>
      <c r="I88" s="82">
        <f>'Course Failures by Middle'!I112</f>
        <v>2495</v>
      </c>
      <c r="J88" s="45">
        <f>'Course Failures by Middle'!J112</f>
        <v>0.44089061671673441</v>
      </c>
    </row>
    <row r="89" spans="1:10" x14ac:dyDescent="0.25">
      <c r="A89" s="255"/>
      <c r="B89" s="14" t="s">
        <v>5</v>
      </c>
      <c r="C89" s="9">
        <f>'Course Failures by Middle'!C113</f>
        <v>1021</v>
      </c>
      <c r="D89" s="12">
        <f>'Course Failures by Middle'!D113</f>
        <v>0.29602783415482747</v>
      </c>
      <c r="E89" s="9">
        <f>'Course Failures by Middle'!E113</f>
        <v>1071</v>
      </c>
      <c r="F89" s="12">
        <f>'Course Failures by Middle'!F113</f>
        <v>0.27293577981651373</v>
      </c>
      <c r="G89" s="9">
        <f>'Course Failures by Middle'!G113</f>
        <v>510</v>
      </c>
      <c r="H89" s="12">
        <f>'Course Failures by Middle'!H113</f>
        <v>0.26687598116169547</v>
      </c>
      <c r="I89" s="9">
        <f>'Course Failures by Middle'!I113</f>
        <v>1581</v>
      </c>
      <c r="J89" s="12">
        <f>'Course Failures by Middle'!J113</f>
        <v>0.27937798197561409</v>
      </c>
    </row>
    <row r="90" spans="1:10" x14ac:dyDescent="0.25">
      <c r="A90" s="255"/>
      <c r="B90" s="14" t="s">
        <v>6</v>
      </c>
      <c r="C90" s="9">
        <f>'Course Failures by Middle'!C114</f>
        <v>840</v>
      </c>
      <c r="D90" s="12">
        <f>'Course Failures by Middle'!D114</f>
        <v>0.2435488547405045</v>
      </c>
      <c r="E90" s="9">
        <f>'Course Failures by Middle'!E114</f>
        <v>933</v>
      </c>
      <c r="F90" s="12">
        <f>'Course Failures by Middle'!F114</f>
        <v>0.23776758409785934</v>
      </c>
      <c r="G90" s="9">
        <f>'Course Failures by Middle'!G114</f>
        <v>515</v>
      </c>
      <c r="H90" s="12">
        <f>'Course Failures by Middle'!H114</f>
        <v>0.26949241234955523</v>
      </c>
      <c r="I90" s="9">
        <f>'Course Failures by Middle'!I114</f>
        <v>1254</v>
      </c>
      <c r="J90" s="12">
        <f>'Course Failures by Middle'!J114</f>
        <v>0.22159392118748897</v>
      </c>
    </row>
    <row r="91" spans="1:10" x14ac:dyDescent="0.25">
      <c r="A91" s="255"/>
      <c r="B91" s="14" t="s">
        <v>7</v>
      </c>
      <c r="C91" s="9">
        <f>'Course Failures by Middle'!C115</f>
        <v>157</v>
      </c>
      <c r="D91" s="12">
        <f>'Course Failures by Middle'!D115</f>
        <v>4.5520440707451433E-2</v>
      </c>
      <c r="E91" s="9">
        <f>'Course Failures by Middle'!E115</f>
        <v>191</v>
      </c>
      <c r="F91" s="12">
        <f>'Course Failures by Middle'!F115</f>
        <v>4.8674821610601424E-2</v>
      </c>
      <c r="G91" s="9">
        <f>'Course Failures by Middle'!G115</f>
        <v>115</v>
      </c>
      <c r="H91" s="12">
        <f>'Course Failures by Middle'!H115</f>
        <v>6.0177917320774467E-2</v>
      </c>
      <c r="I91" s="9">
        <f>'Course Failures by Middle'!I115</f>
        <v>269</v>
      </c>
      <c r="J91" s="12">
        <f>'Course Failures by Middle'!J115</f>
        <v>4.7534900159038697E-2</v>
      </c>
    </row>
    <row r="92" spans="1:10" x14ac:dyDescent="0.25">
      <c r="A92" s="255"/>
      <c r="B92" s="14" t="s">
        <v>8</v>
      </c>
      <c r="C92" s="9">
        <f>'Course Failures by Middle'!C116</f>
        <v>33</v>
      </c>
      <c r="D92" s="12">
        <f>'Course Failures by Middle'!D116</f>
        <v>9.5679907219483901E-3</v>
      </c>
      <c r="E92" s="9">
        <f>'Course Failures by Middle'!E116</f>
        <v>30</v>
      </c>
      <c r="F92" s="12">
        <f>'Course Failures by Middle'!F116</f>
        <v>7.6452599388379203E-3</v>
      </c>
      <c r="G92" s="9">
        <f>'Course Failures by Middle'!G116</f>
        <v>21</v>
      </c>
      <c r="H92" s="12">
        <f>'Course Failures by Middle'!H116</f>
        <v>1.098901098901099E-2</v>
      </c>
      <c r="I92" s="9">
        <f>'Course Failures by Middle'!I116</f>
        <v>40</v>
      </c>
      <c r="J92" s="12">
        <f>'Course Failures by Middle'!J116</f>
        <v>7.0683866407492491E-3</v>
      </c>
    </row>
    <row r="93" spans="1:10" x14ac:dyDescent="0.25">
      <c r="A93" s="255"/>
      <c r="B93" s="14" t="s">
        <v>9</v>
      </c>
      <c r="C93" s="9">
        <f>'Course Failures by Middle'!C117</f>
        <v>11</v>
      </c>
      <c r="D93" s="109">
        <f>'Course Failures by Middle'!D117</f>
        <v>3.1893302406494637E-3</v>
      </c>
      <c r="E93" s="9">
        <f>'Course Failures by Middle'!E117</f>
        <v>19</v>
      </c>
      <c r="F93" s="109">
        <f>'Course Failures by Middle'!F117</f>
        <v>4.8419979612640161E-3</v>
      </c>
      <c r="G93" s="9">
        <f>'Course Failures by Middle'!G117</f>
        <v>11</v>
      </c>
      <c r="H93" s="12">
        <f>'Course Failures by Middle'!H117</f>
        <v>5.7561486132914706E-3</v>
      </c>
      <c r="I93" s="9">
        <f>'Course Failures by Middle'!I117</f>
        <v>20</v>
      </c>
      <c r="J93" s="109">
        <f>'Course Failures by Middle'!J117</f>
        <v>3.5341933203746245E-3</v>
      </c>
    </row>
    <row r="94" spans="1:10" x14ac:dyDescent="0.25">
      <c r="A94" s="255"/>
      <c r="B94" s="14" t="s">
        <v>10</v>
      </c>
      <c r="C94" s="9"/>
      <c r="D94" s="12"/>
      <c r="E94" s="9"/>
      <c r="F94" s="12"/>
      <c r="G94" s="9"/>
      <c r="H94" s="12"/>
      <c r="I94" s="9"/>
      <c r="J94" s="12"/>
    </row>
    <row r="95" spans="1:10" x14ac:dyDescent="0.25">
      <c r="A95" s="255"/>
      <c r="B95" s="50" t="s">
        <v>11</v>
      </c>
      <c r="C95" s="274">
        <f>'Course Failures by Middle'!C119</f>
        <v>3449</v>
      </c>
      <c r="D95" s="275"/>
      <c r="E95" s="274">
        <f>'Course Failures by Middle'!E119</f>
        <v>3924</v>
      </c>
      <c r="F95" s="275"/>
      <c r="G95" s="274">
        <f>'Course Failures by Middle'!G119</f>
        <v>1911</v>
      </c>
      <c r="H95" s="275"/>
      <c r="I95" s="278">
        <f>'Course Failures by Middle'!I119</f>
        <v>5659</v>
      </c>
      <c r="J95" s="275"/>
    </row>
    <row r="96" spans="1:10" x14ac:dyDescent="0.25">
      <c r="A96" s="255"/>
      <c r="B96" s="24" t="s">
        <v>14</v>
      </c>
      <c r="C96" s="9">
        <f>'Course Failures by Middle'!C120</f>
        <v>547</v>
      </c>
      <c r="D96" s="86">
        <f>'Course Failures by Middle'!D120</f>
        <v>0.15859669469411422</v>
      </c>
      <c r="E96" s="9">
        <f>'Course Failures by Middle'!E120</f>
        <v>747</v>
      </c>
      <c r="F96" s="86">
        <f>'Course Failures by Middle'!F120</f>
        <v>0.19036697247706422</v>
      </c>
      <c r="G96" s="9">
        <f>'Course Failures by Middle'!G120</f>
        <v>224</v>
      </c>
      <c r="H96" s="86">
        <f>'Course Failures by Middle'!H120</f>
        <v>0.11721611721611719</v>
      </c>
      <c r="I96" s="9">
        <f>I88-I90</f>
        <v>1241</v>
      </c>
      <c r="J96" s="86">
        <f>J88-J90</f>
        <v>0.21929669552924544</v>
      </c>
    </row>
    <row r="97" spans="1:10" ht="15.75" thickBot="1" x14ac:dyDescent="0.3">
      <c r="A97" s="255"/>
      <c r="B97" s="32" t="s">
        <v>15</v>
      </c>
      <c r="C97" s="30">
        <f>'Course Failures by Middle'!C121</f>
        <v>366</v>
      </c>
      <c r="D97" s="88">
        <f>'Course Failures by Middle'!D121</f>
        <v>0.10611771527979125</v>
      </c>
      <c r="E97" s="30">
        <f>'Course Failures by Middle'!E121</f>
        <v>609</v>
      </c>
      <c r="F97" s="88">
        <f>'Course Failures by Middle'!F121</f>
        <v>0.15519877675840982</v>
      </c>
      <c r="G97" s="30">
        <f>'Course Failures by Middle'!G121</f>
        <v>229</v>
      </c>
      <c r="H97" s="88">
        <f>'Course Failures by Middle'!H121</f>
        <v>0.11983254840397695</v>
      </c>
      <c r="I97" s="10">
        <f>I88-I89</f>
        <v>914</v>
      </c>
      <c r="J97" s="87">
        <f>J88-J89</f>
        <v>0.16151263474112032</v>
      </c>
    </row>
    <row r="98" spans="1:10" ht="15.75" thickBot="1" x14ac:dyDescent="0.3">
      <c r="A98" s="236" t="s">
        <v>57</v>
      </c>
      <c r="B98" s="237"/>
      <c r="C98" s="237"/>
      <c r="D98" s="237"/>
      <c r="E98" s="237"/>
      <c r="F98" s="237"/>
      <c r="G98" s="237"/>
      <c r="H98" s="237"/>
      <c r="I98" s="237"/>
      <c r="J98" s="279"/>
    </row>
    <row r="99" spans="1:10" ht="12.75" customHeight="1" thickBot="1" x14ac:dyDescent="0.3">
      <c r="A99" s="195" t="s">
        <v>47</v>
      </c>
      <c r="B99" s="196"/>
      <c r="C99" s="196"/>
      <c r="D99" s="196"/>
      <c r="E99" s="196"/>
      <c r="F99" s="196"/>
      <c r="G99" s="196"/>
      <c r="H99" s="196"/>
      <c r="I99" s="196"/>
      <c r="J99" s="197"/>
    </row>
  </sheetData>
  <mergeCells count="101">
    <mergeCell ref="A29:A40"/>
    <mergeCell ref="C85:D85"/>
    <mergeCell ref="C62:D62"/>
    <mergeCell ref="C61:D61"/>
    <mergeCell ref="A41:A52"/>
    <mergeCell ref="A77:A87"/>
    <mergeCell ref="A53:A64"/>
    <mergeCell ref="C84:D84"/>
    <mergeCell ref="A1:A4"/>
    <mergeCell ref="B1:B3"/>
    <mergeCell ref="A5:A16"/>
    <mergeCell ref="A17:A28"/>
    <mergeCell ref="C12:D12"/>
    <mergeCell ref="C24:D24"/>
    <mergeCell ref="C25:D25"/>
    <mergeCell ref="C26:D26"/>
    <mergeCell ref="C13:D13"/>
    <mergeCell ref="C14:D14"/>
    <mergeCell ref="C3:D3"/>
    <mergeCell ref="E3:F3"/>
    <mergeCell ref="G3:H3"/>
    <mergeCell ref="C36:D36"/>
    <mergeCell ref="C48:D48"/>
    <mergeCell ref="C60:D60"/>
    <mergeCell ref="E12:F12"/>
    <mergeCell ref="E13:F13"/>
    <mergeCell ref="E14:F14"/>
    <mergeCell ref="E24:F24"/>
    <mergeCell ref="E25:F25"/>
    <mergeCell ref="E26:F26"/>
    <mergeCell ref="E36:F36"/>
    <mergeCell ref="E37:F37"/>
    <mergeCell ref="E38:F38"/>
    <mergeCell ref="E48:F48"/>
    <mergeCell ref="E49:F49"/>
    <mergeCell ref="C49:D49"/>
    <mergeCell ref="C37:D37"/>
    <mergeCell ref="C38:D38"/>
    <mergeCell ref="C50:D50"/>
    <mergeCell ref="G48:H48"/>
    <mergeCell ref="G49:H49"/>
    <mergeCell ref="G50:H50"/>
    <mergeCell ref="G60:H60"/>
    <mergeCell ref="G61:H61"/>
    <mergeCell ref="E50:F50"/>
    <mergeCell ref="E60:F60"/>
    <mergeCell ref="E61:F61"/>
    <mergeCell ref="E62:F62"/>
    <mergeCell ref="G12:H12"/>
    <mergeCell ref="G13:H13"/>
    <mergeCell ref="G14:H14"/>
    <mergeCell ref="G24:H24"/>
    <mergeCell ref="G25:H25"/>
    <mergeCell ref="G26:H26"/>
    <mergeCell ref="G36:H36"/>
    <mergeCell ref="G37:H37"/>
    <mergeCell ref="G38:H38"/>
    <mergeCell ref="I38:J38"/>
    <mergeCell ref="I48:J48"/>
    <mergeCell ref="I49:J49"/>
    <mergeCell ref="G74:H74"/>
    <mergeCell ref="I74:J74"/>
    <mergeCell ref="I85:J85"/>
    <mergeCell ref="I95:J95"/>
    <mergeCell ref="C1:J2"/>
    <mergeCell ref="A98:J98"/>
    <mergeCell ref="I50:J50"/>
    <mergeCell ref="I60:J60"/>
    <mergeCell ref="I61:J61"/>
    <mergeCell ref="I62:J62"/>
    <mergeCell ref="G62:H62"/>
    <mergeCell ref="I3:J3"/>
    <mergeCell ref="I12:J12"/>
    <mergeCell ref="I13:J13"/>
    <mergeCell ref="I14:J14"/>
    <mergeCell ref="I24:J24"/>
    <mergeCell ref="I25:J25"/>
    <mergeCell ref="I26:J26"/>
    <mergeCell ref="I36:J36"/>
    <mergeCell ref="I37:J37"/>
    <mergeCell ref="E85:F85"/>
    <mergeCell ref="A99:J99"/>
    <mergeCell ref="A65:A76"/>
    <mergeCell ref="C72:D72"/>
    <mergeCell ref="E72:F72"/>
    <mergeCell ref="G72:H72"/>
    <mergeCell ref="I72:J72"/>
    <mergeCell ref="C73:D73"/>
    <mergeCell ref="E73:F73"/>
    <mergeCell ref="G73:H73"/>
    <mergeCell ref="I73:J73"/>
    <mergeCell ref="C74:D74"/>
    <mergeCell ref="E74:F74"/>
    <mergeCell ref="I84:J84"/>
    <mergeCell ref="E95:F95"/>
    <mergeCell ref="E84:F84"/>
    <mergeCell ref="G84:H84"/>
    <mergeCell ref="G85:H85"/>
    <mergeCell ref="G95:H95"/>
    <mergeCell ref="A88:A97"/>
    <mergeCell ref="C95:D95"/>
  </mergeCells>
  <conditionalFormatting sqref="B5:B11 C15:D16 C27:D28 C39:D40 C51:D52 C63:D64">
    <cfRule type="expression" dxfId="210" priority="102">
      <formula>MOD(ROW(),2)=0</formula>
    </cfRule>
  </conditionalFormatting>
  <conditionalFormatting sqref="C5:C11">
    <cfRule type="expression" dxfId="209" priority="99">
      <formula>MOD(ROW(),2)=0</formula>
    </cfRule>
  </conditionalFormatting>
  <conditionalFormatting sqref="D5:D11">
    <cfRule type="expression" dxfId="208" priority="100">
      <formula>MOD(ROW(),2)=0</formula>
    </cfRule>
  </conditionalFormatting>
  <conditionalFormatting sqref="D17:D23">
    <cfRule type="expression" dxfId="207" priority="97">
      <formula>MOD(ROW(),2)=0</formula>
    </cfRule>
  </conditionalFormatting>
  <conditionalFormatting sqref="B17:B23">
    <cfRule type="expression" dxfId="206" priority="98">
      <formula>MOD(ROW(),2)=0</formula>
    </cfRule>
  </conditionalFormatting>
  <conditionalFormatting sqref="C17:C23">
    <cfRule type="expression" dxfId="205" priority="96">
      <formula>MOD(ROW(),2)=0</formula>
    </cfRule>
  </conditionalFormatting>
  <conditionalFormatting sqref="B29:B35">
    <cfRule type="expression" dxfId="204" priority="95">
      <formula>MOD(ROW(),2)=0</formula>
    </cfRule>
  </conditionalFormatting>
  <conditionalFormatting sqref="D29:D35">
    <cfRule type="expression" dxfId="203" priority="94">
      <formula>MOD(ROW(),2)=0</formula>
    </cfRule>
  </conditionalFormatting>
  <conditionalFormatting sqref="C29:C35">
    <cfRule type="expression" dxfId="202" priority="93">
      <formula>MOD(ROW(),2)=0</formula>
    </cfRule>
  </conditionalFormatting>
  <conditionalFormatting sqref="B41:B47">
    <cfRule type="expression" dxfId="201" priority="92">
      <formula>MOD(ROW(),2)=0</formula>
    </cfRule>
  </conditionalFormatting>
  <conditionalFormatting sqref="D41:D47">
    <cfRule type="expression" dxfId="200" priority="91">
      <formula>MOD(ROW(),2)=0</formula>
    </cfRule>
  </conditionalFormatting>
  <conditionalFormatting sqref="C41:C47">
    <cfRule type="expression" dxfId="199" priority="90">
      <formula>MOD(ROW(),2)=0</formula>
    </cfRule>
  </conditionalFormatting>
  <conditionalFormatting sqref="B53:B59">
    <cfRule type="expression" dxfId="198" priority="89">
      <formula>MOD(ROW(),2)=0</formula>
    </cfRule>
  </conditionalFormatting>
  <conditionalFormatting sqref="D53:D59">
    <cfRule type="expression" dxfId="197" priority="88">
      <formula>MOD(ROW(),2)=0</formula>
    </cfRule>
  </conditionalFormatting>
  <conditionalFormatting sqref="C53:C59">
    <cfRule type="expression" dxfId="196" priority="87">
      <formula>MOD(ROW(),2)=0</formula>
    </cfRule>
  </conditionalFormatting>
  <conditionalFormatting sqref="C86:D87">
    <cfRule type="expression" dxfId="195" priority="86">
      <formula>MOD(ROW(),2)=0</formula>
    </cfRule>
  </conditionalFormatting>
  <conditionalFormatting sqref="B77:B83">
    <cfRule type="expression" dxfId="194" priority="85">
      <formula>MOD(ROW(),2)=0</formula>
    </cfRule>
  </conditionalFormatting>
  <conditionalFormatting sqref="D77:D83">
    <cfRule type="expression" dxfId="193" priority="84">
      <formula>MOD(ROW(),2)=0</formula>
    </cfRule>
  </conditionalFormatting>
  <conditionalFormatting sqref="C77:C83">
    <cfRule type="expression" dxfId="192" priority="83">
      <formula>MOD(ROW(),2)=0</formula>
    </cfRule>
  </conditionalFormatting>
  <conditionalFormatting sqref="B88:B94">
    <cfRule type="expression" dxfId="191" priority="81">
      <formula>MOD(ROW(),2)=0</formula>
    </cfRule>
  </conditionalFormatting>
  <conditionalFormatting sqref="D88:D94">
    <cfRule type="expression" dxfId="190" priority="77">
      <formula>MOD(ROW(),2)=0</formula>
    </cfRule>
  </conditionalFormatting>
  <conditionalFormatting sqref="C88:C94">
    <cfRule type="expression" dxfId="189" priority="76">
      <formula>MOD(ROW(),2)=0</formula>
    </cfRule>
  </conditionalFormatting>
  <conditionalFormatting sqref="C96:D97">
    <cfRule type="expression" dxfId="188" priority="78">
      <formula>MOD(ROW(),2)=0</formula>
    </cfRule>
  </conditionalFormatting>
  <conditionalFormatting sqref="B4">
    <cfRule type="expression" dxfId="187" priority="72">
      <formula>MOD(ROW(),2)=0</formula>
    </cfRule>
  </conditionalFormatting>
  <conditionalFormatting sqref="E15:F16 E27:F28 E39:F40 E51:F52 E63:F64">
    <cfRule type="expression" dxfId="186" priority="71">
      <formula>MOD(ROW(),2)=0</formula>
    </cfRule>
  </conditionalFormatting>
  <conditionalFormatting sqref="E5:E11">
    <cfRule type="expression" dxfId="185" priority="69">
      <formula>MOD(ROW(),2)=0</formula>
    </cfRule>
  </conditionalFormatting>
  <conditionalFormatting sqref="F5:F11">
    <cfRule type="expression" dxfId="184" priority="70">
      <formula>MOD(ROW(),2)=0</formula>
    </cfRule>
  </conditionalFormatting>
  <conditionalFormatting sqref="F17:F23">
    <cfRule type="expression" dxfId="183" priority="68">
      <formula>MOD(ROW(),2)=0</formula>
    </cfRule>
  </conditionalFormatting>
  <conditionalFormatting sqref="E17:E23">
    <cfRule type="expression" dxfId="182" priority="67">
      <formula>MOD(ROW(),2)=0</formula>
    </cfRule>
  </conditionalFormatting>
  <conditionalFormatting sqref="F29:F35">
    <cfRule type="expression" dxfId="181" priority="66">
      <formula>MOD(ROW(),2)=0</formula>
    </cfRule>
  </conditionalFormatting>
  <conditionalFormatting sqref="E29:E35">
    <cfRule type="expression" dxfId="180" priority="65">
      <formula>MOD(ROW(),2)=0</formula>
    </cfRule>
  </conditionalFormatting>
  <conditionalFormatting sqref="F41:F47">
    <cfRule type="expression" dxfId="179" priority="64">
      <formula>MOD(ROW(),2)=0</formula>
    </cfRule>
  </conditionalFormatting>
  <conditionalFormatting sqref="E41:E47">
    <cfRule type="expression" dxfId="178" priority="63">
      <formula>MOD(ROW(),2)=0</formula>
    </cfRule>
  </conditionalFormatting>
  <conditionalFormatting sqref="F53:F59">
    <cfRule type="expression" dxfId="177" priority="62">
      <formula>MOD(ROW(),2)=0</formula>
    </cfRule>
  </conditionalFormatting>
  <conditionalFormatting sqref="E53:E59">
    <cfRule type="expression" dxfId="176" priority="61">
      <formula>MOD(ROW(),2)=0</formula>
    </cfRule>
  </conditionalFormatting>
  <conditionalFormatting sqref="E86:F87">
    <cfRule type="expression" dxfId="175" priority="60">
      <formula>MOD(ROW(),2)=0</formula>
    </cfRule>
  </conditionalFormatting>
  <conditionalFormatting sqref="F77:F83">
    <cfRule type="expression" dxfId="174" priority="59">
      <formula>MOD(ROW(),2)=0</formula>
    </cfRule>
  </conditionalFormatting>
  <conditionalFormatting sqref="E77:E83">
    <cfRule type="expression" dxfId="173" priority="58">
      <formula>MOD(ROW(),2)=0</formula>
    </cfRule>
  </conditionalFormatting>
  <conditionalFormatting sqref="F88:F94">
    <cfRule type="expression" dxfId="172" priority="56">
      <formula>MOD(ROW(),2)=0</formula>
    </cfRule>
  </conditionalFormatting>
  <conditionalFormatting sqref="E88:E94">
    <cfRule type="expression" dxfId="171" priority="55">
      <formula>MOD(ROW(),2)=0</formula>
    </cfRule>
  </conditionalFormatting>
  <conditionalFormatting sqref="E96:F97">
    <cfRule type="expression" dxfId="170" priority="57">
      <formula>MOD(ROW(),2)=0</formula>
    </cfRule>
  </conditionalFormatting>
  <conditionalFormatting sqref="G15:H16 G27:H28 G39:H40 G51:H52 G63:H64">
    <cfRule type="expression" dxfId="169" priority="53">
      <formula>MOD(ROW(),2)=0</formula>
    </cfRule>
  </conditionalFormatting>
  <conditionalFormatting sqref="G5:G11">
    <cfRule type="expression" dxfId="168" priority="51">
      <formula>MOD(ROW(),2)=0</formula>
    </cfRule>
  </conditionalFormatting>
  <conditionalFormatting sqref="H5:H11">
    <cfRule type="expression" dxfId="167" priority="52">
      <formula>MOD(ROW(),2)=0</formula>
    </cfRule>
  </conditionalFormatting>
  <conditionalFormatting sqref="H17:H23">
    <cfRule type="expression" dxfId="166" priority="50">
      <formula>MOD(ROW(),2)=0</formula>
    </cfRule>
  </conditionalFormatting>
  <conditionalFormatting sqref="G17:G23">
    <cfRule type="expression" dxfId="165" priority="49">
      <formula>MOD(ROW(),2)=0</formula>
    </cfRule>
  </conditionalFormatting>
  <conditionalFormatting sqref="H29:H35">
    <cfRule type="expression" dxfId="164" priority="48">
      <formula>MOD(ROW(),2)=0</formula>
    </cfRule>
  </conditionalFormatting>
  <conditionalFormatting sqref="G29:G35">
    <cfRule type="expression" dxfId="163" priority="47">
      <formula>MOD(ROW(),2)=0</formula>
    </cfRule>
  </conditionalFormatting>
  <conditionalFormatting sqref="H41:H47">
    <cfRule type="expression" dxfId="162" priority="46">
      <formula>MOD(ROW(),2)=0</formula>
    </cfRule>
  </conditionalFormatting>
  <conditionalFormatting sqref="G41:G47">
    <cfRule type="expression" dxfId="161" priority="45">
      <formula>MOD(ROW(),2)=0</formula>
    </cfRule>
  </conditionalFormatting>
  <conditionalFormatting sqref="H53:H59">
    <cfRule type="expression" dxfId="160" priority="44">
      <formula>MOD(ROW(),2)=0</formula>
    </cfRule>
  </conditionalFormatting>
  <conditionalFormatting sqref="G53:G59">
    <cfRule type="expression" dxfId="159" priority="43">
      <formula>MOD(ROW(),2)=0</formula>
    </cfRule>
  </conditionalFormatting>
  <conditionalFormatting sqref="G86:H87">
    <cfRule type="expression" dxfId="158" priority="42">
      <formula>MOD(ROW(),2)=0</formula>
    </cfRule>
  </conditionalFormatting>
  <conditionalFormatting sqref="H77:H83">
    <cfRule type="expression" dxfId="157" priority="41">
      <formula>MOD(ROW(),2)=0</formula>
    </cfRule>
  </conditionalFormatting>
  <conditionalFormatting sqref="G77:G83">
    <cfRule type="expression" dxfId="156" priority="40">
      <formula>MOD(ROW(),2)=0</formula>
    </cfRule>
  </conditionalFormatting>
  <conditionalFormatting sqref="H88:H94">
    <cfRule type="expression" dxfId="155" priority="38">
      <formula>MOD(ROW(),2)=0</formula>
    </cfRule>
  </conditionalFormatting>
  <conditionalFormatting sqref="G88:G94">
    <cfRule type="expression" dxfId="154" priority="37">
      <formula>MOD(ROW(),2)=0</formula>
    </cfRule>
  </conditionalFormatting>
  <conditionalFormatting sqref="G96:H97">
    <cfRule type="expression" dxfId="153" priority="39">
      <formula>MOD(ROW(),2)=0</formula>
    </cfRule>
  </conditionalFormatting>
  <conditionalFormatting sqref="C4:D4">
    <cfRule type="expression" dxfId="152" priority="35">
      <formula>MOD(ROW(),2)=0</formula>
    </cfRule>
  </conditionalFormatting>
  <conditionalFormatting sqref="E4:F4">
    <cfRule type="expression" dxfId="151" priority="34">
      <formula>MOD(ROW(),2)=0</formula>
    </cfRule>
  </conditionalFormatting>
  <conditionalFormatting sqref="G4:H4">
    <cfRule type="expression" dxfId="150" priority="33">
      <formula>MOD(ROW(),2)=0</formula>
    </cfRule>
  </conditionalFormatting>
  <conditionalFormatting sqref="I15:J16 I27:J28 I39:J40 I51:J52 I63:J64">
    <cfRule type="expression" dxfId="149" priority="32">
      <formula>MOD(ROW(),2)=0</formula>
    </cfRule>
  </conditionalFormatting>
  <conditionalFormatting sqref="I5:I11">
    <cfRule type="expression" dxfId="148" priority="30">
      <formula>MOD(ROW(),2)=0</formula>
    </cfRule>
  </conditionalFormatting>
  <conditionalFormatting sqref="J5:J11">
    <cfRule type="expression" dxfId="147" priority="31">
      <formula>MOD(ROW(),2)=0</formula>
    </cfRule>
  </conditionalFormatting>
  <conditionalFormatting sqref="J17:J23">
    <cfRule type="expression" dxfId="146" priority="29">
      <formula>MOD(ROW(),2)=0</formula>
    </cfRule>
  </conditionalFormatting>
  <conditionalFormatting sqref="I17:I23">
    <cfRule type="expression" dxfId="145" priority="28">
      <formula>MOD(ROW(),2)=0</formula>
    </cfRule>
  </conditionalFormatting>
  <conditionalFormatting sqref="J29:J35">
    <cfRule type="expression" dxfId="144" priority="27">
      <formula>MOD(ROW(),2)=0</formula>
    </cfRule>
  </conditionalFormatting>
  <conditionalFormatting sqref="I29:I35">
    <cfRule type="expression" dxfId="143" priority="26">
      <formula>MOD(ROW(),2)=0</formula>
    </cfRule>
  </conditionalFormatting>
  <conditionalFormatting sqref="J41:J47">
    <cfRule type="expression" dxfId="142" priority="25">
      <formula>MOD(ROW(),2)=0</formula>
    </cfRule>
  </conditionalFormatting>
  <conditionalFormatting sqref="I41:I47">
    <cfRule type="expression" dxfId="141" priority="24">
      <formula>MOD(ROW(),2)=0</formula>
    </cfRule>
  </conditionalFormatting>
  <conditionalFormatting sqref="J53:J59">
    <cfRule type="expression" dxfId="140" priority="23">
      <formula>MOD(ROW(),2)=0</formula>
    </cfRule>
  </conditionalFormatting>
  <conditionalFormatting sqref="I53:I59">
    <cfRule type="expression" dxfId="139" priority="22">
      <formula>MOD(ROW(),2)=0</formula>
    </cfRule>
  </conditionalFormatting>
  <conditionalFormatting sqref="I86:J87">
    <cfRule type="expression" dxfId="138" priority="21">
      <formula>MOD(ROW(),2)=0</formula>
    </cfRule>
  </conditionalFormatting>
  <conditionalFormatting sqref="J77:J83">
    <cfRule type="expression" dxfId="137" priority="20">
      <formula>MOD(ROW(),2)=0</formula>
    </cfRule>
  </conditionalFormatting>
  <conditionalFormatting sqref="I77:I83">
    <cfRule type="expression" dxfId="136" priority="19">
      <formula>MOD(ROW(),2)=0</formula>
    </cfRule>
  </conditionalFormatting>
  <conditionalFormatting sqref="J88:J94">
    <cfRule type="expression" dxfId="135" priority="17">
      <formula>MOD(ROW(),2)=0</formula>
    </cfRule>
  </conditionalFormatting>
  <conditionalFormatting sqref="I88:I94">
    <cfRule type="expression" dxfId="134" priority="16">
      <formula>MOD(ROW(),2)=0</formula>
    </cfRule>
  </conditionalFormatting>
  <conditionalFormatting sqref="I96:J97">
    <cfRule type="expression" dxfId="133" priority="18">
      <formula>MOD(ROW(),2)=0</formula>
    </cfRule>
  </conditionalFormatting>
  <conditionalFormatting sqref="I4:J4">
    <cfRule type="expression" dxfId="132" priority="14">
      <formula>MOD(ROW(),2)=0</formula>
    </cfRule>
  </conditionalFormatting>
  <conditionalFormatting sqref="I65:I71">
    <cfRule type="expression" dxfId="131" priority="1">
      <formula>MOD(ROW(),2)=0</formula>
    </cfRule>
  </conditionalFormatting>
  <conditionalFormatting sqref="C75:D76">
    <cfRule type="expression" dxfId="130" priority="13">
      <formula>MOD(ROW(),2)=0</formula>
    </cfRule>
  </conditionalFormatting>
  <conditionalFormatting sqref="B65:B71">
    <cfRule type="expression" dxfId="129" priority="12">
      <formula>MOD(ROW(),2)=0</formula>
    </cfRule>
  </conditionalFormatting>
  <conditionalFormatting sqref="D65:D71">
    <cfRule type="expression" dxfId="128" priority="11">
      <formula>MOD(ROW(),2)=0</formula>
    </cfRule>
  </conditionalFormatting>
  <conditionalFormatting sqref="C65:C71">
    <cfRule type="expression" dxfId="127" priority="10">
      <formula>MOD(ROW(),2)=0</formula>
    </cfRule>
  </conditionalFormatting>
  <conditionalFormatting sqref="E75:F76">
    <cfRule type="expression" dxfId="126" priority="9">
      <formula>MOD(ROW(),2)=0</formula>
    </cfRule>
  </conditionalFormatting>
  <conditionalFormatting sqref="F65:F71">
    <cfRule type="expression" dxfId="125" priority="8">
      <formula>MOD(ROW(),2)=0</formula>
    </cfRule>
  </conditionalFormatting>
  <conditionalFormatting sqref="E65:E71">
    <cfRule type="expression" dxfId="124" priority="7">
      <formula>MOD(ROW(),2)=0</formula>
    </cfRule>
  </conditionalFormatting>
  <conditionalFormatting sqref="G75:H76">
    <cfRule type="expression" dxfId="123" priority="6">
      <formula>MOD(ROW(),2)=0</formula>
    </cfRule>
  </conditionalFormatting>
  <conditionalFormatting sqref="H65:H71">
    <cfRule type="expression" dxfId="122" priority="5">
      <formula>MOD(ROW(),2)=0</formula>
    </cfRule>
  </conditionalFormatting>
  <conditionalFormatting sqref="G65:G71">
    <cfRule type="expression" dxfId="121" priority="4">
      <formula>MOD(ROW(),2)=0</formula>
    </cfRule>
  </conditionalFormatting>
  <conditionalFormatting sqref="I75:J76">
    <cfRule type="expression" dxfId="120" priority="3">
      <formula>MOD(ROW(),2)=0</formula>
    </cfRule>
  </conditionalFormatting>
  <conditionalFormatting sqref="J65:J71">
    <cfRule type="expression" dxfId="119" priority="2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28" max="16383" man="1"/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J12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2.7109375" style="84" customWidth="1"/>
    <col min="4" max="4" width="12.7109375" style="89" customWidth="1"/>
    <col min="5" max="10" width="12.7109375" customWidth="1"/>
    <col min="11" max="11" width="8" customWidth="1"/>
  </cols>
  <sheetData>
    <row r="1" spans="1:10" ht="15" customHeight="1" x14ac:dyDescent="0.25">
      <c r="A1" s="299" t="s">
        <v>23</v>
      </c>
      <c r="B1" s="185" t="s">
        <v>59</v>
      </c>
      <c r="C1" s="135" t="s">
        <v>75</v>
      </c>
      <c r="D1" s="136"/>
      <c r="E1" s="136"/>
      <c r="F1" s="136"/>
      <c r="G1" s="136"/>
      <c r="H1" s="136"/>
      <c r="I1" s="136"/>
      <c r="J1" s="137"/>
    </row>
    <row r="2" spans="1:10" ht="15.75" thickBot="1" x14ac:dyDescent="0.3">
      <c r="A2" s="300"/>
      <c r="B2" s="186"/>
      <c r="C2" s="167"/>
      <c r="D2" s="168"/>
      <c r="E2" s="168"/>
      <c r="F2" s="168"/>
      <c r="G2" s="168"/>
      <c r="H2" s="168"/>
      <c r="I2" s="168"/>
      <c r="J2" s="169"/>
    </row>
    <row r="3" spans="1:10" ht="15.75" thickBot="1" x14ac:dyDescent="0.3">
      <c r="A3" s="300"/>
      <c r="B3" s="268"/>
      <c r="C3" s="207" t="s">
        <v>64</v>
      </c>
      <c r="D3" s="288"/>
      <c r="E3" s="286" t="s">
        <v>65</v>
      </c>
      <c r="F3" s="287"/>
      <c r="G3" s="286" t="s">
        <v>69</v>
      </c>
      <c r="H3" s="287"/>
      <c r="I3" s="286" t="s">
        <v>70</v>
      </c>
      <c r="J3" s="287"/>
    </row>
    <row r="4" spans="1:10" ht="15.75" customHeight="1" thickBot="1" x14ac:dyDescent="0.3">
      <c r="A4" s="301"/>
      <c r="B4" s="36" t="s">
        <v>0</v>
      </c>
      <c r="C4" s="34" t="s">
        <v>66</v>
      </c>
      <c r="D4" s="85" t="s">
        <v>67</v>
      </c>
      <c r="E4" s="34" t="s">
        <v>66</v>
      </c>
      <c r="F4" s="85" t="s">
        <v>67</v>
      </c>
      <c r="G4" s="34" t="s">
        <v>66</v>
      </c>
      <c r="H4" s="85" t="s">
        <v>67</v>
      </c>
      <c r="I4" s="34" t="s">
        <v>66</v>
      </c>
      <c r="J4" s="85" t="s">
        <v>67</v>
      </c>
    </row>
    <row r="5" spans="1:10" x14ac:dyDescent="0.25">
      <c r="A5" s="302">
        <v>6</v>
      </c>
      <c r="B5" s="16" t="s">
        <v>4</v>
      </c>
      <c r="C5" s="21">
        <v>154</v>
      </c>
      <c r="D5" s="92">
        <f>C5/$C$12</f>
        <v>0.39896373056994816</v>
      </c>
      <c r="E5" s="21">
        <v>199</v>
      </c>
      <c r="F5" s="11">
        <f>E5/$E$12</f>
        <v>0.388671875</v>
      </c>
      <c r="G5" s="21">
        <v>94</v>
      </c>
      <c r="H5" s="92">
        <f>G5/$G$12</f>
        <v>0.3836734693877551</v>
      </c>
      <c r="I5" s="21">
        <v>254</v>
      </c>
      <c r="J5" s="11">
        <f>I5/$I$12</f>
        <v>0.4184514003294893</v>
      </c>
    </row>
    <row r="6" spans="1:10" x14ac:dyDescent="0.25">
      <c r="A6" s="303"/>
      <c r="B6" s="17" t="s">
        <v>5</v>
      </c>
      <c r="C6" s="9">
        <v>104</v>
      </c>
      <c r="D6" s="93">
        <f t="shared" ref="D6:D8" si="0">C6/$C$12</f>
        <v>0.26943005181347152</v>
      </c>
      <c r="E6" s="9">
        <v>119</v>
      </c>
      <c r="F6" s="12">
        <f t="shared" ref="F6:F8" si="1">E6/$E$12</f>
        <v>0.232421875</v>
      </c>
      <c r="G6" s="9">
        <v>50</v>
      </c>
      <c r="H6" s="93">
        <f t="shared" ref="H6:H8" si="2">G6/$G$12</f>
        <v>0.20408163265306123</v>
      </c>
      <c r="I6" s="9">
        <v>141</v>
      </c>
      <c r="J6" s="12">
        <f t="shared" ref="J6:J10" si="3">I6/$I$12</f>
        <v>0.23228995057660626</v>
      </c>
    </row>
    <row r="7" spans="1:10" x14ac:dyDescent="0.25">
      <c r="A7" s="303"/>
      <c r="B7" s="17" t="s">
        <v>6</v>
      </c>
      <c r="C7" s="9">
        <v>105</v>
      </c>
      <c r="D7" s="93">
        <f t="shared" si="0"/>
        <v>0.27202072538860106</v>
      </c>
      <c r="E7" s="9">
        <v>159</v>
      </c>
      <c r="F7" s="12">
        <f t="shared" si="1"/>
        <v>0.310546875</v>
      </c>
      <c r="G7" s="9">
        <v>84</v>
      </c>
      <c r="H7" s="93">
        <f t="shared" si="2"/>
        <v>0.34285714285714286</v>
      </c>
      <c r="I7" s="9">
        <v>160</v>
      </c>
      <c r="J7" s="12">
        <f t="shared" si="3"/>
        <v>0.26359143327841844</v>
      </c>
    </row>
    <row r="8" spans="1:10" x14ac:dyDescent="0.25">
      <c r="A8" s="303"/>
      <c r="B8" s="17" t="s">
        <v>7</v>
      </c>
      <c r="C8" s="9">
        <v>18</v>
      </c>
      <c r="D8" s="93">
        <f t="shared" si="0"/>
        <v>4.6632124352331605E-2</v>
      </c>
      <c r="E8" s="9">
        <v>30</v>
      </c>
      <c r="F8" s="12">
        <f t="shared" si="1"/>
        <v>5.859375E-2</v>
      </c>
      <c r="G8" s="9">
        <v>15</v>
      </c>
      <c r="H8" s="93">
        <f t="shared" si="2"/>
        <v>6.1224489795918366E-2</v>
      </c>
      <c r="I8" s="9">
        <v>46</v>
      </c>
      <c r="J8" s="12">
        <f t="shared" si="3"/>
        <v>7.57825370675453E-2</v>
      </c>
    </row>
    <row r="9" spans="1:10" x14ac:dyDescent="0.25">
      <c r="A9" s="303"/>
      <c r="B9" s="17" t="s">
        <v>8</v>
      </c>
      <c r="C9" s="9" t="s">
        <v>61</v>
      </c>
      <c r="D9" s="93" t="s">
        <v>61</v>
      </c>
      <c r="E9" s="9" t="s">
        <v>61</v>
      </c>
      <c r="F9" s="12" t="s">
        <v>61</v>
      </c>
      <c r="G9" s="9" t="s">
        <v>61</v>
      </c>
      <c r="H9" s="93" t="s">
        <v>61</v>
      </c>
      <c r="I9" s="9" t="s">
        <v>61</v>
      </c>
      <c r="J9" s="12" t="s">
        <v>61</v>
      </c>
    </row>
    <row r="10" spans="1:10" x14ac:dyDescent="0.25">
      <c r="A10" s="303"/>
      <c r="B10" s="17" t="s">
        <v>9</v>
      </c>
      <c r="C10" s="9"/>
      <c r="D10" s="93"/>
      <c r="E10" s="9"/>
      <c r="F10" s="12"/>
      <c r="G10" s="9"/>
      <c r="H10" s="93"/>
      <c r="I10" s="9"/>
      <c r="J10" s="12">
        <f t="shared" si="3"/>
        <v>0</v>
      </c>
    </row>
    <row r="11" spans="1:10" x14ac:dyDescent="0.25">
      <c r="A11" s="303"/>
      <c r="B11" s="17" t="s">
        <v>10</v>
      </c>
      <c r="C11" s="9"/>
      <c r="D11" s="93"/>
      <c r="E11" s="9"/>
      <c r="F11" s="12"/>
      <c r="G11" s="9"/>
      <c r="H11" s="93"/>
      <c r="I11" s="9"/>
      <c r="J11" s="12"/>
    </row>
    <row r="12" spans="1:10" x14ac:dyDescent="0.25">
      <c r="A12" s="303"/>
      <c r="B12" s="52" t="s">
        <v>31</v>
      </c>
      <c r="C12" s="240">
        <v>386</v>
      </c>
      <c r="D12" s="264"/>
      <c r="E12" s="240">
        <v>512</v>
      </c>
      <c r="F12" s="241"/>
      <c r="G12" s="240">
        <v>245</v>
      </c>
      <c r="H12" s="264"/>
      <c r="I12" s="240">
        <v>607</v>
      </c>
      <c r="J12" s="241"/>
    </row>
    <row r="13" spans="1:10" x14ac:dyDescent="0.25">
      <c r="A13" s="303"/>
      <c r="B13" s="18" t="s">
        <v>17</v>
      </c>
      <c r="C13" s="244">
        <f>C$48</f>
        <v>1365</v>
      </c>
      <c r="D13" s="249"/>
      <c r="E13" s="234">
        <f>E$48</f>
        <v>1489</v>
      </c>
      <c r="F13" s="235"/>
      <c r="G13" s="234">
        <f>G$48</f>
        <v>753</v>
      </c>
      <c r="H13" s="246"/>
      <c r="I13" s="234">
        <f>$I$48</f>
        <v>2229</v>
      </c>
      <c r="J13" s="235"/>
    </row>
    <row r="14" spans="1:10" x14ac:dyDescent="0.25">
      <c r="A14" s="303"/>
      <c r="B14" s="51" t="s">
        <v>11</v>
      </c>
      <c r="C14" s="250">
        <f>C$118</f>
        <v>3449</v>
      </c>
      <c r="D14" s="251"/>
      <c r="E14" s="247">
        <f>E$118</f>
        <v>3924</v>
      </c>
      <c r="F14" s="233"/>
      <c r="G14" s="247">
        <f>G$118</f>
        <v>1911</v>
      </c>
      <c r="H14" s="248"/>
      <c r="I14" s="232">
        <f>$I$118</f>
        <v>5659</v>
      </c>
      <c r="J14" s="233"/>
    </row>
    <row r="15" spans="1:10" x14ac:dyDescent="0.25">
      <c r="A15" s="303"/>
      <c r="B15" s="19" t="s">
        <v>14</v>
      </c>
      <c r="C15" s="9">
        <f t="shared" ref="C15:H15" si="4">C5-C7</f>
        <v>49</v>
      </c>
      <c r="D15" s="94">
        <f t="shared" si="4"/>
        <v>0.1269430051813471</v>
      </c>
      <c r="E15" s="9">
        <f t="shared" si="4"/>
        <v>40</v>
      </c>
      <c r="F15" s="86">
        <f t="shared" si="4"/>
        <v>7.8125E-2</v>
      </c>
      <c r="G15" s="9">
        <f t="shared" si="4"/>
        <v>10</v>
      </c>
      <c r="H15" s="94">
        <f t="shared" si="4"/>
        <v>4.0816326530612235E-2</v>
      </c>
      <c r="I15" s="9">
        <f>I5-I7</f>
        <v>94</v>
      </c>
      <c r="J15" s="86">
        <f>J5-J7</f>
        <v>0.15485996705107086</v>
      </c>
    </row>
    <row r="16" spans="1:10" ht="15.75" thickBot="1" x14ac:dyDescent="0.3">
      <c r="A16" s="304"/>
      <c r="B16" s="20" t="s">
        <v>15</v>
      </c>
      <c r="C16" s="10">
        <f t="shared" ref="C16:H16" si="5">C5-C6</f>
        <v>50</v>
      </c>
      <c r="D16" s="96">
        <f t="shared" si="5"/>
        <v>0.12953367875647664</v>
      </c>
      <c r="E16" s="10">
        <f t="shared" si="5"/>
        <v>80</v>
      </c>
      <c r="F16" s="87">
        <f t="shared" si="5"/>
        <v>0.15625</v>
      </c>
      <c r="G16" s="10">
        <f t="shared" si="5"/>
        <v>44</v>
      </c>
      <c r="H16" s="96">
        <f t="shared" si="5"/>
        <v>0.17959183673469387</v>
      </c>
      <c r="I16" s="10">
        <f>I5-I6</f>
        <v>113</v>
      </c>
      <c r="J16" s="87">
        <f>J5-J6</f>
        <v>0.18616144975288304</v>
      </c>
    </row>
    <row r="17" spans="1:10" x14ac:dyDescent="0.25">
      <c r="A17" s="296">
        <v>7</v>
      </c>
      <c r="B17" s="16" t="s">
        <v>4</v>
      </c>
      <c r="C17" s="21">
        <v>174</v>
      </c>
      <c r="D17" s="11">
        <f>C17/$C$24</f>
        <v>0.37100213219616207</v>
      </c>
      <c r="E17" s="82">
        <v>185</v>
      </c>
      <c r="F17" s="45">
        <f>E17/$E$24</f>
        <v>0.41019955654101997</v>
      </c>
      <c r="G17" s="82">
        <v>62</v>
      </c>
      <c r="H17" s="45">
        <f>G17/$G$24</f>
        <v>0.27927927927927926</v>
      </c>
      <c r="I17" s="82">
        <v>325</v>
      </c>
      <c r="J17" s="45">
        <f>I17/$I$24</f>
        <v>0.41827541827541825</v>
      </c>
    </row>
    <row r="18" spans="1:10" x14ac:dyDescent="0.25">
      <c r="A18" s="297"/>
      <c r="B18" s="17" t="s">
        <v>5</v>
      </c>
      <c r="C18" s="9">
        <v>148</v>
      </c>
      <c r="D18" s="12">
        <f t="shared" ref="D18:D20" si="6">C18/$C$24</f>
        <v>0.31556503198294245</v>
      </c>
      <c r="E18" s="9">
        <v>120</v>
      </c>
      <c r="F18" s="12">
        <f>E18/$E$24</f>
        <v>0.26607538802660752</v>
      </c>
      <c r="G18" s="9">
        <v>75</v>
      </c>
      <c r="H18" s="45">
        <f t="shared" ref="H18:H20" si="7">G18/$G$24</f>
        <v>0.33783783783783783</v>
      </c>
      <c r="I18" s="9">
        <v>204</v>
      </c>
      <c r="J18" s="45">
        <f t="shared" ref="J18:J20" si="8">I18/$I$24</f>
        <v>0.26254826254826252</v>
      </c>
    </row>
    <row r="19" spans="1:10" x14ac:dyDescent="0.25">
      <c r="A19" s="297"/>
      <c r="B19" s="17" t="s">
        <v>6</v>
      </c>
      <c r="C19" s="9">
        <v>119</v>
      </c>
      <c r="D19" s="12">
        <f t="shared" si="6"/>
        <v>0.2537313432835821</v>
      </c>
      <c r="E19" s="9">
        <v>123</v>
      </c>
      <c r="F19" s="12">
        <f>E19/$E$24</f>
        <v>0.27272727272727271</v>
      </c>
      <c r="G19" s="9">
        <v>70</v>
      </c>
      <c r="H19" s="45">
        <f t="shared" si="7"/>
        <v>0.31531531531531531</v>
      </c>
      <c r="I19" s="9">
        <v>219</v>
      </c>
      <c r="J19" s="45">
        <f t="shared" si="8"/>
        <v>0.28185328185328185</v>
      </c>
    </row>
    <row r="20" spans="1:10" x14ac:dyDescent="0.25">
      <c r="A20" s="297"/>
      <c r="B20" s="17" t="s">
        <v>7</v>
      </c>
      <c r="C20" s="9">
        <v>25</v>
      </c>
      <c r="D20" s="12">
        <f t="shared" si="6"/>
        <v>5.3304904051172705E-2</v>
      </c>
      <c r="E20" s="9">
        <v>20</v>
      </c>
      <c r="F20" s="12">
        <f>E20/$E$24</f>
        <v>4.4345898004434593E-2</v>
      </c>
      <c r="G20" s="9">
        <v>14</v>
      </c>
      <c r="H20" s="45">
        <f t="shared" si="7"/>
        <v>6.3063063063063057E-2</v>
      </c>
      <c r="I20" s="9">
        <v>25</v>
      </c>
      <c r="J20" s="45">
        <f t="shared" si="8"/>
        <v>3.2175032175032175E-2</v>
      </c>
    </row>
    <row r="21" spans="1:10" x14ac:dyDescent="0.25">
      <c r="A21" s="297"/>
      <c r="B21" s="17" t="s">
        <v>8</v>
      </c>
      <c r="C21" s="9" t="s">
        <v>61</v>
      </c>
      <c r="D21" s="12" t="s">
        <v>61</v>
      </c>
      <c r="E21" s="9" t="s">
        <v>61</v>
      </c>
      <c r="F21" s="12" t="s">
        <v>61</v>
      </c>
      <c r="G21" s="9"/>
      <c r="H21" s="12"/>
      <c r="I21" s="9" t="s">
        <v>61</v>
      </c>
      <c r="J21" s="45" t="s">
        <v>61</v>
      </c>
    </row>
    <row r="22" spans="1:10" x14ac:dyDescent="0.25">
      <c r="A22" s="297"/>
      <c r="B22" s="17" t="s">
        <v>9</v>
      </c>
      <c r="C22" s="9" t="s">
        <v>61</v>
      </c>
      <c r="D22" s="12" t="s">
        <v>61</v>
      </c>
      <c r="E22" s="9" t="s">
        <v>61</v>
      </c>
      <c r="F22" s="12" t="s">
        <v>61</v>
      </c>
      <c r="G22" s="9" t="s">
        <v>61</v>
      </c>
      <c r="H22" s="12" t="s">
        <v>61</v>
      </c>
      <c r="I22" s="9" t="s">
        <v>61</v>
      </c>
      <c r="J22" s="12" t="s">
        <v>61</v>
      </c>
    </row>
    <row r="23" spans="1:10" x14ac:dyDescent="0.25">
      <c r="A23" s="297"/>
      <c r="B23" s="17" t="s">
        <v>10</v>
      </c>
      <c r="C23" s="9"/>
      <c r="D23" s="12"/>
      <c r="E23" s="9"/>
      <c r="F23" s="12"/>
      <c r="G23" s="9"/>
      <c r="H23" s="12"/>
      <c r="I23" s="9"/>
      <c r="J23" s="12"/>
    </row>
    <row r="24" spans="1:10" x14ac:dyDescent="0.25">
      <c r="A24" s="297"/>
      <c r="B24" s="52" t="s">
        <v>32</v>
      </c>
      <c r="C24" s="240">
        <v>469</v>
      </c>
      <c r="D24" s="241"/>
      <c r="E24" s="240">
        <v>451</v>
      </c>
      <c r="F24" s="241"/>
      <c r="G24" s="240">
        <v>222</v>
      </c>
      <c r="H24" s="241"/>
      <c r="I24" s="240">
        <v>777</v>
      </c>
      <c r="J24" s="241"/>
    </row>
    <row r="25" spans="1:10" x14ac:dyDescent="0.25">
      <c r="A25" s="297"/>
      <c r="B25" s="18" t="s">
        <v>17</v>
      </c>
      <c r="C25" s="244">
        <f>C$48</f>
        <v>1365</v>
      </c>
      <c r="D25" s="245"/>
      <c r="E25" s="244">
        <f>E$48</f>
        <v>1489</v>
      </c>
      <c r="F25" s="245"/>
      <c r="G25" s="244">
        <f>G$48</f>
        <v>753</v>
      </c>
      <c r="H25" s="245"/>
      <c r="I25" s="234">
        <f>$I$48</f>
        <v>2229</v>
      </c>
      <c r="J25" s="235"/>
    </row>
    <row r="26" spans="1:10" x14ac:dyDescent="0.25">
      <c r="A26" s="297"/>
      <c r="B26" s="51" t="s">
        <v>11</v>
      </c>
      <c r="C26" s="250">
        <f>C$118</f>
        <v>3449</v>
      </c>
      <c r="D26" s="252"/>
      <c r="E26" s="250">
        <f>E$118</f>
        <v>3924</v>
      </c>
      <c r="F26" s="252"/>
      <c r="G26" s="250">
        <f>G$118</f>
        <v>1911</v>
      </c>
      <c r="H26" s="252"/>
      <c r="I26" s="253">
        <f>$I$118</f>
        <v>5659</v>
      </c>
      <c r="J26" s="252"/>
    </row>
    <row r="27" spans="1:10" x14ac:dyDescent="0.25">
      <c r="A27" s="297"/>
      <c r="B27" s="19" t="s">
        <v>14</v>
      </c>
      <c r="C27" s="9">
        <f t="shared" ref="C27:H27" si="9">C17-C19</f>
        <v>55</v>
      </c>
      <c r="D27" s="86">
        <f t="shared" si="9"/>
        <v>0.11727078891257997</v>
      </c>
      <c r="E27" s="9">
        <f t="shared" si="9"/>
        <v>62</v>
      </c>
      <c r="F27" s="86">
        <f t="shared" si="9"/>
        <v>0.13747228381374726</v>
      </c>
      <c r="G27" s="9">
        <f t="shared" si="9"/>
        <v>-8</v>
      </c>
      <c r="H27" s="86">
        <f t="shared" si="9"/>
        <v>-3.6036036036036057E-2</v>
      </c>
      <c r="I27" s="9">
        <f>I17-I19</f>
        <v>106</v>
      </c>
      <c r="J27" s="86">
        <f>J17-J19</f>
        <v>0.13642213642213641</v>
      </c>
    </row>
    <row r="28" spans="1:10" ht="15.75" thickBot="1" x14ac:dyDescent="0.3">
      <c r="A28" s="298"/>
      <c r="B28" s="20" t="s">
        <v>15</v>
      </c>
      <c r="C28" s="10">
        <f t="shared" ref="C28:H28" si="10">C17-C18</f>
        <v>26</v>
      </c>
      <c r="D28" s="87">
        <f t="shared" si="10"/>
        <v>5.5437100213219626E-2</v>
      </c>
      <c r="E28" s="30">
        <f t="shared" si="10"/>
        <v>65</v>
      </c>
      <c r="F28" s="88">
        <f t="shared" si="10"/>
        <v>0.14412416851441245</v>
      </c>
      <c r="G28" s="30">
        <f t="shared" si="10"/>
        <v>-13</v>
      </c>
      <c r="H28" s="88">
        <f t="shared" si="10"/>
        <v>-5.8558558558558571E-2</v>
      </c>
      <c r="I28" s="30">
        <f>I17-I18</f>
        <v>121</v>
      </c>
      <c r="J28" s="88">
        <f>J17-J18</f>
        <v>0.15572715572715573</v>
      </c>
    </row>
    <row r="29" spans="1:10" x14ac:dyDescent="0.25">
      <c r="A29" s="302">
        <v>8</v>
      </c>
      <c r="B29" s="16" t="s">
        <v>4</v>
      </c>
      <c r="C29" s="21">
        <v>191</v>
      </c>
      <c r="D29" s="92">
        <f>C29/$C$36</f>
        <v>0.37450980392156863</v>
      </c>
      <c r="E29" s="21">
        <v>217</v>
      </c>
      <c r="F29" s="92">
        <f>E29/$E$36</f>
        <v>0.41254752851711024</v>
      </c>
      <c r="G29" s="21">
        <v>99</v>
      </c>
      <c r="H29" s="92">
        <f>G29/$G$36</f>
        <v>0.34615384615384615</v>
      </c>
      <c r="I29" s="21">
        <v>389</v>
      </c>
      <c r="J29" s="11">
        <f>I29/$I$36</f>
        <v>0.46035502958579883</v>
      </c>
    </row>
    <row r="30" spans="1:10" x14ac:dyDescent="0.25">
      <c r="A30" s="303"/>
      <c r="B30" s="17" t="s">
        <v>5</v>
      </c>
      <c r="C30" s="9">
        <v>158</v>
      </c>
      <c r="D30" s="93">
        <f t="shared" ref="D30:D32" si="11">C30/$C$36</f>
        <v>0.30980392156862746</v>
      </c>
      <c r="E30" s="9">
        <v>144</v>
      </c>
      <c r="F30" s="93">
        <f t="shared" ref="F30:F32" si="12">E30/$E$36</f>
        <v>0.27376425855513309</v>
      </c>
      <c r="G30" s="9">
        <v>69</v>
      </c>
      <c r="H30" s="93">
        <f t="shared" ref="H30:H32" si="13">G30/$G$36</f>
        <v>0.24125874125874125</v>
      </c>
      <c r="I30" s="9">
        <v>214</v>
      </c>
      <c r="J30" s="12">
        <f t="shared" ref="J30:J32" si="14">I30/$I$36</f>
        <v>0.25325443786982249</v>
      </c>
    </row>
    <row r="31" spans="1:10" x14ac:dyDescent="0.25">
      <c r="A31" s="303"/>
      <c r="B31" s="17" t="s">
        <v>6</v>
      </c>
      <c r="C31" s="9">
        <v>132</v>
      </c>
      <c r="D31" s="93">
        <f t="shared" si="11"/>
        <v>0.25882352941176473</v>
      </c>
      <c r="E31" s="9">
        <v>129</v>
      </c>
      <c r="F31" s="93">
        <f t="shared" si="12"/>
        <v>0.24524714828897337</v>
      </c>
      <c r="G31" s="9">
        <v>95</v>
      </c>
      <c r="H31" s="93">
        <f t="shared" si="13"/>
        <v>0.33216783216783219</v>
      </c>
      <c r="I31" s="9">
        <v>188</v>
      </c>
      <c r="J31" s="12">
        <f t="shared" si="14"/>
        <v>0.22248520710059172</v>
      </c>
    </row>
    <row r="32" spans="1:10" x14ac:dyDescent="0.25">
      <c r="A32" s="303"/>
      <c r="B32" s="17" t="s">
        <v>7</v>
      </c>
      <c r="C32" s="9">
        <v>25</v>
      </c>
      <c r="D32" s="93">
        <f t="shared" si="11"/>
        <v>4.9019607843137254E-2</v>
      </c>
      <c r="E32" s="9">
        <v>30</v>
      </c>
      <c r="F32" s="93">
        <f t="shared" si="12"/>
        <v>5.7034220532319393E-2</v>
      </c>
      <c r="G32" s="9">
        <v>20</v>
      </c>
      <c r="H32" s="93">
        <f t="shared" si="13"/>
        <v>6.9930069930069935E-2</v>
      </c>
      <c r="I32" s="9">
        <v>49</v>
      </c>
      <c r="J32" s="12">
        <f t="shared" si="14"/>
        <v>5.7988165680473373E-2</v>
      </c>
    </row>
    <row r="33" spans="1:10" x14ac:dyDescent="0.25">
      <c r="A33" s="303"/>
      <c r="B33" s="17" t="s">
        <v>8</v>
      </c>
      <c r="C33" s="9" t="s">
        <v>61</v>
      </c>
      <c r="D33" s="93" t="s">
        <v>61</v>
      </c>
      <c r="E33" s="9" t="s">
        <v>61</v>
      </c>
      <c r="F33" s="93" t="s">
        <v>61</v>
      </c>
      <c r="G33" s="9" t="s">
        <v>61</v>
      </c>
      <c r="H33" s="93" t="s">
        <v>61</v>
      </c>
      <c r="I33" s="9" t="s">
        <v>61</v>
      </c>
      <c r="J33" s="12" t="s">
        <v>61</v>
      </c>
    </row>
    <row r="34" spans="1:10" x14ac:dyDescent="0.25">
      <c r="A34" s="303"/>
      <c r="B34" s="17" t="s">
        <v>9</v>
      </c>
      <c r="C34" s="9"/>
      <c r="D34" s="93"/>
      <c r="E34" s="9"/>
      <c r="F34" s="93"/>
      <c r="G34" s="9"/>
      <c r="H34" s="93"/>
      <c r="I34" s="9"/>
      <c r="J34" s="12"/>
    </row>
    <row r="35" spans="1:10" x14ac:dyDescent="0.25">
      <c r="A35" s="303"/>
      <c r="B35" s="17" t="s">
        <v>10</v>
      </c>
      <c r="C35" s="9"/>
      <c r="D35" s="93"/>
      <c r="E35" s="9"/>
      <c r="F35" s="93"/>
      <c r="G35" s="9"/>
      <c r="H35" s="93"/>
      <c r="I35" s="9"/>
      <c r="J35" s="12"/>
    </row>
    <row r="36" spans="1:10" x14ac:dyDescent="0.25">
      <c r="A36" s="303"/>
      <c r="B36" s="52" t="s">
        <v>33</v>
      </c>
      <c r="C36" s="240">
        <v>510</v>
      </c>
      <c r="D36" s="264"/>
      <c r="E36" s="240">
        <v>526</v>
      </c>
      <c r="F36" s="264"/>
      <c r="G36" s="240">
        <v>286</v>
      </c>
      <c r="H36" s="264"/>
      <c r="I36" s="240">
        <v>845</v>
      </c>
      <c r="J36" s="241"/>
    </row>
    <row r="37" spans="1:10" x14ac:dyDescent="0.25">
      <c r="A37" s="303"/>
      <c r="B37" s="18" t="s">
        <v>17</v>
      </c>
      <c r="C37" s="244">
        <f>C$48</f>
        <v>1365</v>
      </c>
      <c r="D37" s="249"/>
      <c r="E37" s="234">
        <f>E$48</f>
        <v>1489</v>
      </c>
      <c r="F37" s="246"/>
      <c r="G37" s="234">
        <f>G$48</f>
        <v>753</v>
      </c>
      <c r="H37" s="246"/>
      <c r="I37" s="234">
        <f>$I$48</f>
        <v>2229</v>
      </c>
      <c r="J37" s="235"/>
    </row>
    <row r="38" spans="1:10" x14ac:dyDescent="0.25">
      <c r="A38" s="303"/>
      <c r="B38" s="51" t="s">
        <v>11</v>
      </c>
      <c r="C38" s="250">
        <f>C$118</f>
        <v>3449</v>
      </c>
      <c r="D38" s="251"/>
      <c r="E38" s="247">
        <f>E$118</f>
        <v>3924</v>
      </c>
      <c r="F38" s="248"/>
      <c r="G38" s="247">
        <f>G$118</f>
        <v>1911</v>
      </c>
      <c r="H38" s="248"/>
      <c r="I38" s="232">
        <f>$I$118</f>
        <v>5659</v>
      </c>
      <c r="J38" s="233"/>
    </row>
    <row r="39" spans="1:10" x14ac:dyDescent="0.25">
      <c r="A39" s="303"/>
      <c r="B39" s="19" t="s">
        <v>14</v>
      </c>
      <c r="C39" s="9">
        <f t="shared" ref="C39:H39" si="15">C29-C31</f>
        <v>59</v>
      </c>
      <c r="D39" s="94">
        <f t="shared" si="15"/>
        <v>0.1156862745098039</v>
      </c>
      <c r="E39" s="9">
        <f t="shared" si="15"/>
        <v>88</v>
      </c>
      <c r="F39" s="94">
        <f t="shared" si="15"/>
        <v>0.16730038022813687</v>
      </c>
      <c r="G39" s="9">
        <f t="shared" si="15"/>
        <v>4</v>
      </c>
      <c r="H39" s="94">
        <f t="shared" si="15"/>
        <v>1.3986013986013957E-2</v>
      </c>
      <c r="I39" s="9">
        <f>I29-I31</f>
        <v>201</v>
      </c>
      <c r="J39" s="86">
        <f>J29-J31</f>
        <v>0.23786982248520711</v>
      </c>
    </row>
    <row r="40" spans="1:10" ht="15.75" thickBot="1" x14ac:dyDescent="0.3">
      <c r="A40" s="304"/>
      <c r="B40" s="20" t="s">
        <v>15</v>
      </c>
      <c r="C40" s="10">
        <f t="shared" ref="C40:H40" si="16">C29-C30</f>
        <v>33</v>
      </c>
      <c r="D40" s="96">
        <f t="shared" si="16"/>
        <v>6.4705882352941169E-2</v>
      </c>
      <c r="E40" s="10">
        <f t="shared" si="16"/>
        <v>73</v>
      </c>
      <c r="F40" s="96">
        <f t="shared" si="16"/>
        <v>0.13878326996197715</v>
      </c>
      <c r="G40" s="10">
        <f t="shared" si="16"/>
        <v>30</v>
      </c>
      <c r="H40" s="96">
        <f t="shared" si="16"/>
        <v>0.1048951048951049</v>
      </c>
      <c r="I40" s="10">
        <f>I29-I30</f>
        <v>175</v>
      </c>
      <c r="J40" s="87">
        <f>J29-J30</f>
        <v>0.20710059171597633</v>
      </c>
    </row>
    <row r="41" spans="1:10" x14ac:dyDescent="0.25">
      <c r="A41" s="269" t="s">
        <v>22</v>
      </c>
      <c r="B41" s="16" t="s">
        <v>4</v>
      </c>
      <c r="C41" s="21">
        <f>'Course Failures by Middle'!C101</f>
        <v>519</v>
      </c>
      <c r="D41" s="11">
        <f>'Course Failures by Middle'!D101</f>
        <v>0.3802197802197802</v>
      </c>
      <c r="E41" s="82">
        <f>'Course Failures by Middle'!E101</f>
        <v>601</v>
      </c>
      <c r="F41" s="45">
        <f>'Course Failures by Middle'!F101</f>
        <v>0.40362659503022164</v>
      </c>
      <c r="G41" s="82">
        <f>'Course Failures by Middle'!G101</f>
        <v>255</v>
      </c>
      <c r="H41" s="45">
        <f>'Course Failures by Middle'!H101</f>
        <v>0.3386454183266932</v>
      </c>
      <c r="I41" s="82">
        <f>'Course Failures by Middle'!I101</f>
        <v>968</v>
      </c>
      <c r="J41" s="45">
        <f>'Course Failures by Middle'!J101</f>
        <v>0.43427545984746524</v>
      </c>
    </row>
    <row r="42" spans="1:10" x14ac:dyDescent="0.25">
      <c r="A42" s="270"/>
      <c r="B42" s="17" t="s">
        <v>5</v>
      </c>
      <c r="C42" s="9">
        <f>'Course Failures by Middle'!C102</f>
        <v>410</v>
      </c>
      <c r="D42" s="12">
        <f>'Course Failures by Middle'!D102</f>
        <v>0.30036630036630035</v>
      </c>
      <c r="E42" s="9">
        <f>'Course Failures by Middle'!E102</f>
        <v>383</v>
      </c>
      <c r="F42" s="12">
        <f>'Course Failures by Middle'!F102</f>
        <v>0.25721961047683006</v>
      </c>
      <c r="G42" s="9">
        <f>'Course Failures by Middle'!G102</f>
        <v>194</v>
      </c>
      <c r="H42" s="12">
        <f>'Course Failures by Middle'!H102</f>
        <v>0.25763612217795484</v>
      </c>
      <c r="I42" s="9">
        <f>'Course Failures by Middle'!I102</f>
        <v>559</v>
      </c>
      <c r="J42" s="12">
        <f>'Course Failures by Middle'!J102</f>
        <v>0.25078510542844323</v>
      </c>
    </row>
    <row r="43" spans="1:10" x14ac:dyDescent="0.25">
      <c r="A43" s="270"/>
      <c r="B43" s="17" t="s">
        <v>6</v>
      </c>
      <c r="C43" s="9">
        <f>'Course Failures by Middle'!C103</f>
        <v>356</v>
      </c>
      <c r="D43" s="12">
        <f>'Course Failures by Middle'!D103</f>
        <v>0.26080586080586082</v>
      </c>
      <c r="E43" s="9">
        <f>'Course Failures by Middle'!E103</f>
        <v>411</v>
      </c>
      <c r="F43" s="12">
        <f>'Course Failures by Middle'!F103</f>
        <v>0.27602417730020146</v>
      </c>
      <c r="G43" s="9">
        <f>'Course Failures by Middle'!G103</f>
        <v>249</v>
      </c>
      <c r="H43" s="12">
        <f>'Course Failures by Middle'!H103</f>
        <v>0.33067729083665337</v>
      </c>
      <c r="I43" s="9">
        <f>'Course Failures by Middle'!I103</f>
        <v>567</v>
      </c>
      <c r="J43" s="12">
        <f>'Course Failures by Middle'!J103</f>
        <v>0.25437415881561237</v>
      </c>
    </row>
    <row r="44" spans="1:10" x14ac:dyDescent="0.25">
      <c r="A44" s="270"/>
      <c r="B44" s="17" t="s">
        <v>7</v>
      </c>
      <c r="C44" s="9">
        <f>'Course Failures by Middle'!C104</f>
        <v>68</v>
      </c>
      <c r="D44" s="12">
        <f>'Course Failures by Middle'!D104</f>
        <v>4.981684981684982E-2</v>
      </c>
      <c r="E44" s="9">
        <f>'Course Failures by Middle'!E104</f>
        <v>80</v>
      </c>
      <c r="F44" s="12">
        <f>'Course Failures by Middle'!F104</f>
        <v>5.3727333781061114E-2</v>
      </c>
      <c r="G44" s="9">
        <f>'Course Failures by Middle'!G104</f>
        <v>49</v>
      </c>
      <c r="H44" s="12">
        <f>'Course Failures by Middle'!H104</f>
        <v>6.5073041168658696E-2</v>
      </c>
      <c r="I44" s="9">
        <f>'Course Failures by Middle'!I104</f>
        <v>120</v>
      </c>
      <c r="J44" s="12">
        <f>'Course Failures by Middle'!J104</f>
        <v>5.3835800807537013E-2</v>
      </c>
    </row>
    <row r="45" spans="1:10" x14ac:dyDescent="0.25">
      <c r="A45" s="270"/>
      <c r="B45" s="17" t="s">
        <v>8</v>
      </c>
      <c r="C45" s="9">
        <f>'Course Failures by Middle'!C105</f>
        <v>11</v>
      </c>
      <c r="D45" s="12">
        <f>'Course Failures by Middle'!D105</f>
        <v>8.0586080586080595E-3</v>
      </c>
      <c r="E45" s="9">
        <f>'Course Failures by Middle'!E105</f>
        <v>12</v>
      </c>
      <c r="F45" s="12">
        <f>'Course Failures by Middle'!F105</f>
        <v>8.0591000671591667E-3</v>
      </c>
      <c r="G45" s="9" t="str">
        <f>'Course Failures by Middle'!G105</f>
        <v>**</v>
      </c>
      <c r="H45" s="12" t="str">
        <f>'Course Failures by Middle'!H105</f>
        <v>**</v>
      </c>
      <c r="I45" s="9">
        <f>'Course Failures by Middle'!I105</f>
        <v>13</v>
      </c>
      <c r="J45" s="12">
        <f>'Course Failures by Middle'!J105</f>
        <v>5.8322117541498427E-3</v>
      </c>
    </row>
    <row r="46" spans="1:10" x14ac:dyDescent="0.25">
      <c r="A46" s="270"/>
      <c r="B46" s="17" t="s">
        <v>9</v>
      </c>
      <c r="C46" s="9" t="str">
        <f>'Course Failures by Middle'!C106</f>
        <v>**</v>
      </c>
      <c r="D46" s="12" t="str">
        <f>'Course Failures by Middle'!D106</f>
        <v>**</v>
      </c>
      <c r="E46" s="9" t="str">
        <f>'Course Failures by Middle'!E106</f>
        <v>**</v>
      </c>
      <c r="F46" s="12" t="str">
        <f>'Course Failures by Middle'!F106</f>
        <v>**</v>
      </c>
      <c r="G46" s="9" t="str">
        <f>'Course Failures by Middle'!G106</f>
        <v>**</v>
      </c>
      <c r="H46" s="12" t="str">
        <f>'Course Failures by Middle'!H106</f>
        <v>**</v>
      </c>
      <c r="I46" s="9" t="str">
        <f>'Course Failures by Middle'!I106</f>
        <v>**</v>
      </c>
      <c r="J46" s="12" t="str">
        <f>'Course Failures by Middle'!J106</f>
        <v>**</v>
      </c>
    </row>
    <row r="47" spans="1:10" x14ac:dyDescent="0.25">
      <c r="A47" s="270"/>
      <c r="B47" s="17" t="s">
        <v>10</v>
      </c>
      <c r="C47" s="9"/>
      <c r="D47" s="12"/>
      <c r="E47" s="9"/>
      <c r="F47" s="12"/>
      <c r="G47" s="9"/>
      <c r="H47" s="12"/>
      <c r="I47" s="9"/>
      <c r="J47" s="12"/>
    </row>
    <row r="48" spans="1:10" x14ac:dyDescent="0.25">
      <c r="A48" s="270"/>
      <c r="B48" s="18" t="s">
        <v>17</v>
      </c>
      <c r="C48" s="234">
        <f>'Course Failures by Middle'!C108</f>
        <v>1365</v>
      </c>
      <c r="D48" s="235"/>
      <c r="E48" s="234">
        <f>'Course Failures by Middle'!E108</f>
        <v>1489</v>
      </c>
      <c r="F48" s="235"/>
      <c r="G48" s="234">
        <f>'Course Failures by Middle'!G108</f>
        <v>753</v>
      </c>
      <c r="H48" s="235"/>
      <c r="I48" s="234">
        <f>'Course Failures by Middle'!I108</f>
        <v>2229</v>
      </c>
      <c r="J48" s="235"/>
    </row>
    <row r="49" spans="1:10" x14ac:dyDescent="0.25">
      <c r="A49" s="270"/>
      <c r="B49" s="51" t="s">
        <v>11</v>
      </c>
      <c r="C49" s="250">
        <f>'Course Failures by Middle'!C109</f>
        <v>3449</v>
      </c>
      <c r="D49" s="252"/>
      <c r="E49" s="250">
        <f>'Course Failures by Middle'!E109</f>
        <v>3924</v>
      </c>
      <c r="F49" s="252"/>
      <c r="G49" s="250">
        <f>'Course Failures by Middle'!G109</f>
        <v>1911</v>
      </c>
      <c r="H49" s="252"/>
      <c r="I49" s="253">
        <f>'Course Failures by Middle'!I109</f>
        <v>5659</v>
      </c>
      <c r="J49" s="252"/>
    </row>
    <row r="50" spans="1:10" x14ac:dyDescent="0.25">
      <c r="A50" s="270"/>
      <c r="B50" s="19" t="s">
        <v>14</v>
      </c>
      <c r="C50" s="9">
        <f>'Course Failures by Middle'!C110</f>
        <v>163</v>
      </c>
      <c r="D50" s="86">
        <f>'Course Failures by Middle'!D110</f>
        <v>0.11941391941391938</v>
      </c>
      <c r="E50" s="9">
        <f>'Course Failures by Middle'!E110</f>
        <v>190</v>
      </c>
      <c r="F50" s="86">
        <f>'Course Failures by Middle'!F110</f>
        <v>0.12760241773002018</v>
      </c>
      <c r="G50" s="9">
        <f>'Course Failures by Middle'!G110</f>
        <v>6</v>
      </c>
      <c r="H50" s="86">
        <f>'Course Failures by Middle'!H110</f>
        <v>7.9681274900398336E-3</v>
      </c>
      <c r="I50" s="9">
        <f>'Course Failures by Middle'!I110</f>
        <v>401</v>
      </c>
      <c r="J50" s="86">
        <f>'Course Failures by Middle'!J110</f>
        <v>0.17990130103185287</v>
      </c>
    </row>
    <row r="51" spans="1:10" ht="15.75" thickBot="1" x14ac:dyDescent="0.3">
      <c r="A51" s="271"/>
      <c r="B51" s="20" t="s">
        <v>15</v>
      </c>
      <c r="C51" s="10">
        <f>'Course Failures by Middle'!C111</f>
        <v>109</v>
      </c>
      <c r="D51" s="87">
        <f>'Course Failures by Middle'!D111</f>
        <v>7.9853479853479847E-2</v>
      </c>
      <c r="E51" s="30">
        <f>'Course Failures by Middle'!E111</f>
        <v>218</v>
      </c>
      <c r="F51" s="88">
        <f>'Course Failures by Middle'!F111</f>
        <v>0.14640698455339157</v>
      </c>
      <c r="G51" s="30">
        <f>'Course Failures by Middle'!G111</f>
        <v>61</v>
      </c>
      <c r="H51" s="88">
        <f>'Course Failures by Middle'!H111</f>
        <v>8.1009296148738363E-2</v>
      </c>
      <c r="I51" s="30">
        <f>'Course Failures by Middle'!I111</f>
        <v>409</v>
      </c>
      <c r="J51" s="88">
        <f>'Course Failures by Middle'!J111</f>
        <v>0.18349035441902201</v>
      </c>
    </row>
    <row r="52" spans="1:10" x14ac:dyDescent="0.25">
      <c r="A52" s="290">
        <v>9</v>
      </c>
      <c r="B52" s="16" t="s">
        <v>4</v>
      </c>
      <c r="C52" s="21">
        <v>244</v>
      </c>
      <c r="D52" s="92">
        <f>C52/$C$59</f>
        <v>0.39418416801292405</v>
      </c>
      <c r="E52" s="21">
        <v>361</v>
      </c>
      <c r="F52" s="11">
        <f>E52/$E$59</f>
        <v>0.43233532934131735</v>
      </c>
      <c r="G52" s="21">
        <v>151</v>
      </c>
      <c r="H52" s="92">
        <f>G52/$G$59</f>
        <v>0.38520408163265307</v>
      </c>
      <c r="I52" s="21">
        <v>562</v>
      </c>
      <c r="J52" s="11">
        <f>I52/$I$59</f>
        <v>0.42999234889058913</v>
      </c>
    </row>
    <row r="53" spans="1:10" x14ac:dyDescent="0.25">
      <c r="A53" s="291"/>
      <c r="B53" s="17" t="s">
        <v>5</v>
      </c>
      <c r="C53" s="9">
        <v>182</v>
      </c>
      <c r="D53" s="93">
        <f t="shared" ref="D53:D55" si="17">C53/$C$59</f>
        <v>0.2940226171243942</v>
      </c>
      <c r="E53" s="9">
        <v>235</v>
      </c>
      <c r="F53" s="12">
        <f t="shared" ref="F53:F55" si="18">E53/$E$59</f>
        <v>0.28143712574850299</v>
      </c>
      <c r="G53" s="9">
        <v>117</v>
      </c>
      <c r="H53" s="93">
        <f t="shared" ref="H53:H55" si="19">G53/$G$59</f>
        <v>0.29846938775510207</v>
      </c>
      <c r="I53" s="9">
        <v>401</v>
      </c>
      <c r="J53" s="12">
        <f t="shared" ref="J53:J55" si="20">I53/$I$59</f>
        <v>0.30680948737566949</v>
      </c>
    </row>
    <row r="54" spans="1:10" x14ac:dyDescent="0.25">
      <c r="A54" s="291"/>
      <c r="B54" s="17" t="s">
        <v>6</v>
      </c>
      <c r="C54" s="9">
        <v>160</v>
      </c>
      <c r="D54" s="93">
        <f t="shared" si="17"/>
        <v>0.25848142164781907</v>
      </c>
      <c r="E54" s="9">
        <v>195</v>
      </c>
      <c r="F54" s="12">
        <f t="shared" si="18"/>
        <v>0.23353293413173654</v>
      </c>
      <c r="G54" s="9">
        <v>99</v>
      </c>
      <c r="H54" s="93">
        <f t="shared" si="19"/>
        <v>0.25255102040816324</v>
      </c>
      <c r="I54" s="9">
        <v>273</v>
      </c>
      <c r="J54" s="12">
        <f t="shared" si="20"/>
        <v>0.2088752869166029</v>
      </c>
    </row>
    <row r="55" spans="1:10" x14ac:dyDescent="0.25">
      <c r="A55" s="291"/>
      <c r="B55" s="17" t="s">
        <v>7</v>
      </c>
      <c r="C55" s="9">
        <v>29</v>
      </c>
      <c r="D55" s="93">
        <f t="shared" si="17"/>
        <v>4.6849757673667204E-2</v>
      </c>
      <c r="E55" s="9">
        <v>34</v>
      </c>
      <c r="F55" s="12">
        <f t="shared" si="18"/>
        <v>4.0718562874251497E-2</v>
      </c>
      <c r="G55" s="9">
        <v>21</v>
      </c>
      <c r="H55" s="93">
        <f t="shared" si="19"/>
        <v>5.3571428571428568E-2</v>
      </c>
      <c r="I55" s="9">
        <v>54</v>
      </c>
      <c r="J55" s="12">
        <f t="shared" si="20"/>
        <v>4.1315990818668706E-2</v>
      </c>
    </row>
    <row r="56" spans="1:10" x14ac:dyDescent="0.25">
      <c r="A56" s="291"/>
      <c r="B56" s="17" t="s">
        <v>8</v>
      </c>
      <c r="C56" s="9" t="s">
        <v>61</v>
      </c>
      <c r="D56" s="93" t="s">
        <v>61</v>
      </c>
      <c r="E56" s="9" t="s">
        <v>61</v>
      </c>
      <c r="F56" s="12" t="s">
        <v>61</v>
      </c>
      <c r="G56" s="9" t="s">
        <v>61</v>
      </c>
      <c r="H56" s="93" t="s">
        <v>61</v>
      </c>
      <c r="I56" s="9" t="s">
        <v>61</v>
      </c>
      <c r="J56" s="12" t="s">
        <v>61</v>
      </c>
    </row>
    <row r="57" spans="1:10" x14ac:dyDescent="0.25">
      <c r="A57" s="291"/>
      <c r="B57" s="17" t="s">
        <v>9</v>
      </c>
      <c r="C57" s="9" t="s">
        <v>61</v>
      </c>
      <c r="D57" s="93" t="s">
        <v>61</v>
      </c>
      <c r="E57" s="9" t="s">
        <v>61</v>
      </c>
      <c r="F57" s="12" t="s">
        <v>61</v>
      </c>
      <c r="G57" s="9" t="s">
        <v>61</v>
      </c>
      <c r="H57" s="93" t="s">
        <v>61</v>
      </c>
      <c r="I57" s="9" t="s">
        <v>61</v>
      </c>
      <c r="J57" s="12" t="s">
        <v>61</v>
      </c>
    </row>
    <row r="58" spans="1:10" x14ac:dyDescent="0.25">
      <c r="A58" s="291"/>
      <c r="B58" s="17" t="s">
        <v>10</v>
      </c>
      <c r="C58" s="9"/>
      <c r="D58" s="93"/>
      <c r="E58" s="9"/>
      <c r="F58" s="12"/>
      <c r="G58" s="9"/>
      <c r="H58" s="93"/>
      <c r="I58" s="9"/>
      <c r="J58" s="12"/>
    </row>
    <row r="59" spans="1:10" x14ac:dyDescent="0.25">
      <c r="A59" s="291"/>
      <c r="B59" s="52" t="s">
        <v>34</v>
      </c>
      <c r="C59" s="240">
        <v>619</v>
      </c>
      <c r="D59" s="264"/>
      <c r="E59" s="240">
        <v>835</v>
      </c>
      <c r="F59" s="241"/>
      <c r="G59" s="240">
        <v>392</v>
      </c>
      <c r="H59" s="264"/>
      <c r="I59" s="240">
        <v>1307</v>
      </c>
      <c r="J59" s="241"/>
    </row>
    <row r="60" spans="1:10" x14ac:dyDescent="0.25">
      <c r="A60" s="291"/>
      <c r="B60" s="18" t="s">
        <v>38</v>
      </c>
      <c r="C60" s="244">
        <f>C$107</f>
        <v>1171</v>
      </c>
      <c r="D60" s="249"/>
      <c r="E60" s="234">
        <f>E$107</f>
        <v>1244</v>
      </c>
      <c r="F60" s="235"/>
      <c r="G60" s="234">
        <f>G$107</f>
        <v>574</v>
      </c>
      <c r="H60" s="246"/>
      <c r="I60" s="234">
        <f>$I$107</f>
        <v>3430</v>
      </c>
      <c r="J60" s="235"/>
    </row>
    <row r="61" spans="1:10" x14ac:dyDescent="0.25">
      <c r="A61" s="291"/>
      <c r="B61" s="51" t="s">
        <v>11</v>
      </c>
      <c r="C61" s="250">
        <f>C$118</f>
        <v>3449</v>
      </c>
      <c r="D61" s="251"/>
      <c r="E61" s="247">
        <f>E$118</f>
        <v>3924</v>
      </c>
      <c r="F61" s="233"/>
      <c r="G61" s="247">
        <f>G$118</f>
        <v>1911</v>
      </c>
      <c r="H61" s="248"/>
      <c r="I61" s="232">
        <f>$I$118</f>
        <v>5659</v>
      </c>
      <c r="J61" s="233"/>
    </row>
    <row r="62" spans="1:10" x14ac:dyDescent="0.25">
      <c r="A62" s="291"/>
      <c r="B62" s="19" t="s">
        <v>14</v>
      </c>
      <c r="C62" s="9">
        <f t="shared" ref="C62:H62" si="21">C52-C54</f>
        <v>84</v>
      </c>
      <c r="D62" s="94">
        <f t="shared" si="21"/>
        <v>0.13570274636510499</v>
      </c>
      <c r="E62" s="9">
        <f t="shared" si="21"/>
        <v>166</v>
      </c>
      <c r="F62" s="86">
        <f t="shared" si="21"/>
        <v>0.19880239520958082</v>
      </c>
      <c r="G62" s="9">
        <f t="shared" si="21"/>
        <v>52</v>
      </c>
      <c r="H62" s="94">
        <f t="shared" si="21"/>
        <v>0.13265306122448983</v>
      </c>
      <c r="I62" s="9">
        <f>I52-I54</f>
        <v>289</v>
      </c>
      <c r="J62" s="86">
        <f>J52-J54</f>
        <v>0.22111706197398623</v>
      </c>
    </row>
    <row r="63" spans="1:10" ht="15.75" thickBot="1" x14ac:dyDescent="0.3">
      <c r="A63" s="292"/>
      <c r="B63" s="20" t="s">
        <v>15</v>
      </c>
      <c r="C63" s="10">
        <f t="shared" ref="C63:H63" si="22">C52-C53</f>
        <v>62</v>
      </c>
      <c r="D63" s="96">
        <f t="shared" si="22"/>
        <v>0.10016155088852985</v>
      </c>
      <c r="E63" s="10">
        <f t="shared" si="22"/>
        <v>126</v>
      </c>
      <c r="F63" s="87">
        <f t="shared" si="22"/>
        <v>0.15089820359281436</v>
      </c>
      <c r="G63" s="10">
        <f t="shared" si="22"/>
        <v>34</v>
      </c>
      <c r="H63" s="96">
        <f t="shared" si="22"/>
        <v>8.6734693877551006E-2</v>
      </c>
      <c r="I63" s="10">
        <f>I52-I53</f>
        <v>161</v>
      </c>
      <c r="J63" s="87">
        <f>J52-J53</f>
        <v>0.12318286151491964</v>
      </c>
    </row>
    <row r="64" spans="1:10" x14ac:dyDescent="0.25">
      <c r="A64" s="293">
        <v>10</v>
      </c>
      <c r="B64" s="16" t="s">
        <v>4</v>
      </c>
      <c r="C64" s="21">
        <v>234</v>
      </c>
      <c r="D64" s="11">
        <f>C64/$C$71</f>
        <v>0.44827586206896552</v>
      </c>
      <c r="E64" s="82">
        <v>301</v>
      </c>
      <c r="F64" s="45">
        <f>E64/$E$71</f>
        <v>0.45331325301204817</v>
      </c>
      <c r="G64" s="82">
        <v>119</v>
      </c>
      <c r="H64" s="45">
        <f>G64/$G$71</f>
        <v>0.44736842105263158</v>
      </c>
      <c r="I64" s="82">
        <v>444</v>
      </c>
      <c r="J64" s="45">
        <f>I64/$I$71</f>
        <v>0.47083775185577942</v>
      </c>
    </row>
    <row r="65" spans="1:10" x14ac:dyDescent="0.25">
      <c r="A65" s="294"/>
      <c r="B65" s="17" t="s">
        <v>5</v>
      </c>
      <c r="C65" s="9">
        <v>149</v>
      </c>
      <c r="D65" s="12">
        <f t="shared" ref="D65:D67" si="23">C65/$C$71</f>
        <v>0.28544061302681994</v>
      </c>
      <c r="E65" s="9">
        <v>188</v>
      </c>
      <c r="F65" s="45">
        <f t="shared" ref="F65:F67" si="24">E65/$E$71</f>
        <v>0.28313253012048195</v>
      </c>
      <c r="G65" s="9">
        <v>70</v>
      </c>
      <c r="H65" s="45">
        <f t="shared" ref="H65:H67" si="25">G65/$G$71</f>
        <v>0.26315789473684209</v>
      </c>
      <c r="I65" s="9">
        <v>288</v>
      </c>
      <c r="J65" s="45">
        <f t="shared" ref="J65:J67" si="26">I65/$I$71</f>
        <v>0.30540827147401911</v>
      </c>
    </row>
    <row r="66" spans="1:10" x14ac:dyDescent="0.25">
      <c r="A66" s="294"/>
      <c r="B66" s="17" t="s">
        <v>6</v>
      </c>
      <c r="C66" s="9">
        <v>110</v>
      </c>
      <c r="D66" s="12">
        <f t="shared" si="23"/>
        <v>0.21072796934865901</v>
      </c>
      <c r="E66" s="9">
        <v>130</v>
      </c>
      <c r="F66" s="45">
        <f t="shared" si="24"/>
        <v>0.19578313253012047</v>
      </c>
      <c r="G66" s="9">
        <v>58</v>
      </c>
      <c r="H66" s="45">
        <f t="shared" si="25"/>
        <v>0.21804511278195488</v>
      </c>
      <c r="I66" s="9">
        <v>164</v>
      </c>
      <c r="J66" s="45">
        <f t="shared" si="26"/>
        <v>0.17391304347826086</v>
      </c>
    </row>
    <row r="67" spans="1:10" x14ac:dyDescent="0.25">
      <c r="A67" s="294"/>
      <c r="B67" s="17" t="s">
        <v>7</v>
      </c>
      <c r="C67" s="9">
        <v>20</v>
      </c>
      <c r="D67" s="12">
        <f t="shared" si="23"/>
        <v>3.8314176245210725E-2</v>
      </c>
      <c r="E67" s="9">
        <v>37</v>
      </c>
      <c r="F67" s="45">
        <f t="shared" si="24"/>
        <v>5.5722891566265059E-2</v>
      </c>
      <c r="G67" s="9">
        <v>10</v>
      </c>
      <c r="H67" s="45">
        <f t="shared" si="25"/>
        <v>3.7593984962406013E-2</v>
      </c>
      <c r="I67" s="9">
        <v>38</v>
      </c>
      <c r="J67" s="45">
        <f t="shared" si="26"/>
        <v>4.0296924708377521E-2</v>
      </c>
    </row>
    <row r="68" spans="1:10" x14ac:dyDescent="0.25">
      <c r="A68" s="294"/>
      <c r="B68" s="17" t="s">
        <v>8</v>
      </c>
      <c r="C68" s="9" t="s">
        <v>61</v>
      </c>
      <c r="D68" s="12" t="s">
        <v>61</v>
      </c>
      <c r="E68" s="9" t="s">
        <v>61</v>
      </c>
      <c r="F68" s="12" t="s">
        <v>61</v>
      </c>
      <c r="G68" s="9" t="s">
        <v>61</v>
      </c>
      <c r="H68" s="12" t="s">
        <v>61</v>
      </c>
      <c r="I68" s="9" t="s">
        <v>61</v>
      </c>
      <c r="J68" s="45" t="s">
        <v>61</v>
      </c>
    </row>
    <row r="69" spans="1:10" x14ac:dyDescent="0.25">
      <c r="A69" s="294"/>
      <c r="B69" s="17" t="s">
        <v>9</v>
      </c>
      <c r="C69" s="9"/>
      <c r="D69" s="12"/>
      <c r="E69" s="9"/>
      <c r="F69" s="12"/>
      <c r="G69" s="9"/>
      <c r="H69" s="12"/>
      <c r="I69" s="9" t="s">
        <v>61</v>
      </c>
      <c r="J69" s="45" t="s">
        <v>61</v>
      </c>
    </row>
    <row r="70" spans="1:10" x14ac:dyDescent="0.25">
      <c r="A70" s="294"/>
      <c r="B70" s="17" t="s">
        <v>10</v>
      </c>
      <c r="C70" s="9"/>
      <c r="D70" s="12"/>
      <c r="E70" s="9"/>
      <c r="F70" s="12"/>
      <c r="G70" s="9"/>
      <c r="H70" s="12"/>
      <c r="I70" s="9"/>
      <c r="J70" s="45"/>
    </row>
    <row r="71" spans="1:10" x14ac:dyDescent="0.25">
      <c r="A71" s="294"/>
      <c r="B71" s="52" t="s">
        <v>35</v>
      </c>
      <c r="C71" s="240">
        <v>522</v>
      </c>
      <c r="D71" s="241"/>
      <c r="E71" s="240">
        <v>664</v>
      </c>
      <c r="F71" s="241"/>
      <c r="G71" s="240">
        <v>266</v>
      </c>
      <c r="H71" s="241"/>
      <c r="I71" s="240">
        <v>943</v>
      </c>
      <c r="J71" s="241"/>
    </row>
    <row r="72" spans="1:10" x14ac:dyDescent="0.25">
      <c r="A72" s="294"/>
      <c r="B72" s="18" t="s">
        <v>38</v>
      </c>
      <c r="C72" s="244">
        <f>C$107</f>
        <v>1171</v>
      </c>
      <c r="D72" s="245"/>
      <c r="E72" s="244">
        <f>E$107</f>
        <v>1244</v>
      </c>
      <c r="F72" s="245"/>
      <c r="G72" s="244">
        <f>G$107</f>
        <v>574</v>
      </c>
      <c r="H72" s="245"/>
      <c r="I72" s="244">
        <f>$I$107</f>
        <v>3430</v>
      </c>
      <c r="J72" s="245"/>
    </row>
    <row r="73" spans="1:10" x14ac:dyDescent="0.25">
      <c r="A73" s="294"/>
      <c r="B73" s="51" t="s">
        <v>11</v>
      </c>
      <c r="C73" s="250">
        <f>C$118</f>
        <v>3449</v>
      </c>
      <c r="D73" s="252"/>
      <c r="E73" s="250">
        <f>E$118</f>
        <v>3924</v>
      </c>
      <c r="F73" s="252"/>
      <c r="G73" s="250">
        <f>G$118</f>
        <v>1911</v>
      </c>
      <c r="H73" s="252"/>
      <c r="I73" s="253">
        <f>$I$118</f>
        <v>5659</v>
      </c>
      <c r="J73" s="252"/>
    </row>
    <row r="74" spans="1:10" x14ac:dyDescent="0.25">
      <c r="A74" s="294"/>
      <c r="B74" s="19" t="s">
        <v>14</v>
      </c>
      <c r="C74" s="9">
        <f t="shared" ref="C74:H74" si="27">C64-C66</f>
        <v>124</v>
      </c>
      <c r="D74" s="86">
        <f t="shared" si="27"/>
        <v>0.23754789272030652</v>
      </c>
      <c r="E74" s="9">
        <f t="shared" si="27"/>
        <v>171</v>
      </c>
      <c r="F74" s="86">
        <f t="shared" si="27"/>
        <v>0.25753012048192769</v>
      </c>
      <c r="G74" s="9">
        <f t="shared" si="27"/>
        <v>61</v>
      </c>
      <c r="H74" s="86">
        <f t="shared" si="27"/>
        <v>0.22932330827067671</v>
      </c>
      <c r="I74" s="9">
        <f>I64-I66</f>
        <v>280</v>
      </c>
      <c r="J74" s="86">
        <f>J64-J66</f>
        <v>0.29692470837751855</v>
      </c>
    </row>
    <row r="75" spans="1:10" ht="15.75" thickBot="1" x14ac:dyDescent="0.3">
      <c r="A75" s="295"/>
      <c r="B75" s="20" t="s">
        <v>15</v>
      </c>
      <c r="C75" s="10">
        <f t="shared" ref="C75:H75" si="28">C64-C65</f>
        <v>85</v>
      </c>
      <c r="D75" s="87">
        <f t="shared" si="28"/>
        <v>0.16283524904214558</v>
      </c>
      <c r="E75" s="30">
        <f t="shared" si="28"/>
        <v>113</v>
      </c>
      <c r="F75" s="88">
        <f t="shared" si="28"/>
        <v>0.17018072289156622</v>
      </c>
      <c r="G75" s="30">
        <f t="shared" si="28"/>
        <v>49</v>
      </c>
      <c r="H75" s="88">
        <f t="shared" si="28"/>
        <v>0.18421052631578949</v>
      </c>
      <c r="I75" s="30">
        <f>I64-I65</f>
        <v>156</v>
      </c>
      <c r="J75" s="88">
        <f>J64-J65</f>
        <v>0.16542948038176031</v>
      </c>
    </row>
    <row r="76" spans="1:10" x14ac:dyDescent="0.25">
      <c r="A76" s="290">
        <v>11</v>
      </c>
      <c r="B76" s="16" t="s">
        <v>4</v>
      </c>
      <c r="C76" s="21">
        <v>210</v>
      </c>
      <c r="D76" s="92">
        <f>C76/$C$83</f>
        <v>0.44871794871794873</v>
      </c>
      <c r="E76" s="21">
        <v>240</v>
      </c>
      <c r="F76" s="11">
        <f>E76/$E$83</f>
        <v>0.43399638336347196</v>
      </c>
      <c r="G76" s="21">
        <v>102</v>
      </c>
      <c r="H76" s="92">
        <f>G76/$G$83</f>
        <v>0.41975308641975306</v>
      </c>
      <c r="I76" s="21">
        <v>296</v>
      </c>
      <c r="J76" s="11">
        <f>I76/$I$83</f>
        <v>0.43529411764705883</v>
      </c>
    </row>
    <row r="77" spans="1:10" x14ac:dyDescent="0.25">
      <c r="A77" s="291"/>
      <c r="B77" s="17" t="s">
        <v>5</v>
      </c>
      <c r="C77" s="9">
        <v>134</v>
      </c>
      <c r="D77" s="93">
        <f t="shared" ref="D77:D79" si="29">C77/$C$83</f>
        <v>0.28632478632478631</v>
      </c>
      <c r="E77" s="9">
        <v>158</v>
      </c>
      <c r="F77" s="12">
        <f t="shared" ref="F77:F79" si="30">E77/$E$83</f>
        <v>0.2857142857142857</v>
      </c>
      <c r="G77" s="9">
        <v>66</v>
      </c>
      <c r="H77" s="93">
        <f t="shared" ref="H77:H79" si="31">G77/$G$83</f>
        <v>0.27160493827160492</v>
      </c>
      <c r="I77" s="9">
        <v>194</v>
      </c>
      <c r="J77" s="12">
        <f t="shared" ref="J77:J79" si="32">I77/$I$83</f>
        <v>0.28529411764705881</v>
      </c>
    </row>
    <row r="78" spans="1:10" x14ac:dyDescent="0.25">
      <c r="A78" s="291"/>
      <c r="B78" s="17" t="s">
        <v>6</v>
      </c>
      <c r="C78" s="9">
        <v>93</v>
      </c>
      <c r="D78" s="93">
        <f t="shared" si="29"/>
        <v>0.19871794871794871</v>
      </c>
      <c r="E78" s="9">
        <v>122</v>
      </c>
      <c r="F78" s="12">
        <f t="shared" si="30"/>
        <v>0.22061482820976491</v>
      </c>
      <c r="G78" s="9">
        <v>53</v>
      </c>
      <c r="H78" s="93">
        <f t="shared" si="31"/>
        <v>0.21810699588477367</v>
      </c>
      <c r="I78" s="9">
        <v>150</v>
      </c>
      <c r="J78" s="12">
        <f t="shared" si="32"/>
        <v>0.22058823529411764</v>
      </c>
    </row>
    <row r="79" spans="1:10" x14ac:dyDescent="0.25">
      <c r="A79" s="291"/>
      <c r="B79" s="17" t="s">
        <v>7</v>
      </c>
      <c r="C79" s="9">
        <v>21</v>
      </c>
      <c r="D79" s="93">
        <f t="shared" si="29"/>
        <v>4.4871794871794872E-2</v>
      </c>
      <c r="E79" s="9">
        <v>23</v>
      </c>
      <c r="F79" s="12">
        <f t="shared" si="30"/>
        <v>4.1591320072332731E-2</v>
      </c>
      <c r="G79" s="9">
        <v>17</v>
      </c>
      <c r="H79" s="93">
        <f t="shared" si="31"/>
        <v>6.9958847736625515E-2</v>
      </c>
      <c r="I79" s="9">
        <v>30</v>
      </c>
      <c r="J79" s="12">
        <f t="shared" si="32"/>
        <v>4.4117647058823532E-2</v>
      </c>
    </row>
    <row r="80" spans="1:10" x14ac:dyDescent="0.25">
      <c r="A80" s="291"/>
      <c r="B80" s="17" t="s">
        <v>8</v>
      </c>
      <c r="C80" s="9" t="s">
        <v>61</v>
      </c>
      <c r="D80" s="93" t="s">
        <v>61</v>
      </c>
      <c r="E80" s="9" t="s">
        <v>61</v>
      </c>
      <c r="F80" s="12" t="s">
        <v>61</v>
      </c>
      <c r="G80" s="9" t="s">
        <v>61</v>
      </c>
      <c r="H80" s="93" t="s">
        <v>61</v>
      </c>
      <c r="I80" s="9" t="s">
        <v>61</v>
      </c>
      <c r="J80" s="12" t="s">
        <v>61</v>
      </c>
    </row>
    <row r="81" spans="1:10" x14ac:dyDescent="0.25">
      <c r="A81" s="291"/>
      <c r="B81" s="17" t="s">
        <v>9</v>
      </c>
      <c r="C81" s="9" t="s">
        <v>61</v>
      </c>
      <c r="D81" s="93" t="s">
        <v>61</v>
      </c>
      <c r="E81" s="9" t="s">
        <v>61</v>
      </c>
      <c r="F81" s="12" t="s">
        <v>61</v>
      </c>
      <c r="G81" s="9" t="s">
        <v>61</v>
      </c>
      <c r="H81" s="93" t="s">
        <v>61</v>
      </c>
      <c r="I81" s="9" t="s">
        <v>61</v>
      </c>
      <c r="J81" s="12" t="s">
        <v>61</v>
      </c>
    </row>
    <row r="82" spans="1:10" x14ac:dyDescent="0.25">
      <c r="A82" s="291"/>
      <c r="B82" s="17" t="s">
        <v>10</v>
      </c>
      <c r="C82" s="9"/>
      <c r="D82" s="93"/>
      <c r="E82" s="9"/>
      <c r="F82" s="12"/>
      <c r="G82" s="9"/>
      <c r="H82" s="93"/>
      <c r="I82" s="9"/>
      <c r="J82" s="12"/>
    </row>
    <row r="83" spans="1:10" x14ac:dyDescent="0.25">
      <c r="A83" s="291"/>
      <c r="B83" s="52" t="s">
        <v>36</v>
      </c>
      <c r="C83" s="284">
        <v>468</v>
      </c>
      <c r="D83" s="289"/>
      <c r="E83" s="284">
        <v>553</v>
      </c>
      <c r="F83" s="285"/>
      <c r="G83" s="284">
        <v>243</v>
      </c>
      <c r="H83" s="289"/>
      <c r="I83" s="284">
        <v>680</v>
      </c>
      <c r="J83" s="285"/>
    </row>
    <row r="84" spans="1:10" x14ac:dyDescent="0.25">
      <c r="A84" s="291"/>
      <c r="B84" s="18" t="s">
        <v>38</v>
      </c>
      <c r="C84" s="244">
        <f>C$107</f>
        <v>1171</v>
      </c>
      <c r="D84" s="249"/>
      <c r="E84" s="234">
        <f>E$107</f>
        <v>1244</v>
      </c>
      <c r="F84" s="235"/>
      <c r="G84" s="234">
        <f>G$107</f>
        <v>574</v>
      </c>
      <c r="H84" s="246"/>
      <c r="I84" s="234">
        <f>$I$107</f>
        <v>3430</v>
      </c>
      <c r="J84" s="235"/>
    </row>
    <row r="85" spans="1:10" x14ac:dyDescent="0.25">
      <c r="A85" s="291"/>
      <c r="B85" s="51" t="s">
        <v>11</v>
      </c>
      <c r="C85" s="250">
        <f>C$118</f>
        <v>3449</v>
      </c>
      <c r="D85" s="251"/>
      <c r="E85" s="247">
        <f>E$118</f>
        <v>3924</v>
      </c>
      <c r="F85" s="233"/>
      <c r="G85" s="247">
        <f>G$118</f>
        <v>1911</v>
      </c>
      <c r="H85" s="248"/>
      <c r="I85" s="232">
        <f>$I$118</f>
        <v>5659</v>
      </c>
      <c r="J85" s="233"/>
    </row>
    <row r="86" spans="1:10" x14ac:dyDescent="0.25">
      <c r="A86" s="291"/>
      <c r="B86" s="19" t="s">
        <v>14</v>
      </c>
      <c r="C86" s="9">
        <f>C76-C78</f>
        <v>117</v>
      </c>
      <c r="D86" s="94">
        <f t="shared" ref="D86:F86" si="33">D76-D78</f>
        <v>0.25</v>
      </c>
      <c r="E86" s="9">
        <f>E76-E78</f>
        <v>118</v>
      </c>
      <c r="F86" s="86">
        <f t="shared" si="33"/>
        <v>0.21338155515370705</v>
      </c>
      <c r="G86" s="9">
        <f>G76-G78</f>
        <v>49</v>
      </c>
      <c r="H86" s="94">
        <f t="shared" ref="H86" si="34">H76-H78</f>
        <v>0.20164609053497939</v>
      </c>
      <c r="I86" s="9">
        <f>I76-I78</f>
        <v>146</v>
      </c>
      <c r="J86" s="86">
        <f>J76-J78</f>
        <v>0.21470588235294119</v>
      </c>
    </row>
    <row r="87" spans="1:10" ht="15.75" thickBot="1" x14ac:dyDescent="0.3">
      <c r="A87" s="292"/>
      <c r="B87" s="20" t="s">
        <v>15</v>
      </c>
      <c r="C87" s="10">
        <f t="shared" ref="C87:H87" si="35">C76-C77</f>
        <v>76</v>
      </c>
      <c r="D87" s="96">
        <f t="shared" si="35"/>
        <v>0.16239316239316243</v>
      </c>
      <c r="E87" s="10">
        <f t="shared" si="35"/>
        <v>82</v>
      </c>
      <c r="F87" s="87">
        <f t="shared" si="35"/>
        <v>0.14828209764918626</v>
      </c>
      <c r="G87" s="10">
        <f t="shared" si="35"/>
        <v>36</v>
      </c>
      <c r="H87" s="96">
        <f t="shared" si="35"/>
        <v>0.14814814814814814</v>
      </c>
      <c r="I87" s="10">
        <f>I76-I77</f>
        <v>102</v>
      </c>
      <c r="J87" s="87">
        <f>J76-J77</f>
        <v>0.15000000000000002</v>
      </c>
    </row>
    <row r="88" spans="1:10" x14ac:dyDescent="0.25">
      <c r="A88" s="296">
        <v>12</v>
      </c>
      <c r="B88" s="16" t="s">
        <v>4</v>
      </c>
      <c r="C88" s="21">
        <v>143</v>
      </c>
      <c r="D88" s="11">
        <f>C88/$C$95</f>
        <v>0.40625</v>
      </c>
      <c r="E88" s="82">
        <v>177</v>
      </c>
      <c r="F88" s="45">
        <f>E88/$C$95</f>
        <v>0.50284090909090906</v>
      </c>
      <c r="G88" s="82">
        <v>102</v>
      </c>
      <c r="H88" s="45">
        <f>G88/$G$95</f>
        <v>0.50495049504950495</v>
      </c>
      <c r="I88" s="82">
        <v>225</v>
      </c>
      <c r="J88" s="45">
        <f>I88/$I$95</f>
        <v>0.45</v>
      </c>
    </row>
    <row r="89" spans="1:10" x14ac:dyDescent="0.25">
      <c r="A89" s="297"/>
      <c r="B89" s="17" t="s">
        <v>5</v>
      </c>
      <c r="C89" s="9">
        <v>105</v>
      </c>
      <c r="D89" s="12">
        <f t="shared" ref="D89:D91" si="36">C89/$C$95</f>
        <v>0.29829545454545453</v>
      </c>
      <c r="E89" s="9">
        <v>107</v>
      </c>
      <c r="F89" s="12">
        <f t="shared" ref="F89:F91" si="37">E89/$C$95</f>
        <v>0.30397727272727271</v>
      </c>
      <c r="G89" s="9">
        <v>66</v>
      </c>
      <c r="H89" s="45">
        <f t="shared" ref="H89:H91" si="38">G89/$G$95</f>
        <v>0.32673267326732675</v>
      </c>
      <c r="I89" s="9">
        <v>139</v>
      </c>
      <c r="J89" s="45">
        <f t="shared" ref="J89:J91" si="39">I89/$I$95</f>
        <v>0.27800000000000002</v>
      </c>
    </row>
    <row r="90" spans="1:10" x14ac:dyDescent="0.25">
      <c r="A90" s="297"/>
      <c r="B90" s="17" t="s">
        <v>6</v>
      </c>
      <c r="C90" s="9">
        <v>81</v>
      </c>
      <c r="D90" s="12">
        <f t="shared" si="36"/>
        <v>0.23011363636363635</v>
      </c>
      <c r="E90" s="9">
        <v>75</v>
      </c>
      <c r="F90" s="12">
        <f t="shared" si="37"/>
        <v>0.21306818181818182</v>
      </c>
      <c r="G90" s="9">
        <v>53</v>
      </c>
      <c r="H90" s="45">
        <f t="shared" si="38"/>
        <v>0.26237623762376239</v>
      </c>
      <c r="I90" s="9">
        <v>100</v>
      </c>
      <c r="J90" s="45">
        <f t="shared" si="39"/>
        <v>0.2</v>
      </c>
    </row>
    <row r="91" spans="1:10" x14ac:dyDescent="0.25">
      <c r="A91" s="297"/>
      <c r="B91" s="17" t="s">
        <v>7</v>
      </c>
      <c r="C91" s="9">
        <v>18</v>
      </c>
      <c r="D91" s="12">
        <f t="shared" si="36"/>
        <v>5.113636363636364E-2</v>
      </c>
      <c r="E91" s="9">
        <v>17</v>
      </c>
      <c r="F91" s="12">
        <f t="shared" si="37"/>
        <v>4.8295454545454544E-2</v>
      </c>
      <c r="G91" s="9">
        <v>17</v>
      </c>
      <c r="H91" s="45">
        <f t="shared" si="38"/>
        <v>8.4158415841584164E-2</v>
      </c>
      <c r="I91" s="9">
        <v>27</v>
      </c>
      <c r="J91" s="45">
        <f t="shared" si="39"/>
        <v>5.3999999999999999E-2</v>
      </c>
    </row>
    <row r="92" spans="1:10" x14ac:dyDescent="0.25">
      <c r="A92" s="297"/>
      <c r="B92" s="17" t="s">
        <v>8</v>
      </c>
      <c r="C92" s="9" t="s">
        <v>61</v>
      </c>
      <c r="D92" s="12" t="s">
        <v>61</v>
      </c>
      <c r="E92" s="9" t="s">
        <v>61</v>
      </c>
      <c r="F92" s="12" t="s">
        <v>61</v>
      </c>
      <c r="G92" s="9"/>
      <c r="H92" s="12"/>
      <c r="I92" s="9" t="s">
        <v>61</v>
      </c>
      <c r="J92" s="45" t="s">
        <v>61</v>
      </c>
    </row>
    <row r="93" spans="1:10" x14ac:dyDescent="0.25">
      <c r="A93" s="297"/>
      <c r="B93" s="17" t="s">
        <v>9</v>
      </c>
      <c r="C93" s="9" t="s">
        <v>61</v>
      </c>
      <c r="D93" s="12" t="s">
        <v>61</v>
      </c>
      <c r="E93" s="9" t="s">
        <v>61</v>
      </c>
      <c r="F93" s="12" t="s">
        <v>61</v>
      </c>
      <c r="G93" s="9" t="s">
        <v>61</v>
      </c>
      <c r="H93" s="12" t="s">
        <v>61</v>
      </c>
      <c r="I93" s="9" t="s">
        <v>61</v>
      </c>
      <c r="J93" s="45" t="s">
        <v>61</v>
      </c>
    </row>
    <row r="94" spans="1:10" x14ac:dyDescent="0.25">
      <c r="A94" s="297"/>
      <c r="B94" s="17" t="s">
        <v>10</v>
      </c>
      <c r="C94" s="9"/>
      <c r="D94" s="12"/>
      <c r="E94" s="9"/>
      <c r="F94" s="12"/>
      <c r="G94" s="9"/>
      <c r="H94" s="12"/>
      <c r="I94" s="9"/>
      <c r="J94" s="12"/>
    </row>
    <row r="95" spans="1:10" x14ac:dyDescent="0.25">
      <c r="A95" s="297"/>
      <c r="B95" s="52" t="s">
        <v>37</v>
      </c>
      <c r="C95" s="284">
        <v>352</v>
      </c>
      <c r="D95" s="285"/>
      <c r="E95" s="284">
        <v>383</v>
      </c>
      <c r="F95" s="285"/>
      <c r="G95" s="284">
        <v>202</v>
      </c>
      <c r="H95" s="285"/>
      <c r="I95" s="284">
        <v>500</v>
      </c>
      <c r="J95" s="285"/>
    </row>
    <row r="96" spans="1:10" x14ac:dyDescent="0.25">
      <c r="A96" s="297"/>
      <c r="B96" s="18" t="s">
        <v>38</v>
      </c>
      <c r="C96" s="244">
        <f>C$107</f>
        <v>1171</v>
      </c>
      <c r="D96" s="245"/>
      <c r="E96" s="244">
        <f>E$107</f>
        <v>1244</v>
      </c>
      <c r="F96" s="245"/>
      <c r="G96" s="244">
        <f>G$107</f>
        <v>574</v>
      </c>
      <c r="H96" s="245"/>
      <c r="I96" s="244">
        <f>$I$107</f>
        <v>3430</v>
      </c>
      <c r="J96" s="245"/>
    </row>
    <row r="97" spans="1:10" x14ac:dyDescent="0.25">
      <c r="A97" s="297"/>
      <c r="B97" s="51" t="s">
        <v>11</v>
      </c>
      <c r="C97" s="250">
        <f>C$118</f>
        <v>3449</v>
      </c>
      <c r="D97" s="252"/>
      <c r="E97" s="250">
        <f>E$118</f>
        <v>3924</v>
      </c>
      <c r="F97" s="252"/>
      <c r="G97" s="250">
        <f>G$118</f>
        <v>1911</v>
      </c>
      <c r="H97" s="252"/>
      <c r="I97" s="253">
        <f>$I$118</f>
        <v>5659</v>
      </c>
      <c r="J97" s="252"/>
    </row>
    <row r="98" spans="1:10" x14ac:dyDescent="0.25">
      <c r="A98" s="297"/>
      <c r="B98" s="19" t="s">
        <v>14</v>
      </c>
      <c r="C98" s="9">
        <f>C88-C90</f>
        <v>62</v>
      </c>
      <c r="D98" s="86">
        <f t="shared" ref="D98:F98" si="40">D88-D90</f>
        <v>0.17613636363636365</v>
      </c>
      <c r="E98" s="9">
        <f>E88-E90</f>
        <v>102</v>
      </c>
      <c r="F98" s="86">
        <f t="shared" si="40"/>
        <v>0.28977272727272724</v>
      </c>
      <c r="G98" s="9">
        <f>G88-G90</f>
        <v>49</v>
      </c>
      <c r="H98" s="86">
        <f t="shared" ref="H98" si="41">H88-H90</f>
        <v>0.24257425742574257</v>
      </c>
      <c r="I98" s="9">
        <f>I88-I90</f>
        <v>125</v>
      </c>
      <c r="J98" s="86">
        <f>J88-J90</f>
        <v>0.25</v>
      </c>
    </row>
    <row r="99" spans="1:10" ht="15.75" thickBot="1" x14ac:dyDescent="0.3">
      <c r="A99" s="298"/>
      <c r="B99" s="20" t="s">
        <v>15</v>
      </c>
      <c r="C99" s="30">
        <f t="shared" ref="C99:H99" si="42">C88-C89</f>
        <v>38</v>
      </c>
      <c r="D99" s="88">
        <f t="shared" si="42"/>
        <v>0.10795454545454547</v>
      </c>
      <c r="E99" s="30">
        <f t="shared" si="42"/>
        <v>70</v>
      </c>
      <c r="F99" s="88">
        <f t="shared" si="42"/>
        <v>0.19886363636363635</v>
      </c>
      <c r="G99" s="30">
        <f t="shared" si="42"/>
        <v>36</v>
      </c>
      <c r="H99" s="88">
        <f t="shared" si="42"/>
        <v>0.17821782178217821</v>
      </c>
      <c r="I99" s="30">
        <f>I88-I89</f>
        <v>86</v>
      </c>
      <c r="J99" s="88">
        <f>J88-J89</f>
        <v>0.17199999999999999</v>
      </c>
    </row>
    <row r="100" spans="1:10" ht="15" customHeight="1" x14ac:dyDescent="0.25">
      <c r="A100" s="254" t="s">
        <v>30</v>
      </c>
      <c r="B100" s="16" t="s">
        <v>4</v>
      </c>
      <c r="C100" s="21">
        <f>'Course Failures by High'!C53</f>
        <v>495</v>
      </c>
      <c r="D100" s="11">
        <f>'Course Failures by High'!D53</f>
        <v>0.42271562766865928</v>
      </c>
      <c r="E100" s="21">
        <f>'Course Failures by High'!E53</f>
        <v>547</v>
      </c>
      <c r="F100" s="11">
        <f>'Course Failures by High'!F53</f>
        <v>0.43971061093247588</v>
      </c>
      <c r="G100" s="21">
        <f>'Course Failures by High'!G53</f>
        <v>249</v>
      </c>
      <c r="H100" s="11">
        <f>'Course Failures by High'!H53</f>
        <v>0.43379790940766549</v>
      </c>
      <c r="I100" s="21">
        <f>'Course Failures by High'!I77</f>
        <v>1527</v>
      </c>
      <c r="J100" s="11">
        <f>'Course Failures by High'!J77</f>
        <v>0.44518950437317784</v>
      </c>
    </row>
    <row r="101" spans="1:10" x14ac:dyDescent="0.25">
      <c r="A101" s="272"/>
      <c r="B101" s="17" t="s">
        <v>5</v>
      </c>
      <c r="C101" s="9">
        <f>'Course Failures by High'!C54</f>
        <v>273</v>
      </c>
      <c r="D101" s="12">
        <f>'Course Failures by High'!D54</f>
        <v>0.233134073441503</v>
      </c>
      <c r="E101" s="9">
        <f>'Course Failures by High'!E54</f>
        <v>285</v>
      </c>
      <c r="F101" s="12">
        <f>'Course Failures by High'!F54</f>
        <v>0.22909967845659163</v>
      </c>
      <c r="G101" s="9">
        <f>'Course Failures by High'!G54</f>
        <v>120</v>
      </c>
      <c r="H101" s="12">
        <f>'Course Failures by High'!H54</f>
        <v>0.20905923344947736</v>
      </c>
      <c r="I101" s="9">
        <f>'Course Failures by High'!I78</f>
        <v>1022</v>
      </c>
      <c r="J101" s="12">
        <f>'Course Failures by High'!J78</f>
        <v>0.29795918367346941</v>
      </c>
    </row>
    <row r="102" spans="1:10" x14ac:dyDescent="0.25">
      <c r="A102" s="272"/>
      <c r="B102" s="17" t="s">
        <v>6</v>
      </c>
      <c r="C102" s="9">
        <f>'Course Failures by High'!C55</f>
        <v>323</v>
      </c>
      <c r="D102" s="12">
        <f>'Course Failures by High'!D55</f>
        <v>0.27583262169086253</v>
      </c>
      <c r="E102" s="9">
        <f>'Course Failures by High'!E55</f>
        <v>339</v>
      </c>
      <c r="F102" s="12">
        <f>'Course Failures by High'!F55</f>
        <v>0.272508038585209</v>
      </c>
      <c r="G102" s="9">
        <f>'Course Failures by High'!G55</f>
        <v>165</v>
      </c>
      <c r="H102" s="12">
        <f>'Course Failures by High'!H55</f>
        <v>0.28745644599303138</v>
      </c>
      <c r="I102" s="9">
        <f>'Course Failures by High'!I79</f>
        <v>687</v>
      </c>
      <c r="J102" s="12">
        <f>'Course Failures by High'!J79</f>
        <v>0.20029154518950437</v>
      </c>
    </row>
    <row r="103" spans="1:10" x14ac:dyDescent="0.25">
      <c r="A103" s="272"/>
      <c r="B103" s="17" t="s">
        <v>7</v>
      </c>
      <c r="C103" s="9">
        <f>'Course Failures by High'!C56</f>
        <v>60</v>
      </c>
      <c r="D103" s="12">
        <f>'Course Failures by High'!D56</f>
        <v>5.1238257899231428E-2</v>
      </c>
      <c r="E103" s="9">
        <f>'Course Failures by High'!E56</f>
        <v>46</v>
      </c>
      <c r="F103" s="12">
        <f>'Course Failures by High'!F56</f>
        <v>3.6977491961414789E-2</v>
      </c>
      <c r="G103" s="9">
        <f>'Course Failures by High'!G56</f>
        <v>27</v>
      </c>
      <c r="H103" s="12">
        <f>'Course Failures by High'!H56</f>
        <v>4.7038327526132406E-2</v>
      </c>
      <c r="I103" s="9">
        <f>'Course Failures by High'!I80</f>
        <v>149</v>
      </c>
      <c r="J103" s="12">
        <f>'Course Failures by High'!J80</f>
        <v>4.3440233236151607E-2</v>
      </c>
    </row>
    <row r="104" spans="1:10" x14ac:dyDescent="0.25">
      <c r="A104" s="272"/>
      <c r="B104" s="17" t="s">
        <v>8</v>
      </c>
      <c r="C104" s="9">
        <f>'Course Failures by High'!C57</f>
        <v>11</v>
      </c>
      <c r="D104" s="12">
        <f>'Course Failures by High'!D57</f>
        <v>9.3936806148590939E-3</v>
      </c>
      <c r="E104" s="9">
        <f>'Course Failures by High'!E57</f>
        <v>10</v>
      </c>
      <c r="F104" s="12">
        <f>'Course Failures by High'!F57</f>
        <v>8.0385852090032149E-3</v>
      </c>
      <c r="G104" s="9" t="str">
        <f>'Course Failures by High'!G57</f>
        <v>**</v>
      </c>
      <c r="H104" s="12" t="str">
        <f>'Course Failures by High'!H57</f>
        <v>**</v>
      </c>
      <c r="I104" s="9">
        <f>'Course Failures by High'!I81</f>
        <v>27</v>
      </c>
      <c r="J104" s="12">
        <f>'Course Failures by High'!J81</f>
        <v>7.871720116618075E-3</v>
      </c>
    </row>
    <row r="105" spans="1:10" x14ac:dyDescent="0.25">
      <c r="A105" s="272"/>
      <c r="B105" s="17" t="s">
        <v>9</v>
      </c>
      <c r="C105" s="9" t="str">
        <f>'Course Failures by High'!C58</f>
        <v>**</v>
      </c>
      <c r="D105" s="12" t="str">
        <f>'Course Failures by High'!D58</f>
        <v>**</v>
      </c>
      <c r="E105" s="9">
        <f>'Course Failures by High'!E58</f>
        <v>17</v>
      </c>
      <c r="F105" s="12">
        <f>'Course Failures by High'!F58</f>
        <v>1.3665594855305467E-2</v>
      </c>
      <c r="G105" s="9">
        <f>'Course Failures by High'!G58</f>
        <v>10</v>
      </c>
      <c r="H105" s="12">
        <f>'Course Failures by High'!H58</f>
        <v>1.7421602787456445E-2</v>
      </c>
      <c r="I105" s="9">
        <f>'Course Failures by High'!I82</f>
        <v>18</v>
      </c>
      <c r="J105" s="12">
        <f>'Course Failures by High'!J82</f>
        <v>5.2478134110787176E-3</v>
      </c>
    </row>
    <row r="106" spans="1:10" x14ac:dyDescent="0.25">
      <c r="A106" s="272"/>
      <c r="B106" s="17" t="s">
        <v>10</v>
      </c>
      <c r="C106" s="9"/>
      <c r="D106" s="12"/>
      <c r="E106" s="9"/>
      <c r="F106" s="12"/>
      <c r="G106" s="9"/>
      <c r="H106" s="12"/>
      <c r="I106" s="9"/>
      <c r="J106" s="12"/>
    </row>
    <row r="107" spans="1:10" x14ac:dyDescent="0.25">
      <c r="A107" s="272"/>
      <c r="B107" s="18" t="s">
        <v>38</v>
      </c>
      <c r="C107" s="276">
        <f>'Course Failures by High'!C60</f>
        <v>1171</v>
      </c>
      <c r="D107" s="277"/>
      <c r="E107" s="276">
        <f>'Course Failures by High'!E60</f>
        <v>1244</v>
      </c>
      <c r="F107" s="277"/>
      <c r="G107" s="276">
        <f>'Course Failures by High'!G60</f>
        <v>574</v>
      </c>
      <c r="H107" s="277"/>
      <c r="I107" s="276">
        <f>'Course Failures by High'!I84</f>
        <v>3430</v>
      </c>
      <c r="J107" s="277"/>
    </row>
    <row r="108" spans="1:10" x14ac:dyDescent="0.25">
      <c r="A108" s="272"/>
      <c r="B108" s="51" t="s">
        <v>11</v>
      </c>
      <c r="C108" s="247">
        <f>'Course Failures by High'!C61</f>
        <v>1961</v>
      </c>
      <c r="D108" s="233"/>
      <c r="E108" s="247">
        <f>'Course Failures by High'!E61</f>
        <v>2435</v>
      </c>
      <c r="F108" s="233"/>
      <c r="G108" s="247">
        <f>'Course Failures by High'!G61</f>
        <v>1103</v>
      </c>
      <c r="H108" s="233"/>
      <c r="I108" s="232">
        <f>'Course Failures by High'!I85</f>
        <v>5659</v>
      </c>
      <c r="J108" s="233"/>
    </row>
    <row r="109" spans="1:10" x14ac:dyDescent="0.25">
      <c r="A109" s="272"/>
      <c r="B109" s="19" t="s">
        <v>14</v>
      </c>
      <c r="C109" s="9">
        <f>'Course Failures by High'!C62</f>
        <v>3449</v>
      </c>
      <c r="D109" s="86">
        <f>'Course Failures by High'!D62</f>
        <v>0</v>
      </c>
      <c r="E109" s="9">
        <f>'Course Failures by High'!E62</f>
        <v>3924</v>
      </c>
      <c r="F109" s="86">
        <f>'Course Failures by High'!F62</f>
        <v>0</v>
      </c>
      <c r="G109" s="9">
        <f>'Course Failures by High'!G62</f>
        <v>1911</v>
      </c>
      <c r="H109" s="86">
        <f>'Course Failures by High'!H62</f>
        <v>0</v>
      </c>
      <c r="I109" s="9">
        <f>I100-I102</f>
        <v>840</v>
      </c>
      <c r="J109" s="86">
        <f>J100-J102</f>
        <v>0.24489795918367346</v>
      </c>
    </row>
    <row r="110" spans="1:10" ht="15.75" thickBot="1" x14ac:dyDescent="0.3">
      <c r="A110" s="273"/>
      <c r="B110" s="20" t="s">
        <v>15</v>
      </c>
      <c r="C110" s="10">
        <f>'Course Failures by High'!C63</f>
        <v>172</v>
      </c>
      <c r="D110" s="87">
        <f>'Course Failures by High'!D63</f>
        <v>0.14688300597779674</v>
      </c>
      <c r="E110" s="10">
        <f>'Course Failures by High'!E63</f>
        <v>208</v>
      </c>
      <c r="F110" s="87">
        <f>'Course Failures by High'!F63</f>
        <v>0.16720257234726688</v>
      </c>
      <c r="G110" s="10">
        <f>'Course Failures by High'!G63</f>
        <v>84</v>
      </c>
      <c r="H110" s="87">
        <f>'Course Failures by High'!H63</f>
        <v>0.14634146341463411</v>
      </c>
      <c r="I110" s="10">
        <f>I100-I101</f>
        <v>505</v>
      </c>
      <c r="J110" s="87">
        <f>J100-J101</f>
        <v>0.14723032069970843</v>
      </c>
    </row>
    <row r="111" spans="1:10" x14ac:dyDescent="0.25">
      <c r="A111" s="269" t="s">
        <v>29</v>
      </c>
      <c r="B111" s="16" t="s">
        <v>4</v>
      </c>
      <c r="C111" s="82">
        <f>'Course Failures by High'!C64</f>
        <v>222</v>
      </c>
      <c r="D111" s="45">
        <f>'Course Failures by High'!D64</f>
        <v>0.18958155422715628</v>
      </c>
      <c r="E111" s="82">
        <f>'Course Failures by High'!E64</f>
        <v>262</v>
      </c>
      <c r="F111" s="45">
        <f>'Course Failures by High'!F64</f>
        <v>0.21061093247588425</v>
      </c>
      <c r="G111" s="82">
        <f>'Course Failures by High'!G64</f>
        <v>129</v>
      </c>
      <c r="H111" s="45">
        <f>'Course Failures by High'!H64</f>
        <v>0.22473867595818814</v>
      </c>
      <c r="I111" s="82">
        <f>'Course Failures by High'!I88</f>
        <v>2495</v>
      </c>
      <c r="J111" s="45">
        <f>'Course Failures by High'!J88</f>
        <v>0.44089061671673441</v>
      </c>
    </row>
    <row r="112" spans="1:10" x14ac:dyDescent="0.25">
      <c r="A112" s="270"/>
      <c r="B112" s="17" t="s">
        <v>5</v>
      </c>
      <c r="C112" s="9">
        <f>'Course Failures by Middle'!C113</f>
        <v>1021</v>
      </c>
      <c r="D112" s="12">
        <f>'Course Failures by Middle'!D113</f>
        <v>0.29602783415482747</v>
      </c>
      <c r="E112" s="9">
        <f>'Course Failures by Middle'!E113</f>
        <v>1071</v>
      </c>
      <c r="F112" s="12">
        <f>'Course Failures by Middle'!F113</f>
        <v>0.27293577981651373</v>
      </c>
      <c r="G112" s="9">
        <f>'Course Failures by Middle'!G113</f>
        <v>510</v>
      </c>
      <c r="H112" s="12">
        <f>'Course Failures by Middle'!H113</f>
        <v>0.26687598116169547</v>
      </c>
      <c r="I112" s="9">
        <f>'Course Failures by High'!I89</f>
        <v>1581</v>
      </c>
      <c r="J112" s="12">
        <f>'Course Failures by High'!J89</f>
        <v>0.27937798197561409</v>
      </c>
    </row>
    <row r="113" spans="1:10" x14ac:dyDescent="0.25">
      <c r="A113" s="270"/>
      <c r="B113" s="17" t="s">
        <v>6</v>
      </c>
      <c r="C113" s="9">
        <f>'Course Failures by Middle'!C114</f>
        <v>840</v>
      </c>
      <c r="D113" s="12">
        <f>'Course Failures by Middle'!D114</f>
        <v>0.2435488547405045</v>
      </c>
      <c r="E113" s="9">
        <f>'Course Failures by Middle'!E114</f>
        <v>933</v>
      </c>
      <c r="F113" s="12">
        <f>'Course Failures by Middle'!F114</f>
        <v>0.23776758409785934</v>
      </c>
      <c r="G113" s="9">
        <f>'Course Failures by Middle'!G114</f>
        <v>515</v>
      </c>
      <c r="H113" s="12">
        <f>'Course Failures by Middle'!H114</f>
        <v>0.26949241234955523</v>
      </c>
      <c r="I113" s="9">
        <f>'Course Failures by High'!I90</f>
        <v>1254</v>
      </c>
      <c r="J113" s="12">
        <f>'Course Failures by High'!J90</f>
        <v>0.22159392118748897</v>
      </c>
    </row>
    <row r="114" spans="1:10" x14ac:dyDescent="0.25">
      <c r="A114" s="270"/>
      <c r="B114" s="17" t="s">
        <v>7</v>
      </c>
      <c r="C114" s="9">
        <f>'Course Failures by Middle'!C115</f>
        <v>157</v>
      </c>
      <c r="D114" s="12">
        <f>'Course Failures by Middle'!D115</f>
        <v>4.5520440707451433E-2</v>
      </c>
      <c r="E114" s="9">
        <f>'Course Failures by Middle'!E115</f>
        <v>191</v>
      </c>
      <c r="F114" s="12">
        <f>'Course Failures by Middle'!F115</f>
        <v>4.8674821610601424E-2</v>
      </c>
      <c r="G114" s="9">
        <f>'Course Failures by Middle'!G115</f>
        <v>115</v>
      </c>
      <c r="H114" s="12">
        <f>'Course Failures by Middle'!H115</f>
        <v>6.0177917320774467E-2</v>
      </c>
      <c r="I114" s="9">
        <f>'Course Failures by High'!I91</f>
        <v>269</v>
      </c>
      <c r="J114" s="12">
        <f>'Course Failures by High'!J91</f>
        <v>4.7534900159038697E-2</v>
      </c>
    </row>
    <row r="115" spans="1:10" x14ac:dyDescent="0.25">
      <c r="A115" s="270"/>
      <c r="B115" s="17" t="s">
        <v>8</v>
      </c>
      <c r="C115" s="9">
        <f>'Course Failures by Middle'!C116</f>
        <v>33</v>
      </c>
      <c r="D115" s="12">
        <f>'Course Failures by Middle'!D116</f>
        <v>9.5679907219483901E-3</v>
      </c>
      <c r="E115" s="9">
        <f>'Course Failures by Middle'!E116</f>
        <v>30</v>
      </c>
      <c r="F115" s="12">
        <f>'Course Failures by Middle'!F116</f>
        <v>7.6452599388379203E-3</v>
      </c>
      <c r="G115" s="9">
        <f>'Course Failures by Middle'!G116</f>
        <v>21</v>
      </c>
      <c r="H115" s="12">
        <f>'Course Failures by Middle'!H116</f>
        <v>1.098901098901099E-2</v>
      </c>
      <c r="I115" s="9">
        <f>'Course Failures by High'!I92</f>
        <v>40</v>
      </c>
      <c r="J115" s="12">
        <f>'Course Failures by High'!J92</f>
        <v>7.0683866407492491E-3</v>
      </c>
    </row>
    <row r="116" spans="1:10" x14ac:dyDescent="0.25">
      <c r="A116" s="270"/>
      <c r="B116" s="17" t="s">
        <v>9</v>
      </c>
      <c r="C116" s="9">
        <f>'Course Failures by Middle'!C117</f>
        <v>11</v>
      </c>
      <c r="D116" s="109">
        <f>'Course Failures by Middle'!D117</f>
        <v>3.1893302406494637E-3</v>
      </c>
      <c r="E116" s="9">
        <f>'Course Failures by Middle'!E117</f>
        <v>19</v>
      </c>
      <c r="F116" s="109">
        <f>'Course Failures by Middle'!F117</f>
        <v>4.8419979612640161E-3</v>
      </c>
      <c r="G116" s="9">
        <f>'Course Failures by Middle'!G117</f>
        <v>11</v>
      </c>
      <c r="H116" s="12">
        <f>'Course Failures by Middle'!H117</f>
        <v>5.7561486132914706E-3</v>
      </c>
      <c r="I116" s="9">
        <f>'Course Failures by High'!I93</f>
        <v>20</v>
      </c>
      <c r="J116" s="109">
        <f>'Course Failures by High'!J93</f>
        <v>3.5341933203746245E-3</v>
      </c>
    </row>
    <row r="117" spans="1:10" x14ac:dyDescent="0.25">
      <c r="A117" s="270"/>
      <c r="B117" s="17" t="s">
        <v>10</v>
      </c>
      <c r="C117" s="9"/>
      <c r="D117" s="12"/>
      <c r="E117" s="9"/>
      <c r="F117" s="12"/>
      <c r="G117" s="9"/>
      <c r="H117" s="12"/>
      <c r="I117" s="9"/>
      <c r="J117" s="12"/>
    </row>
    <row r="118" spans="1:10" x14ac:dyDescent="0.25">
      <c r="A118" s="270"/>
      <c r="B118" s="51" t="s">
        <v>11</v>
      </c>
      <c r="C118" s="274">
        <f>'Course Failures by Middle'!C119</f>
        <v>3449</v>
      </c>
      <c r="D118" s="275"/>
      <c r="E118" s="274">
        <f>'Course Failures by Middle'!E119</f>
        <v>3924</v>
      </c>
      <c r="F118" s="275"/>
      <c r="G118" s="274">
        <f>'Course Failures by Middle'!G119</f>
        <v>1911</v>
      </c>
      <c r="H118" s="275"/>
      <c r="I118" s="278">
        <f>'Course Failures by High'!I95</f>
        <v>5659</v>
      </c>
      <c r="J118" s="275"/>
    </row>
    <row r="119" spans="1:10" x14ac:dyDescent="0.25">
      <c r="A119" s="270"/>
      <c r="B119" s="19" t="s">
        <v>14</v>
      </c>
      <c r="C119" s="9">
        <f>'Course Failures by Middle'!C120</f>
        <v>547</v>
      </c>
      <c r="D119" s="86">
        <f>'Course Failures by Middle'!D120</f>
        <v>0.15859669469411422</v>
      </c>
      <c r="E119" s="9">
        <f>'Course Failures by Middle'!E120</f>
        <v>747</v>
      </c>
      <c r="F119" s="86">
        <f>'Course Failures by Middle'!F120</f>
        <v>0.19036697247706422</v>
      </c>
      <c r="G119" s="9">
        <f>'Course Failures by Middle'!G120</f>
        <v>224</v>
      </c>
      <c r="H119" s="86">
        <f>'Course Failures by Middle'!H120</f>
        <v>0.11721611721611719</v>
      </c>
      <c r="I119" s="9">
        <f>I111-I113</f>
        <v>1241</v>
      </c>
      <c r="J119" s="86">
        <f>J111-J113</f>
        <v>0.21929669552924544</v>
      </c>
    </row>
    <row r="120" spans="1:10" ht="15.75" thickBot="1" x14ac:dyDescent="0.3">
      <c r="A120" s="270"/>
      <c r="B120" s="33" t="s">
        <v>15</v>
      </c>
      <c r="C120" s="30">
        <f>'Course Failures by Middle'!C121</f>
        <v>366</v>
      </c>
      <c r="D120" s="88">
        <f>'Course Failures by Middle'!D121</f>
        <v>0.10611771527979125</v>
      </c>
      <c r="E120" s="30">
        <f>'Course Failures by Middle'!E121</f>
        <v>609</v>
      </c>
      <c r="F120" s="88">
        <f>'Course Failures by Middle'!F121</f>
        <v>0.15519877675840982</v>
      </c>
      <c r="G120" s="30">
        <f>'Course Failures by Middle'!G121</f>
        <v>229</v>
      </c>
      <c r="H120" s="88">
        <f>'Course Failures by Middle'!H121</f>
        <v>0.11983254840397695</v>
      </c>
      <c r="I120" s="30">
        <f>I111-I112</f>
        <v>914</v>
      </c>
      <c r="J120" s="88">
        <f>J111-J112</f>
        <v>0.16151263474112032</v>
      </c>
    </row>
    <row r="121" spans="1:10" ht="15.75" thickBot="1" x14ac:dyDescent="0.3">
      <c r="A121" s="236" t="s">
        <v>54</v>
      </c>
      <c r="B121" s="237"/>
      <c r="C121" s="237"/>
      <c r="D121" s="237"/>
      <c r="E121" s="237"/>
      <c r="F121" s="237"/>
      <c r="G121" s="237"/>
      <c r="H121" s="237"/>
      <c r="I121" s="237"/>
      <c r="J121" s="279"/>
    </row>
    <row r="122" spans="1:10" ht="18.75" customHeight="1" thickBot="1" x14ac:dyDescent="0.3">
      <c r="A122" s="195" t="s">
        <v>47</v>
      </c>
      <c r="B122" s="196"/>
      <c r="C122" s="196"/>
      <c r="D122" s="196"/>
      <c r="E122" s="196"/>
      <c r="F122" s="196"/>
      <c r="G122" s="196"/>
      <c r="H122" s="196"/>
      <c r="I122" s="196"/>
      <c r="J122" s="197"/>
    </row>
  </sheetData>
  <mergeCells count="123">
    <mergeCell ref="A1:A4"/>
    <mergeCell ref="B1:B3"/>
    <mergeCell ref="A41:A51"/>
    <mergeCell ref="A29:A40"/>
    <mergeCell ref="A17:A28"/>
    <mergeCell ref="A5:A16"/>
    <mergeCell ref="C12:D12"/>
    <mergeCell ref="C24:D24"/>
    <mergeCell ref="C36:D36"/>
    <mergeCell ref="C48:D48"/>
    <mergeCell ref="A88:A99"/>
    <mergeCell ref="A100:A110"/>
    <mergeCell ref="C118:D118"/>
    <mergeCell ref="C107:D107"/>
    <mergeCell ref="C73:D73"/>
    <mergeCell ref="C84:D84"/>
    <mergeCell ref="C85:D85"/>
    <mergeCell ref="C96:D96"/>
    <mergeCell ref="C97:D97"/>
    <mergeCell ref="C108:D108"/>
    <mergeCell ref="C83:D83"/>
    <mergeCell ref="C95:D95"/>
    <mergeCell ref="A111:A120"/>
    <mergeCell ref="C72:D72"/>
    <mergeCell ref="C13:D13"/>
    <mergeCell ref="C14:D14"/>
    <mergeCell ref="C25:D25"/>
    <mergeCell ref="C26:D26"/>
    <mergeCell ref="C37:D37"/>
    <mergeCell ref="A52:A63"/>
    <mergeCell ref="A64:A75"/>
    <mergeCell ref="A76:A87"/>
    <mergeCell ref="C59:D59"/>
    <mergeCell ref="C71:D71"/>
    <mergeCell ref="E12:F12"/>
    <mergeCell ref="E13:F13"/>
    <mergeCell ref="E14:F14"/>
    <mergeCell ref="E24:F24"/>
    <mergeCell ref="E25:F25"/>
    <mergeCell ref="C38:D38"/>
    <mergeCell ref="C49:D49"/>
    <mergeCell ref="C60:D60"/>
    <mergeCell ref="C61:D61"/>
    <mergeCell ref="E49:F49"/>
    <mergeCell ref="E59:F59"/>
    <mergeCell ref="E60:F60"/>
    <mergeCell ref="E61:F61"/>
    <mergeCell ref="E71:F71"/>
    <mergeCell ref="E26:F26"/>
    <mergeCell ref="E36:F36"/>
    <mergeCell ref="E37:F37"/>
    <mergeCell ref="E38:F38"/>
    <mergeCell ref="E48:F48"/>
    <mergeCell ref="G60:H60"/>
    <mergeCell ref="G61:H61"/>
    <mergeCell ref="G71:H71"/>
    <mergeCell ref="E95:F95"/>
    <mergeCell ref="E96:F96"/>
    <mergeCell ref="E97:F97"/>
    <mergeCell ref="E107:F107"/>
    <mergeCell ref="E108:F108"/>
    <mergeCell ref="E72:F72"/>
    <mergeCell ref="E73:F73"/>
    <mergeCell ref="E83:F83"/>
    <mergeCell ref="E84:F84"/>
    <mergeCell ref="E85:F85"/>
    <mergeCell ref="G24:H24"/>
    <mergeCell ref="G25:H25"/>
    <mergeCell ref="G26:H26"/>
    <mergeCell ref="G36:H36"/>
    <mergeCell ref="G37:H37"/>
    <mergeCell ref="G38:H38"/>
    <mergeCell ref="G48:H48"/>
    <mergeCell ref="G49:H49"/>
    <mergeCell ref="G59:H59"/>
    <mergeCell ref="I38:J38"/>
    <mergeCell ref="I3:J3"/>
    <mergeCell ref="I12:J12"/>
    <mergeCell ref="I13:J13"/>
    <mergeCell ref="I14:J14"/>
    <mergeCell ref="I24:J24"/>
    <mergeCell ref="G118:H118"/>
    <mergeCell ref="C3:D3"/>
    <mergeCell ref="E3:F3"/>
    <mergeCell ref="G3:H3"/>
    <mergeCell ref="G95:H95"/>
    <mergeCell ref="G96:H96"/>
    <mergeCell ref="G97:H97"/>
    <mergeCell ref="G107:H107"/>
    <mergeCell ref="G108:H108"/>
    <mergeCell ref="G72:H72"/>
    <mergeCell ref="G73:H73"/>
    <mergeCell ref="G83:H83"/>
    <mergeCell ref="G84:H84"/>
    <mergeCell ref="G85:H85"/>
    <mergeCell ref="E118:F118"/>
    <mergeCell ref="G12:H12"/>
    <mergeCell ref="G13:H13"/>
    <mergeCell ref="G14:H14"/>
    <mergeCell ref="I108:J108"/>
    <mergeCell ref="I118:J118"/>
    <mergeCell ref="C1:J2"/>
    <mergeCell ref="A121:J121"/>
    <mergeCell ref="A122:J122"/>
    <mergeCell ref="I85:J85"/>
    <mergeCell ref="I95:J95"/>
    <mergeCell ref="I96:J96"/>
    <mergeCell ref="I97:J97"/>
    <mergeCell ref="I107:J107"/>
    <mergeCell ref="I71:J71"/>
    <mergeCell ref="I72:J72"/>
    <mergeCell ref="I73:J73"/>
    <mergeCell ref="I83:J83"/>
    <mergeCell ref="I84:J84"/>
    <mergeCell ref="I48:J48"/>
    <mergeCell ref="I49:J49"/>
    <mergeCell ref="I59:J59"/>
    <mergeCell ref="I60:J60"/>
    <mergeCell ref="I61:J61"/>
    <mergeCell ref="I25:J25"/>
    <mergeCell ref="I26:J26"/>
    <mergeCell ref="I36:J36"/>
    <mergeCell ref="I37:J37"/>
  </mergeCells>
  <conditionalFormatting sqref="B5:B11">
    <cfRule type="expression" dxfId="118" priority="326">
      <formula>MOD(ROW(),2)=0</formula>
    </cfRule>
  </conditionalFormatting>
  <conditionalFormatting sqref="B17:B23">
    <cfRule type="expression" dxfId="117" priority="316">
      <formula>MOD(ROW(),2)=0</formula>
    </cfRule>
  </conditionalFormatting>
  <conditionalFormatting sqref="B29:B35">
    <cfRule type="expression" dxfId="116" priority="306">
      <formula>MOD(ROW(),2)=0</formula>
    </cfRule>
  </conditionalFormatting>
  <conditionalFormatting sqref="B41:B47">
    <cfRule type="expression" dxfId="115" priority="292">
      <formula>MOD(ROW(),2)=0</formula>
    </cfRule>
  </conditionalFormatting>
  <conditionalFormatting sqref="B52:B58">
    <cfRule type="expression" dxfId="114" priority="196">
      <formula>MOD(ROW(),2)=0</formula>
    </cfRule>
  </conditionalFormatting>
  <conditionalFormatting sqref="B64:B70">
    <cfRule type="expression" dxfId="113" priority="187">
      <formula>MOD(ROW(),2)=0</formula>
    </cfRule>
  </conditionalFormatting>
  <conditionalFormatting sqref="B76:B82">
    <cfRule type="expression" dxfId="112" priority="178">
      <formula>MOD(ROW(),2)=0</formula>
    </cfRule>
  </conditionalFormatting>
  <conditionalFormatting sqref="B88:B94">
    <cfRule type="expression" dxfId="111" priority="169">
      <formula>MOD(ROW(),2)=0</formula>
    </cfRule>
  </conditionalFormatting>
  <conditionalFormatting sqref="B100:B106">
    <cfRule type="expression" dxfId="110" priority="152">
      <formula>MOD(ROW(),2)=0</formula>
    </cfRule>
  </conditionalFormatting>
  <conditionalFormatting sqref="C15:D16 C27:D28 C39:D40 C50:D51 C86:D87">
    <cfRule type="expression" dxfId="109" priority="130">
      <formula>MOD(ROW(),2)=0</formula>
    </cfRule>
  </conditionalFormatting>
  <conditionalFormatting sqref="D5:D11">
    <cfRule type="expression" dxfId="108" priority="115">
      <formula>MOD(ROW(),2)=0</formula>
    </cfRule>
  </conditionalFormatting>
  <conditionalFormatting sqref="C5:C11">
    <cfRule type="expression" dxfId="107" priority="114">
      <formula>MOD(ROW(),2)=0</formula>
    </cfRule>
  </conditionalFormatting>
  <conditionalFormatting sqref="D17:D23">
    <cfRule type="expression" dxfId="106" priority="113">
      <formula>MOD(ROW(),2)=0</formula>
    </cfRule>
  </conditionalFormatting>
  <conditionalFormatting sqref="C17:C23">
    <cfRule type="expression" dxfId="105" priority="112">
      <formula>MOD(ROW(),2)=0</formula>
    </cfRule>
  </conditionalFormatting>
  <conditionalFormatting sqref="D29:D35">
    <cfRule type="expression" dxfId="104" priority="111">
      <formula>MOD(ROW(),2)=0</formula>
    </cfRule>
  </conditionalFormatting>
  <conditionalFormatting sqref="C29:C35">
    <cfRule type="expression" dxfId="103" priority="110">
      <formula>MOD(ROW(),2)=0</formula>
    </cfRule>
  </conditionalFormatting>
  <conditionalFormatting sqref="D41:D47">
    <cfRule type="expression" dxfId="102" priority="109">
      <formula>MOD(ROW(),2)=0</formula>
    </cfRule>
  </conditionalFormatting>
  <conditionalFormatting sqref="C41:C47">
    <cfRule type="expression" dxfId="101" priority="108">
      <formula>MOD(ROW(),2)=0</formula>
    </cfRule>
  </conditionalFormatting>
  <conditionalFormatting sqref="D76:D82">
    <cfRule type="expression" dxfId="100" priority="107">
      <formula>MOD(ROW(),2)=0</formula>
    </cfRule>
  </conditionalFormatting>
  <conditionalFormatting sqref="C76:C82">
    <cfRule type="expression" dxfId="99" priority="106">
      <formula>MOD(ROW(),2)=0</formula>
    </cfRule>
  </conditionalFormatting>
  <conditionalFormatting sqref="C74:D75">
    <cfRule type="expression" dxfId="98" priority="105">
      <formula>MOD(ROW(),2)=0</formula>
    </cfRule>
  </conditionalFormatting>
  <conditionalFormatting sqref="D64:D70">
    <cfRule type="expression" dxfId="97" priority="104">
      <formula>MOD(ROW(),2)=0</formula>
    </cfRule>
  </conditionalFormatting>
  <conditionalFormatting sqref="C64:C70">
    <cfRule type="expression" dxfId="96" priority="103">
      <formula>MOD(ROW(),2)=0</formula>
    </cfRule>
  </conditionalFormatting>
  <conditionalFormatting sqref="C62:D63">
    <cfRule type="expression" dxfId="95" priority="102">
      <formula>MOD(ROW(),2)=0</formula>
    </cfRule>
  </conditionalFormatting>
  <conditionalFormatting sqref="D52:D58">
    <cfRule type="expression" dxfId="94" priority="101">
      <formula>MOD(ROW(),2)=0</formula>
    </cfRule>
  </conditionalFormatting>
  <conditionalFormatting sqref="C52:C58">
    <cfRule type="expression" dxfId="93" priority="100">
      <formula>MOD(ROW(),2)=0</formula>
    </cfRule>
  </conditionalFormatting>
  <conditionalFormatting sqref="D88:D94">
    <cfRule type="expression" dxfId="92" priority="98">
      <formula>MOD(ROW(),2)=0</formula>
    </cfRule>
  </conditionalFormatting>
  <conditionalFormatting sqref="C88:C94">
    <cfRule type="expression" dxfId="91" priority="97">
      <formula>MOD(ROW(),2)=0</formula>
    </cfRule>
  </conditionalFormatting>
  <conditionalFormatting sqref="C98:D99">
    <cfRule type="expression" dxfId="90" priority="99">
      <formula>MOD(ROW(),2)=0</formula>
    </cfRule>
  </conditionalFormatting>
  <conditionalFormatting sqref="B111:B117">
    <cfRule type="expression" dxfId="89" priority="96">
      <formula>MOD(ROW(),2)=0</formula>
    </cfRule>
  </conditionalFormatting>
  <conditionalFormatting sqref="D100:D106">
    <cfRule type="expression" dxfId="88" priority="91">
      <formula>MOD(ROW(),2)=0</formula>
    </cfRule>
  </conditionalFormatting>
  <conditionalFormatting sqref="C100:C106">
    <cfRule type="expression" dxfId="87" priority="90">
      <formula>MOD(ROW(),2)=0</formula>
    </cfRule>
  </conditionalFormatting>
  <conditionalFormatting sqref="C109:D110">
    <cfRule type="expression" dxfId="86" priority="92">
      <formula>MOD(ROW(),2)=0</formula>
    </cfRule>
  </conditionalFormatting>
  <conditionalFormatting sqref="D111:D117">
    <cfRule type="expression" dxfId="85" priority="88">
      <formula>MOD(ROW(),2)=0</formula>
    </cfRule>
  </conditionalFormatting>
  <conditionalFormatting sqref="C111:C117">
    <cfRule type="expression" dxfId="84" priority="87">
      <formula>MOD(ROW(),2)=0</formula>
    </cfRule>
  </conditionalFormatting>
  <conditionalFormatting sqref="C119:D120">
    <cfRule type="expression" dxfId="83" priority="89">
      <formula>MOD(ROW(),2)=0</formula>
    </cfRule>
  </conditionalFormatting>
  <conditionalFormatting sqref="C4:D4">
    <cfRule type="expression" dxfId="82" priority="84">
      <formula>MOD(ROW(),2)=0</formula>
    </cfRule>
  </conditionalFormatting>
  <conditionalFormatting sqref="B4">
    <cfRule type="expression" dxfId="81" priority="83">
      <formula>MOD(ROW(),2)=0</formula>
    </cfRule>
  </conditionalFormatting>
  <conditionalFormatting sqref="E15:F16 E27:F28 E39:F40 E50:F51 E86:F87">
    <cfRule type="expression" dxfId="80" priority="82">
      <formula>MOD(ROW(),2)=0</formula>
    </cfRule>
  </conditionalFormatting>
  <conditionalFormatting sqref="F5:F11">
    <cfRule type="expression" dxfId="79" priority="81">
      <formula>MOD(ROW(),2)=0</formula>
    </cfRule>
  </conditionalFormatting>
  <conditionalFormatting sqref="E5:E11">
    <cfRule type="expression" dxfId="78" priority="80">
      <formula>MOD(ROW(),2)=0</formula>
    </cfRule>
  </conditionalFormatting>
  <conditionalFormatting sqref="F17:F23">
    <cfRule type="expression" dxfId="77" priority="79">
      <formula>MOD(ROW(),2)=0</formula>
    </cfRule>
  </conditionalFormatting>
  <conditionalFormatting sqref="E17:E23">
    <cfRule type="expression" dxfId="76" priority="78">
      <formula>MOD(ROW(),2)=0</formula>
    </cfRule>
  </conditionalFormatting>
  <conditionalFormatting sqref="F29:F35">
    <cfRule type="expression" dxfId="75" priority="77">
      <formula>MOD(ROW(),2)=0</formula>
    </cfRule>
  </conditionalFormatting>
  <conditionalFormatting sqref="E29:E35">
    <cfRule type="expression" dxfId="74" priority="76">
      <formula>MOD(ROW(),2)=0</formula>
    </cfRule>
  </conditionalFormatting>
  <conditionalFormatting sqref="F41:F47">
    <cfRule type="expression" dxfId="73" priority="75">
      <formula>MOD(ROW(),2)=0</formula>
    </cfRule>
  </conditionalFormatting>
  <conditionalFormatting sqref="E41:E47">
    <cfRule type="expression" dxfId="72" priority="74">
      <formula>MOD(ROW(),2)=0</formula>
    </cfRule>
  </conditionalFormatting>
  <conditionalFormatting sqref="F76:F82">
    <cfRule type="expression" dxfId="71" priority="73">
      <formula>MOD(ROW(),2)=0</formula>
    </cfRule>
  </conditionalFormatting>
  <conditionalFormatting sqref="E76:E82">
    <cfRule type="expression" dxfId="70" priority="72">
      <formula>MOD(ROW(),2)=0</formula>
    </cfRule>
  </conditionalFormatting>
  <conditionalFormatting sqref="E74:F75">
    <cfRule type="expression" dxfId="69" priority="71">
      <formula>MOD(ROW(),2)=0</formula>
    </cfRule>
  </conditionalFormatting>
  <conditionalFormatting sqref="F64:F70">
    <cfRule type="expression" dxfId="68" priority="70">
      <formula>MOD(ROW(),2)=0</formula>
    </cfRule>
  </conditionalFormatting>
  <conditionalFormatting sqref="E64:E70">
    <cfRule type="expression" dxfId="67" priority="69">
      <formula>MOD(ROW(),2)=0</formula>
    </cfRule>
  </conditionalFormatting>
  <conditionalFormatting sqref="E62:F63">
    <cfRule type="expression" dxfId="66" priority="68">
      <formula>MOD(ROW(),2)=0</formula>
    </cfRule>
  </conditionalFormatting>
  <conditionalFormatting sqref="F52:F58">
    <cfRule type="expression" dxfId="65" priority="67">
      <formula>MOD(ROW(),2)=0</formula>
    </cfRule>
  </conditionalFormatting>
  <conditionalFormatting sqref="E52:E58">
    <cfRule type="expression" dxfId="64" priority="66">
      <formula>MOD(ROW(),2)=0</formula>
    </cfRule>
  </conditionalFormatting>
  <conditionalFormatting sqref="F88:F94">
    <cfRule type="expression" dxfId="63" priority="64">
      <formula>MOD(ROW(),2)=0</formula>
    </cfRule>
  </conditionalFormatting>
  <conditionalFormatting sqref="E88:E94">
    <cfRule type="expression" dxfId="62" priority="63">
      <formula>MOD(ROW(),2)=0</formula>
    </cfRule>
  </conditionalFormatting>
  <conditionalFormatting sqref="E98:F99">
    <cfRule type="expression" dxfId="61" priority="65">
      <formula>MOD(ROW(),2)=0</formula>
    </cfRule>
  </conditionalFormatting>
  <conditionalFormatting sqref="F100:F106">
    <cfRule type="expression" dxfId="60" priority="61">
      <formula>MOD(ROW(),2)=0</formula>
    </cfRule>
  </conditionalFormatting>
  <conditionalFormatting sqref="E100:E106">
    <cfRule type="expression" dxfId="59" priority="60">
      <formula>MOD(ROW(),2)=0</formula>
    </cfRule>
  </conditionalFormatting>
  <conditionalFormatting sqref="E109:F110">
    <cfRule type="expression" dxfId="58" priority="62">
      <formula>MOD(ROW(),2)=0</formula>
    </cfRule>
  </conditionalFormatting>
  <conditionalFormatting sqref="F111:F117">
    <cfRule type="expression" dxfId="57" priority="58">
      <formula>MOD(ROW(),2)=0</formula>
    </cfRule>
  </conditionalFormatting>
  <conditionalFormatting sqref="E111:E117">
    <cfRule type="expression" dxfId="56" priority="57">
      <formula>MOD(ROW(),2)=0</formula>
    </cfRule>
  </conditionalFormatting>
  <conditionalFormatting sqref="E119:F120">
    <cfRule type="expression" dxfId="55" priority="59">
      <formula>MOD(ROW(),2)=0</formula>
    </cfRule>
  </conditionalFormatting>
  <conditionalFormatting sqref="E4:F4">
    <cfRule type="expression" dxfId="54" priority="56">
      <formula>MOD(ROW(),2)=0</formula>
    </cfRule>
  </conditionalFormatting>
  <conditionalFormatting sqref="G15:H16 G27:H28 G39:H40 G50:H51 G86:H87">
    <cfRule type="expression" dxfId="53" priority="55">
      <formula>MOD(ROW(),2)=0</formula>
    </cfRule>
  </conditionalFormatting>
  <conditionalFormatting sqref="H5:H11">
    <cfRule type="expression" dxfId="52" priority="54">
      <formula>MOD(ROW(),2)=0</formula>
    </cfRule>
  </conditionalFormatting>
  <conditionalFormatting sqref="G5:G11">
    <cfRule type="expression" dxfId="51" priority="53">
      <formula>MOD(ROW(),2)=0</formula>
    </cfRule>
  </conditionalFormatting>
  <conditionalFormatting sqref="H17:H23">
    <cfRule type="expression" dxfId="50" priority="52">
      <formula>MOD(ROW(),2)=0</formula>
    </cfRule>
  </conditionalFormatting>
  <conditionalFormatting sqref="G17:G23">
    <cfRule type="expression" dxfId="49" priority="51">
      <formula>MOD(ROW(),2)=0</formula>
    </cfRule>
  </conditionalFormatting>
  <conditionalFormatting sqref="H29:H35">
    <cfRule type="expression" dxfId="48" priority="50">
      <formula>MOD(ROW(),2)=0</formula>
    </cfRule>
  </conditionalFormatting>
  <conditionalFormatting sqref="G29:G35">
    <cfRule type="expression" dxfId="47" priority="49">
      <formula>MOD(ROW(),2)=0</formula>
    </cfRule>
  </conditionalFormatting>
  <conditionalFormatting sqref="H41:H47">
    <cfRule type="expression" dxfId="46" priority="48">
      <formula>MOD(ROW(),2)=0</formula>
    </cfRule>
  </conditionalFormatting>
  <conditionalFormatting sqref="G41:G47">
    <cfRule type="expression" dxfId="45" priority="47">
      <formula>MOD(ROW(),2)=0</formula>
    </cfRule>
  </conditionalFormatting>
  <conditionalFormatting sqref="H76:H82">
    <cfRule type="expression" dxfId="44" priority="46">
      <formula>MOD(ROW(),2)=0</formula>
    </cfRule>
  </conditionalFormatting>
  <conditionalFormatting sqref="G76:G82">
    <cfRule type="expression" dxfId="43" priority="45">
      <formula>MOD(ROW(),2)=0</formula>
    </cfRule>
  </conditionalFormatting>
  <conditionalFormatting sqref="G74:H75">
    <cfRule type="expression" dxfId="42" priority="44">
      <formula>MOD(ROW(),2)=0</formula>
    </cfRule>
  </conditionalFormatting>
  <conditionalFormatting sqref="H64:H70">
    <cfRule type="expression" dxfId="41" priority="43">
      <formula>MOD(ROW(),2)=0</formula>
    </cfRule>
  </conditionalFormatting>
  <conditionalFormatting sqref="G64:G70">
    <cfRule type="expression" dxfId="40" priority="42">
      <formula>MOD(ROW(),2)=0</formula>
    </cfRule>
  </conditionalFormatting>
  <conditionalFormatting sqref="G62:H63">
    <cfRule type="expression" dxfId="39" priority="41">
      <formula>MOD(ROW(),2)=0</formula>
    </cfRule>
  </conditionalFormatting>
  <conditionalFormatting sqref="H52:H58">
    <cfRule type="expression" dxfId="38" priority="40">
      <formula>MOD(ROW(),2)=0</formula>
    </cfRule>
  </conditionalFormatting>
  <conditionalFormatting sqref="G52:G58">
    <cfRule type="expression" dxfId="37" priority="39">
      <formula>MOD(ROW(),2)=0</formula>
    </cfRule>
  </conditionalFormatting>
  <conditionalFormatting sqref="H88:H94">
    <cfRule type="expression" dxfId="36" priority="37">
      <formula>MOD(ROW(),2)=0</formula>
    </cfRule>
  </conditionalFormatting>
  <conditionalFormatting sqref="G88:G94">
    <cfRule type="expression" dxfId="35" priority="36">
      <formula>MOD(ROW(),2)=0</formula>
    </cfRule>
  </conditionalFormatting>
  <conditionalFormatting sqref="G98:H99">
    <cfRule type="expression" dxfId="34" priority="38">
      <formula>MOD(ROW(),2)=0</formula>
    </cfRule>
  </conditionalFormatting>
  <conditionalFormatting sqref="H100:H106">
    <cfRule type="expression" dxfId="33" priority="34">
      <formula>MOD(ROW(),2)=0</formula>
    </cfRule>
  </conditionalFormatting>
  <conditionalFormatting sqref="G100:G106">
    <cfRule type="expression" dxfId="32" priority="33">
      <formula>MOD(ROW(),2)=0</formula>
    </cfRule>
  </conditionalFormatting>
  <conditionalFormatting sqref="G109:H110">
    <cfRule type="expression" dxfId="31" priority="35">
      <formula>MOD(ROW(),2)=0</formula>
    </cfRule>
  </conditionalFormatting>
  <conditionalFormatting sqref="H111:H117">
    <cfRule type="expression" dxfId="30" priority="31">
      <formula>MOD(ROW(),2)=0</formula>
    </cfRule>
  </conditionalFormatting>
  <conditionalFormatting sqref="G111:G117">
    <cfRule type="expression" dxfId="29" priority="30">
      <formula>MOD(ROW(),2)=0</formula>
    </cfRule>
  </conditionalFormatting>
  <conditionalFormatting sqref="G119:H120">
    <cfRule type="expression" dxfId="28" priority="32">
      <formula>MOD(ROW(),2)=0</formula>
    </cfRule>
  </conditionalFormatting>
  <conditionalFormatting sqref="G4:H4">
    <cfRule type="expression" dxfId="27" priority="29">
      <formula>MOD(ROW(),2)=0</formula>
    </cfRule>
  </conditionalFormatting>
  <conditionalFormatting sqref="I15:J16 I27:J28 I39:J40 I50:J51 I86:J87">
    <cfRule type="expression" dxfId="26" priority="28">
      <formula>MOD(ROW(),2)=0</formula>
    </cfRule>
  </conditionalFormatting>
  <conditionalFormatting sqref="J5:J11">
    <cfRule type="expression" dxfId="25" priority="27">
      <formula>MOD(ROW(),2)=0</formula>
    </cfRule>
  </conditionalFormatting>
  <conditionalFormatting sqref="I5:I11">
    <cfRule type="expression" dxfId="24" priority="26">
      <formula>MOD(ROW(),2)=0</formula>
    </cfRule>
  </conditionalFormatting>
  <conditionalFormatting sqref="J17:J23">
    <cfRule type="expression" dxfId="23" priority="25">
      <formula>MOD(ROW(),2)=0</formula>
    </cfRule>
  </conditionalFormatting>
  <conditionalFormatting sqref="I17:I23">
    <cfRule type="expression" dxfId="22" priority="24">
      <formula>MOD(ROW(),2)=0</formula>
    </cfRule>
  </conditionalFormatting>
  <conditionalFormatting sqref="J29:J35">
    <cfRule type="expression" dxfId="21" priority="23">
      <formula>MOD(ROW(),2)=0</formula>
    </cfRule>
  </conditionalFormatting>
  <conditionalFormatting sqref="I29:I35">
    <cfRule type="expression" dxfId="20" priority="22">
      <formula>MOD(ROW(),2)=0</formula>
    </cfRule>
  </conditionalFormatting>
  <conditionalFormatting sqref="J41:J47">
    <cfRule type="expression" dxfId="19" priority="21">
      <formula>MOD(ROW(),2)=0</formula>
    </cfRule>
  </conditionalFormatting>
  <conditionalFormatting sqref="I41:I47">
    <cfRule type="expression" dxfId="18" priority="20">
      <formula>MOD(ROW(),2)=0</formula>
    </cfRule>
  </conditionalFormatting>
  <conditionalFormatting sqref="J76:J82">
    <cfRule type="expression" dxfId="17" priority="19">
      <formula>MOD(ROW(),2)=0</formula>
    </cfRule>
  </conditionalFormatting>
  <conditionalFormatting sqref="I76:I82">
    <cfRule type="expression" dxfId="16" priority="18">
      <formula>MOD(ROW(),2)=0</formula>
    </cfRule>
  </conditionalFormatting>
  <conditionalFormatting sqref="I74:J75">
    <cfRule type="expression" dxfId="15" priority="17">
      <formula>MOD(ROW(),2)=0</formula>
    </cfRule>
  </conditionalFormatting>
  <conditionalFormatting sqref="J64:J70">
    <cfRule type="expression" dxfId="14" priority="16">
      <formula>MOD(ROW(),2)=0</formula>
    </cfRule>
  </conditionalFormatting>
  <conditionalFormatting sqref="I64:I70">
    <cfRule type="expression" dxfId="13" priority="15">
      <formula>MOD(ROW(),2)=0</formula>
    </cfRule>
  </conditionalFormatting>
  <conditionalFormatting sqref="I62:J63">
    <cfRule type="expression" dxfId="12" priority="14">
      <formula>MOD(ROW(),2)=0</formula>
    </cfRule>
  </conditionalFormatting>
  <conditionalFormatting sqref="J52:J58">
    <cfRule type="expression" dxfId="11" priority="13">
      <formula>MOD(ROW(),2)=0</formula>
    </cfRule>
  </conditionalFormatting>
  <conditionalFormatting sqref="I52:I58">
    <cfRule type="expression" dxfId="10" priority="12">
      <formula>MOD(ROW(),2)=0</formula>
    </cfRule>
  </conditionalFormatting>
  <conditionalFormatting sqref="J88:J94">
    <cfRule type="expression" dxfId="9" priority="10">
      <formula>MOD(ROW(),2)=0</formula>
    </cfRule>
  </conditionalFormatting>
  <conditionalFormatting sqref="I88:I94">
    <cfRule type="expression" dxfId="8" priority="9">
      <formula>MOD(ROW(),2)=0</formula>
    </cfRule>
  </conditionalFormatting>
  <conditionalFormatting sqref="I98:J99">
    <cfRule type="expression" dxfId="7" priority="11">
      <formula>MOD(ROW(),2)=0</formula>
    </cfRule>
  </conditionalFormatting>
  <conditionalFormatting sqref="J100:J106">
    <cfRule type="expression" dxfId="6" priority="7">
      <formula>MOD(ROW(),2)=0</formula>
    </cfRule>
  </conditionalFormatting>
  <conditionalFormatting sqref="I100:I106">
    <cfRule type="expression" dxfId="5" priority="6">
      <formula>MOD(ROW(),2)=0</formula>
    </cfRule>
  </conditionalFormatting>
  <conditionalFormatting sqref="I109:J110">
    <cfRule type="expression" dxfId="4" priority="8">
      <formula>MOD(ROW(),2)=0</formula>
    </cfRule>
  </conditionalFormatting>
  <conditionalFormatting sqref="J111:J117">
    <cfRule type="expression" dxfId="3" priority="4">
      <formula>MOD(ROW(),2)=0</formula>
    </cfRule>
  </conditionalFormatting>
  <conditionalFormatting sqref="I111:I117">
    <cfRule type="expression" dxfId="2" priority="3">
      <formula>MOD(ROW(),2)=0</formula>
    </cfRule>
  </conditionalFormatting>
  <conditionalFormatting sqref="I119:J120">
    <cfRule type="expression" dxfId="1" priority="5">
      <formula>MOD(ROW(),2)=0</formula>
    </cfRule>
  </conditionalFormatting>
  <conditionalFormatting sqref="I4:J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28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Course Failures Overall</vt:lpstr>
      <vt:lpstr>Course Failures by Middle</vt:lpstr>
      <vt:lpstr>Course Failures by High</vt:lpstr>
      <vt:lpstr>Coures Failures by Grade</vt:lpstr>
      <vt:lpstr>'Coures Failures by Grade'!Print_Titles</vt:lpstr>
      <vt:lpstr>'Course Failures by High'!Print_Titles</vt:lpstr>
      <vt:lpstr>'Course Failures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2020-11-03T21:05:36Z</cp:lastPrinted>
  <dcterms:created xsi:type="dcterms:W3CDTF">2020-06-19T14:25:36Z</dcterms:created>
  <dcterms:modified xsi:type="dcterms:W3CDTF">2021-06-07T19:37:55Z</dcterms:modified>
</cp:coreProperties>
</file>