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FC3B5836-E6CD-476F-B030-9E4F5339723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6" l="1"/>
  <c r="C164" i="6" l="1"/>
  <c r="C163" i="6"/>
  <c r="C162" i="6"/>
  <c r="C161" i="6"/>
  <c r="C160" i="6"/>
  <c r="C159" i="6"/>
  <c r="C158" i="6"/>
  <c r="D41" i="7"/>
  <c r="D132" i="6"/>
  <c r="C61" i="7" l="1"/>
  <c r="C61" i="9"/>
  <c r="C62" i="7"/>
  <c r="C62" i="9"/>
  <c r="C63" i="7"/>
  <c r="C63" i="9"/>
  <c r="C59" i="7"/>
  <c r="C59" i="9"/>
  <c r="C60" i="7"/>
  <c r="C60" i="9"/>
  <c r="C64" i="7"/>
  <c r="C64" i="9"/>
  <c r="C65" i="7"/>
  <c r="C65" i="9"/>
  <c r="B33" i="1"/>
  <c r="B32" i="1"/>
  <c r="N16" i="1"/>
  <c r="N15" i="1"/>
  <c r="K16" i="1"/>
  <c r="K15" i="1"/>
  <c r="H16" i="1"/>
  <c r="H15" i="1"/>
  <c r="E16" i="1"/>
  <c r="E15" i="1"/>
  <c r="B16" i="1"/>
  <c r="B15" i="1"/>
  <c r="D154" i="6" l="1"/>
  <c r="E30" i="1"/>
  <c r="D40" i="9" l="1"/>
  <c r="D39" i="9"/>
  <c r="D38" i="9"/>
  <c r="D31" i="9"/>
  <c r="D30" i="9"/>
  <c r="D29" i="9"/>
  <c r="D28" i="9"/>
  <c r="D27" i="9"/>
  <c r="D19" i="9"/>
  <c r="D18" i="9"/>
  <c r="D17" i="9"/>
  <c r="D16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l="1"/>
  <c r="D164" i="6"/>
  <c r="D163" i="6"/>
  <c r="D159" i="6"/>
  <c r="D161" i="6"/>
  <c r="D162" i="6"/>
  <c r="D160" i="6"/>
  <c r="D158" i="6"/>
  <c r="C66" i="9"/>
  <c r="D48" i="9"/>
  <c r="D47" i="9"/>
  <c r="C68" i="7"/>
  <c r="C67" i="7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D61" i="7" l="1"/>
  <c r="D61" i="9"/>
  <c r="D59" i="7"/>
  <c r="D59" i="9"/>
  <c r="D62" i="7"/>
  <c r="D62" i="9"/>
  <c r="D63" i="7"/>
  <c r="D63" i="9"/>
  <c r="D60" i="7"/>
  <c r="D60" i="9"/>
  <c r="D64" i="7"/>
  <c r="D64" i="9"/>
  <c r="D65" i="7"/>
  <c r="D65" i="9"/>
  <c r="C68" i="9"/>
  <c r="C67" i="9"/>
  <c r="D15" i="9"/>
  <c r="D14" i="9"/>
  <c r="D58" i="9"/>
  <c r="D25" i="9"/>
  <c r="D37" i="9"/>
  <c r="D37" i="7"/>
  <c r="D26" i="7"/>
  <c r="D14" i="7"/>
  <c r="D36" i="7"/>
  <c r="D48" i="7"/>
  <c r="D58" i="7"/>
  <c r="D157" i="6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7" i="7" l="1"/>
  <c r="D68" i="7"/>
  <c r="D68" i="9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<sst xmlns="http://schemas.openxmlformats.org/spreadsheetml/2006/main" count="390" uniqueCount="65">
  <si>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</si>
  <si>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</si>
  <si>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</si>
  <si>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</si>
  <si>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</si>
  <si>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</si>
  <si>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</si>
  <si>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</si>
  <si>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</si>
  <si>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</si>
  <si>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</si>
  <si>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</si>
  <si>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</si>
  <si>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</si>
  <si>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</si>
  <si>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</si>
  <si>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</si>
  <si>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</si>
  <si>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</si>
  <si>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</si>
  <si>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</si>
  <si>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</si>
  <si>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</si>
  <si>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</si>
  <si>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</si>
  <si>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</si>
  <si>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</si>
  <si>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</si>
  <si>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</si>
  <si>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</si>
  <si>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</si>
  <si>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</si>
  <si>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</si>
  <si>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</si>
  <si>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</si>
  <si>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</si>
  <si>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</si>
  <si>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</si>
  <si>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</si>
  <si>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</si>
  <si>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</si>
  <si>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</si>
  <si>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</si>
  <si>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</si>
  <si>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</si>
  <si>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</si>
  <si>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</si>
  <si>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</si>
  <si>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</si>
  <si>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</si>
  <si>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</si>
  <si>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</si>
  <si>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</si>
  <si>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</si>
  <si>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</si>
  <si>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</si>
  <si>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</si>
  <si>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</si>
  <si>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</si>
  <si>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</si>
  <si>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Source: Focus School Software</t>
  </si>
  <si>
    <t>Instructional Demographic of Teachers by Elementary School 
as of March 30, 2021</t>
  </si>
  <si>
    <t>Instructional Demographic of Teachers by High School 
as of March 30, 2021</t>
  </si>
  <si>
    <t>Instructional Demographic of Teachers by Middle School 
as of March 30, 2021</t>
  </si>
  <si>
    <t>2020-21 Progress Measure Data 
as of March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</si>
</sst>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3" borderId="43" xfId="0" applyFill="1" applyBorder="1" applyAlignment="1">
      <alignment horizont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0" fillId="13" borderId="49" xfId="0" applyFill="1" applyBorder="1" applyAlignment="1">
      <alignment horizontal="center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8" fillId="5" borderId="40" xfId="0" applyNumberFormat="1" applyFont="1" applyFill="1" applyBorder="1" applyAlignment="1">
      <alignment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4" fillId="6" borderId="18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4" fillId="6" borderId="58" xfId="0" applyNumberFormat="1" applyFont="1" applyFill="1" applyBorder="1" applyAlignment="1">
      <alignment horizontal="center" vertical="center"/>
    </xf>
    <xf numFmtId="9" fontId="4" fillId="6" borderId="42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28" xfId="0" applyNumberFormat="1" applyFont="1" applyFill="1" applyBorder="1" applyAlignment="1">
      <alignment horizontal="center" vertic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3" fillId="9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3" fontId="3" fillId="11" borderId="9" xfId="1" applyNumberFormat="1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4" fillId="13" borderId="45" xfId="0" applyFont="1" applyFill="1" applyBorder="1" applyAlignment="1">
      <alignment horizontal="left" vertical="top" wrapText="1"/>
    </xf>
    <xf numFmtId="0" fontId="4" fillId="13" borderId="46" xfId="0" applyFont="1" applyFill="1" applyBorder="1" applyAlignment="1">
      <alignment horizontal="left" vertical="top"/>
    </xf>
    <xf numFmtId="0" fontId="4" fillId="13" borderId="47" xfId="0" applyFont="1" applyFill="1" applyBorder="1" applyAlignment="1">
      <alignment horizontal="left" vertical="top"/>
    </xf>
    <xf numFmtId="0" fontId="2" fillId="7" borderId="48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58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.75" customHeight="1" thickBo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" customHeight="1" x14ac:dyDescent="0.25">
      <c r="A3" s="159" t="s">
        <v>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ht="9" customHeight="1" thickBot="1" x14ac:dyDescent="0.3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16" x14ac:dyDescent="0.25">
      <c r="A5" s="171" t="s">
        <v>0</v>
      </c>
      <c r="B5" s="166" t="s">
        <v>13</v>
      </c>
      <c r="C5" s="167"/>
      <c r="D5" s="168"/>
      <c r="E5" s="166" t="s">
        <v>1</v>
      </c>
      <c r="F5" s="167"/>
      <c r="G5" s="168"/>
      <c r="H5" s="166" t="s">
        <v>2</v>
      </c>
      <c r="I5" s="167"/>
      <c r="J5" s="168"/>
      <c r="K5" s="166" t="s">
        <v>3</v>
      </c>
      <c r="L5" s="167"/>
      <c r="M5" s="168"/>
      <c r="N5" s="169" t="s">
        <v>58</v>
      </c>
      <c r="O5" s="169"/>
      <c r="P5" s="170"/>
    </row>
    <row r="6" spans="1:16" ht="26.25" thickBot="1" x14ac:dyDescent="0.3">
      <c r="A6" s="172"/>
      <c r="B6" s="175" t="s">
        <v>38</v>
      </c>
      <c r="C6" s="176"/>
      <c r="D6" s="24" t="s">
        <v>39</v>
      </c>
      <c r="E6" s="173" t="s">
        <v>38</v>
      </c>
      <c r="F6" s="174"/>
      <c r="G6" s="22" t="s">
        <v>39</v>
      </c>
      <c r="H6" s="173" t="s">
        <v>38</v>
      </c>
      <c r="I6" s="174"/>
      <c r="J6" s="22" t="s">
        <v>39</v>
      </c>
      <c r="K6" s="173" t="s">
        <v>38</v>
      </c>
      <c r="L6" s="174"/>
      <c r="M6" s="22" t="s">
        <v>39</v>
      </c>
      <c r="N6" s="175" t="s">
        <v>38</v>
      </c>
      <c r="O6" s="176"/>
      <c r="P6" s="24" t="s">
        <v>39</v>
      </c>
    </row>
    <row r="7" spans="1:16" ht="15" customHeight="1" x14ac:dyDescent="0.25">
      <c r="A7" s="8" t="s">
        <v>4</v>
      </c>
      <c r="B7" s="115">
        <v>996</v>
      </c>
      <c r="C7" s="116"/>
      <c r="D7" s="20">
        <f>B7/B$14</f>
        <v>0.86308492201039866</v>
      </c>
      <c r="E7" s="119">
        <v>1004</v>
      </c>
      <c r="F7" s="110"/>
      <c r="G7" s="20">
        <f>E7/E14</f>
        <v>0.84940778341793566</v>
      </c>
      <c r="H7" s="109">
        <v>1007</v>
      </c>
      <c r="I7" s="110"/>
      <c r="J7" s="20">
        <f>H7/H14</f>
        <v>0.84197324414715724</v>
      </c>
      <c r="K7" s="109">
        <v>1021</v>
      </c>
      <c r="L7" s="110"/>
      <c r="M7" s="21">
        <f>K7/K14</f>
        <v>0.84589892294946145</v>
      </c>
      <c r="N7" s="109">
        <v>935</v>
      </c>
      <c r="O7" s="110"/>
      <c r="P7" s="20">
        <f>N7/$N$14</f>
        <v>0.83931777378815076</v>
      </c>
    </row>
    <row r="8" spans="1:16" x14ac:dyDescent="0.25">
      <c r="A8" s="8" t="s">
        <v>5</v>
      </c>
      <c r="B8" s="113">
        <v>58</v>
      </c>
      <c r="C8" s="114"/>
      <c r="D8" s="9">
        <f t="shared" ref="D8:D13" si="0">B8/B$14</f>
        <v>5.0259965337954939E-2</v>
      </c>
      <c r="E8" s="120">
        <v>61</v>
      </c>
      <c r="F8" s="112"/>
      <c r="G8" s="9">
        <f>E8/E14</f>
        <v>5.1607445008460234E-2</v>
      </c>
      <c r="H8" s="111">
        <v>64</v>
      </c>
      <c r="I8" s="112"/>
      <c r="J8" s="9">
        <f>H8/H14</f>
        <v>5.3511705685618728E-2</v>
      </c>
      <c r="K8" s="111">
        <v>59</v>
      </c>
      <c r="L8" s="112"/>
      <c r="M8" s="19">
        <f>K8/K14</f>
        <v>4.8881524440762221E-2</v>
      </c>
      <c r="N8" s="111">
        <v>61</v>
      </c>
      <c r="O8" s="112"/>
      <c r="P8" s="9">
        <f t="shared" ref="P8:P13" si="1">N8/$N$14</f>
        <v>5.475763016157989E-2</v>
      </c>
    </row>
    <row r="9" spans="1:16" x14ac:dyDescent="0.25">
      <c r="A9" s="8" t="s">
        <v>6</v>
      </c>
      <c r="B9" s="113">
        <v>86</v>
      </c>
      <c r="C9" s="114"/>
      <c r="D9" s="9">
        <f t="shared" si="0"/>
        <v>7.452339688041594E-2</v>
      </c>
      <c r="E9" s="120">
        <v>102</v>
      </c>
      <c r="F9" s="112"/>
      <c r="G9" s="9">
        <f>E9/E14</f>
        <v>8.6294416243654817E-2</v>
      </c>
      <c r="H9" s="111">
        <v>105</v>
      </c>
      <c r="I9" s="112"/>
      <c r="J9" s="9">
        <f>H9/H14</f>
        <v>8.7792642140468224E-2</v>
      </c>
      <c r="K9" s="111">
        <v>108</v>
      </c>
      <c r="L9" s="112"/>
      <c r="M9" s="19">
        <f>K9/K14</f>
        <v>8.9478044739022364E-2</v>
      </c>
      <c r="N9" s="111">
        <v>102</v>
      </c>
      <c r="O9" s="112"/>
      <c r="P9" s="9">
        <f t="shared" si="1"/>
        <v>9.1561938958707359E-2</v>
      </c>
    </row>
    <row r="10" spans="1:16" x14ac:dyDescent="0.25">
      <c r="A10" s="8" t="s">
        <v>7</v>
      </c>
      <c r="B10" s="113">
        <v>4</v>
      </c>
      <c r="C10" s="114"/>
      <c r="D10" s="69">
        <f t="shared" si="0"/>
        <v>3.4662045060658577E-3</v>
      </c>
      <c r="E10" s="120">
        <v>4</v>
      </c>
      <c r="F10" s="112"/>
      <c r="G10" s="69">
        <f>E10/E14</f>
        <v>3.3840947546531302E-3</v>
      </c>
      <c r="H10" s="111">
        <v>8</v>
      </c>
      <c r="I10" s="112"/>
      <c r="J10" s="9">
        <f>H10/H14</f>
        <v>6.688963210702341E-3</v>
      </c>
      <c r="K10" s="111">
        <v>8</v>
      </c>
      <c r="L10" s="112"/>
      <c r="M10" s="19">
        <f>K10/K14</f>
        <v>6.6280033140016566E-3</v>
      </c>
      <c r="N10" s="111">
        <v>9</v>
      </c>
      <c r="O10" s="112"/>
      <c r="P10" s="9">
        <f t="shared" si="1"/>
        <v>8.0789946140035901E-3</v>
      </c>
    </row>
    <row r="11" spans="1:16" x14ac:dyDescent="0.25">
      <c r="A11" s="8" t="s">
        <v>8</v>
      </c>
      <c r="B11" s="113">
        <v>5</v>
      </c>
      <c r="C11" s="114"/>
      <c r="D11" s="69">
        <f t="shared" si="0"/>
        <v>4.3327556325823222E-3</v>
      </c>
      <c r="E11" s="120">
        <v>6</v>
      </c>
      <c r="F11" s="112"/>
      <c r="G11" s="9">
        <f>E11/E14</f>
        <v>5.076142131979695E-3</v>
      </c>
      <c r="H11" s="117">
        <v>8</v>
      </c>
      <c r="I11" s="118"/>
      <c r="J11" s="9">
        <f>H11/H14</f>
        <v>6.688963210702341E-3</v>
      </c>
      <c r="K11" s="117">
        <v>7</v>
      </c>
      <c r="L11" s="118"/>
      <c r="M11" s="19">
        <f>K11/K14</f>
        <v>5.7995028997514502E-3</v>
      </c>
      <c r="N11" s="127">
        <v>3</v>
      </c>
      <c r="O11" s="128"/>
      <c r="P11" s="69">
        <f t="shared" si="1"/>
        <v>2.6929982046678637E-3</v>
      </c>
    </row>
    <row r="12" spans="1:16" x14ac:dyDescent="0.25">
      <c r="A12" s="8" t="s">
        <v>9</v>
      </c>
      <c r="B12" s="180">
        <v>4</v>
      </c>
      <c r="C12" s="181"/>
      <c r="D12" s="69">
        <f t="shared" si="0"/>
        <v>3.4662045060658577E-3</v>
      </c>
      <c r="E12" s="193">
        <v>4</v>
      </c>
      <c r="F12" s="118"/>
      <c r="G12" s="71">
        <f>E12/E14</f>
        <v>3.3840947546531302E-3</v>
      </c>
      <c r="H12" s="117">
        <v>3</v>
      </c>
      <c r="I12" s="118"/>
      <c r="J12" s="71">
        <f>H12/H14</f>
        <v>2.508361204013378E-3</v>
      </c>
      <c r="K12" s="117">
        <v>3</v>
      </c>
      <c r="L12" s="118"/>
      <c r="M12" s="73">
        <f>K12/K14</f>
        <v>2.4855012427506215E-3</v>
      </c>
      <c r="N12" s="127">
        <v>3</v>
      </c>
      <c r="O12" s="128"/>
      <c r="P12" s="69">
        <f t="shared" si="1"/>
        <v>2.6929982046678637E-3</v>
      </c>
    </row>
    <row r="13" spans="1:16" ht="15.75" thickBot="1" x14ac:dyDescent="0.3">
      <c r="A13" s="8" t="s">
        <v>10</v>
      </c>
      <c r="B13" s="182">
        <v>1</v>
      </c>
      <c r="C13" s="183"/>
      <c r="D13" s="70">
        <f t="shared" si="0"/>
        <v>8.6655112651646442E-4</v>
      </c>
      <c r="E13" s="133">
        <v>1</v>
      </c>
      <c r="F13" s="132"/>
      <c r="G13" s="72">
        <f>E13/E14</f>
        <v>8.4602368866328254E-4</v>
      </c>
      <c r="H13" s="131">
        <v>1</v>
      </c>
      <c r="I13" s="132"/>
      <c r="J13" s="72">
        <f>H13/H14</f>
        <v>8.3612040133779263E-4</v>
      </c>
      <c r="K13" s="131">
        <v>1</v>
      </c>
      <c r="L13" s="132"/>
      <c r="M13" s="74">
        <f>K13/K14</f>
        <v>8.2850041425020708E-4</v>
      </c>
      <c r="N13" s="129">
        <v>1</v>
      </c>
      <c r="O13" s="130"/>
      <c r="P13" s="70">
        <f t="shared" si="1"/>
        <v>8.9766606822262122E-4</v>
      </c>
    </row>
    <row r="14" spans="1:16" ht="15.75" thickBot="1" x14ac:dyDescent="0.3">
      <c r="A14" s="12" t="s">
        <v>11</v>
      </c>
      <c r="B14" s="190">
        <v>1154</v>
      </c>
      <c r="C14" s="191"/>
      <c r="D14" s="192"/>
      <c r="E14" s="121">
        <v>1182</v>
      </c>
      <c r="F14" s="122"/>
      <c r="G14" s="123"/>
      <c r="H14" s="121">
        <v>1196</v>
      </c>
      <c r="I14" s="122"/>
      <c r="J14" s="123"/>
      <c r="K14" s="121">
        <v>1207</v>
      </c>
      <c r="L14" s="122"/>
      <c r="M14" s="123"/>
      <c r="N14" s="124">
        <v>1114</v>
      </c>
      <c r="O14" s="125"/>
      <c r="P14" s="126"/>
    </row>
    <row r="15" spans="1:16" ht="15" customHeight="1" x14ac:dyDescent="0.25">
      <c r="A15" s="66" t="s">
        <v>14</v>
      </c>
      <c r="B15" s="189">
        <f>B7-B9</f>
        <v>910</v>
      </c>
      <c r="C15" s="81"/>
      <c r="D15" s="11">
        <f>D7-D9</f>
        <v>0.78856152512998268</v>
      </c>
      <c r="E15" s="184">
        <f>E7-E9</f>
        <v>902</v>
      </c>
      <c r="F15" s="185"/>
      <c r="G15" s="11">
        <f>G7-G9</f>
        <v>0.7631133671742808</v>
      </c>
      <c r="H15" s="184">
        <f>H7-H9</f>
        <v>902</v>
      </c>
      <c r="I15" s="185"/>
      <c r="J15" s="11">
        <f>J7-J9</f>
        <v>0.75418060200668902</v>
      </c>
      <c r="K15" s="184">
        <f>K7-K9</f>
        <v>913</v>
      </c>
      <c r="L15" s="185"/>
      <c r="M15" s="11">
        <f>M7-M9</f>
        <v>0.75642087821043913</v>
      </c>
      <c r="N15" s="184">
        <f>N7-N9</f>
        <v>833</v>
      </c>
      <c r="O15" s="185"/>
      <c r="P15" s="11">
        <f>P7-P9</f>
        <v>0.74775583482944341</v>
      </c>
    </row>
    <row r="16" spans="1:16" ht="15.75" customHeight="1" thickBot="1" x14ac:dyDescent="0.3">
      <c r="A16" s="67" t="s">
        <v>15</v>
      </c>
      <c r="B16" s="188">
        <f>B7-B8</f>
        <v>938</v>
      </c>
      <c r="C16" s="84"/>
      <c r="D16" s="10">
        <f>D7-D8</f>
        <v>0.8128249566724437</v>
      </c>
      <c r="E16" s="186">
        <f>E7-E8</f>
        <v>943</v>
      </c>
      <c r="F16" s="187"/>
      <c r="G16" s="10">
        <f>G7-G8</f>
        <v>0.7978003384094754</v>
      </c>
      <c r="H16" s="186">
        <f>H7-H8</f>
        <v>943</v>
      </c>
      <c r="I16" s="187"/>
      <c r="J16" s="10">
        <f>J7-J8</f>
        <v>0.78846153846153855</v>
      </c>
      <c r="K16" s="186">
        <f>K7-K8</f>
        <v>962</v>
      </c>
      <c r="L16" s="187"/>
      <c r="M16" s="10">
        <f>M7-M8</f>
        <v>0.79701739850869924</v>
      </c>
      <c r="N16" s="186">
        <f>N7-N8</f>
        <v>874</v>
      </c>
      <c r="O16" s="187"/>
      <c r="P16" s="1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52" t="s">
        <v>64</v>
      </c>
      <c r="B18" s="153"/>
      <c r="C18" s="153"/>
      <c r="D18" s="153"/>
      <c r="E18" s="153"/>
      <c r="F18" s="153"/>
      <c r="G18" s="154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20.25" customHeight="1" thickBot="1" x14ac:dyDescent="0.3">
      <c r="A19" s="155"/>
      <c r="B19" s="156"/>
      <c r="C19" s="156"/>
      <c r="D19" s="156"/>
      <c r="E19" s="156"/>
      <c r="F19" s="156"/>
      <c r="G19" s="157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25">
      <c r="A20" s="100" t="s">
        <v>42</v>
      </c>
      <c r="B20" s="143" t="s">
        <v>56</v>
      </c>
      <c r="C20" s="144"/>
      <c r="D20" s="144"/>
      <c r="E20" s="144"/>
      <c r="F20" s="144"/>
      <c r="G20" s="145"/>
    </row>
    <row r="21" spans="1:16" x14ac:dyDescent="0.25">
      <c r="A21" s="101"/>
      <c r="B21" s="146"/>
      <c r="C21" s="147"/>
      <c r="D21" s="147"/>
      <c r="E21" s="147"/>
      <c r="F21" s="147"/>
      <c r="G21" s="148"/>
    </row>
    <row r="22" spans="1:16" ht="15" customHeight="1" thickBot="1" x14ac:dyDescent="0.3">
      <c r="A22" s="102"/>
      <c r="B22" s="149"/>
      <c r="C22" s="150"/>
      <c r="D22" s="150"/>
      <c r="E22" s="150"/>
      <c r="F22" s="150"/>
      <c r="G22" s="151"/>
    </row>
    <row r="23" spans="1:16" ht="15" customHeight="1" x14ac:dyDescent="0.25">
      <c r="A23" s="55" t="s">
        <v>0</v>
      </c>
      <c r="B23" s="106" t="s">
        <v>38</v>
      </c>
      <c r="C23" s="107"/>
      <c r="D23" s="108"/>
      <c r="E23" s="85" t="s">
        <v>39</v>
      </c>
      <c r="F23" s="85"/>
      <c r="G23" s="86"/>
    </row>
    <row r="24" spans="1:16" ht="15" customHeight="1" x14ac:dyDescent="0.25">
      <c r="A24" s="23" t="s">
        <v>4</v>
      </c>
      <c r="B24" s="76">
        <v>936</v>
      </c>
      <c r="C24" s="77"/>
      <c r="D24" s="78"/>
      <c r="E24" s="87">
        <f>B24/$B$31</f>
        <v>0.81604184829991278</v>
      </c>
      <c r="F24" s="88"/>
      <c r="G24" s="89"/>
    </row>
    <row r="25" spans="1:16" ht="15" customHeight="1" x14ac:dyDescent="0.25">
      <c r="A25" s="23" t="s">
        <v>5</v>
      </c>
      <c r="B25" s="76">
        <v>70</v>
      </c>
      <c r="C25" s="77"/>
      <c r="D25" s="78"/>
      <c r="E25" s="87">
        <f t="shared" ref="E25:E29" si="2">B25/$B$31</f>
        <v>6.1028770706190061E-2</v>
      </c>
      <c r="F25" s="88"/>
      <c r="G25" s="89"/>
    </row>
    <row r="26" spans="1:16" ht="15" customHeight="1" x14ac:dyDescent="0.25">
      <c r="A26" s="23" t="s">
        <v>6</v>
      </c>
      <c r="B26" s="76">
        <v>122</v>
      </c>
      <c r="C26" s="77"/>
      <c r="D26" s="78"/>
      <c r="E26" s="103">
        <f t="shared" si="2"/>
        <v>0.10636442894507411</v>
      </c>
      <c r="F26" s="104"/>
      <c r="G26" s="105"/>
    </row>
    <row r="27" spans="1:16" ht="15" customHeight="1" x14ac:dyDescent="0.25">
      <c r="A27" s="23" t="s">
        <v>7</v>
      </c>
      <c r="B27" s="76">
        <v>11</v>
      </c>
      <c r="C27" s="77"/>
      <c r="D27" s="78"/>
      <c r="E27" s="87">
        <f t="shared" si="2"/>
        <v>9.5902353966870104E-3</v>
      </c>
      <c r="F27" s="88"/>
      <c r="G27" s="89"/>
    </row>
    <row r="28" spans="1:16" ht="15" customHeight="1" x14ac:dyDescent="0.25">
      <c r="A28" s="23" t="s">
        <v>8</v>
      </c>
      <c r="B28" s="76">
        <v>4</v>
      </c>
      <c r="C28" s="77"/>
      <c r="D28" s="78"/>
      <c r="E28" s="94">
        <f t="shared" si="2"/>
        <v>3.4873583260680036E-3</v>
      </c>
      <c r="F28" s="95"/>
      <c r="G28" s="96"/>
    </row>
    <row r="29" spans="1:16" ht="15" customHeight="1" x14ac:dyDescent="0.25">
      <c r="A29" s="23" t="s">
        <v>9</v>
      </c>
      <c r="B29" s="76">
        <v>3</v>
      </c>
      <c r="C29" s="77"/>
      <c r="D29" s="78"/>
      <c r="E29" s="94">
        <f t="shared" si="2"/>
        <v>2.6155187445510027E-3</v>
      </c>
      <c r="F29" s="95"/>
      <c r="G29" s="96"/>
    </row>
    <row r="30" spans="1:16" ht="15" customHeight="1" thickBot="1" x14ac:dyDescent="0.3">
      <c r="A30" s="56" t="s">
        <v>10</v>
      </c>
      <c r="B30" s="76">
        <v>1</v>
      </c>
      <c r="C30" s="77"/>
      <c r="D30" s="78"/>
      <c r="E30" s="94">
        <f t="shared" ref="E30" si="3">B30/$B$31</f>
        <v>8.7183958151700091E-4</v>
      </c>
      <c r="F30" s="95"/>
      <c r="G30" s="96"/>
    </row>
    <row r="31" spans="1:16" ht="15" customHeight="1" thickBot="1" x14ac:dyDescent="0.3">
      <c r="A31" s="57" t="s">
        <v>11</v>
      </c>
      <c r="B31" s="97">
        <v>1147</v>
      </c>
      <c r="C31" s="98"/>
      <c r="D31" s="98"/>
      <c r="E31" s="98"/>
      <c r="F31" s="98"/>
      <c r="G31" s="99"/>
    </row>
    <row r="32" spans="1:16" ht="15.75" customHeight="1" x14ac:dyDescent="0.25">
      <c r="A32" s="66" t="s">
        <v>14</v>
      </c>
      <c r="B32" s="79">
        <f>B24-B26</f>
        <v>814</v>
      </c>
      <c r="C32" s="80"/>
      <c r="D32" s="81"/>
      <c r="E32" s="90">
        <f>E24-E26</f>
        <v>0.70967741935483863</v>
      </c>
      <c r="F32" s="90"/>
      <c r="G32" s="91"/>
    </row>
    <row r="33" spans="1:16" ht="15.75" thickBot="1" x14ac:dyDescent="0.3">
      <c r="A33" s="68" t="s">
        <v>15</v>
      </c>
      <c r="B33" s="82">
        <f>B24-B25</f>
        <v>866</v>
      </c>
      <c r="C33" s="83"/>
      <c r="D33" s="84"/>
      <c r="E33" s="92">
        <f>E24-E25</f>
        <v>0.75501307759372271</v>
      </c>
      <c r="F33" s="92"/>
      <c r="G33" s="93"/>
    </row>
    <row r="34" spans="1:16" ht="13.5" customHeight="1" thickBot="1" x14ac:dyDescent="0.3">
      <c r="A34" s="177" t="s">
        <v>60</v>
      </c>
      <c r="B34" s="178"/>
      <c r="C34" s="178"/>
      <c r="D34" s="178"/>
      <c r="E34" s="178"/>
      <c r="F34" s="178"/>
      <c r="G34" s="179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40" t="s">
        <v>12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2"/>
    </row>
    <row r="37" spans="1:16" x14ac:dyDescent="0.25">
      <c r="A37" s="137" t="s">
        <v>43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9"/>
    </row>
    <row r="38" spans="1:16" x14ac:dyDescent="0.25">
      <c r="A38" s="137" t="s">
        <v>44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9"/>
    </row>
    <row r="39" spans="1:16" x14ac:dyDescent="0.25">
      <c r="A39" s="137" t="s">
        <v>45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</row>
    <row r="40" spans="1:16" x14ac:dyDescent="0.25">
      <c r="A40" s="137" t="s">
        <v>46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9"/>
    </row>
    <row r="41" spans="1:16" ht="15.75" thickBot="1" x14ac:dyDescent="0.3">
      <c r="A41" s="134" t="s">
        <v>47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</row>
    <row r="42" spans="1:16" ht="4.5" customHeight="1" x14ac:dyDescent="0.25">
      <c r="O42" s="6"/>
      <c r="P42" s="7"/>
    </row>
  </sheetData>
  <mergeCells count="95"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A20:A22"/>
    <mergeCell ref="E25:G25"/>
    <mergeCell ref="E26:G26"/>
    <mergeCell ref="B23:D23"/>
    <mergeCell ref="B24:D24"/>
    <mergeCell ref="B26:D26"/>
    <mergeCell ref="B25:D25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5" width="8" customWidth="1"/>
    <col min="6" max="6" width="15.7109375" customWidth="1"/>
    <col min="7" max="9" width="8" customWidth="1"/>
  </cols>
  <sheetData>
    <row r="1" spans="1:4" ht="15" customHeight="1" x14ac:dyDescent="0.25">
      <c r="A1" s="200" t="s">
        <v>16</v>
      </c>
      <c r="B1" s="100" t="s">
        <v>42</v>
      </c>
      <c r="C1" s="143" t="s">
        <v>61</v>
      </c>
      <c r="D1" s="145"/>
    </row>
    <row r="2" spans="1:4" x14ac:dyDescent="0.25">
      <c r="A2" s="201"/>
      <c r="B2" s="101"/>
      <c r="C2" s="146"/>
      <c r="D2" s="148"/>
    </row>
    <row r="3" spans="1:4" ht="15" customHeight="1" thickBot="1" x14ac:dyDescent="0.3">
      <c r="A3" s="201"/>
      <c r="B3" s="102"/>
      <c r="C3" s="149"/>
      <c r="D3" s="151"/>
    </row>
    <row r="4" spans="1:4" ht="15.75" thickBot="1" x14ac:dyDescent="0.3">
      <c r="A4" s="202"/>
      <c r="B4" s="49" t="s">
        <v>0</v>
      </c>
      <c r="C4" s="50" t="s">
        <v>48</v>
      </c>
      <c r="D4" s="51" t="s">
        <v>39</v>
      </c>
    </row>
    <row r="5" spans="1:4" ht="15" customHeight="1" x14ac:dyDescent="0.25">
      <c r="A5" s="197" t="s">
        <v>17</v>
      </c>
      <c r="B5" s="35" t="s">
        <v>4</v>
      </c>
      <c r="C5" s="34">
        <v>38</v>
      </c>
      <c r="D5" s="16">
        <f>C5/$C$12</f>
        <v>0.95</v>
      </c>
    </row>
    <row r="6" spans="1:4" ht="15" customHeight="1" x14ac:dyDescent="0.25">
      <c r="A6" s="198"/>
      <c r="B6" s="23" t="s">
        <v>5</v>
      </c>
      <c r="C6" s="14"/>
      <c r="D6" s="17"/>
    </row>
    <row r="7" spans="1:4" ht="15" customHeight="1" x14ac:dyDescent="0.25">
      <c r="A7" s="198"/>
      <c r="B7" s="23" t="s">
        <v>6</v>
      </c>
      <c r="C7" s="14">
        <v>2</v>
      </c>
      <c r="D7" s="17">
        <f>C7/$C$12</f>
        <v>0.05</v>
      </c>
    </row>
    <row r="8" spans="1:4" ht="15" customHeight="1" x14ac:dyDescent="0.25">
      <c r="A8" s="198"/>
      <c r="B8" s="23" t="s">
        <v>7</v>
      </c>
      <c r="C8" s="14"/>
      <c r="D8" s="17"/>
    </row>
    <row r="9" spans="1:4" ht="15" customHeight="1" x14ac:dyDescent="0.25">
      <c r="A9" s="198"/>
      <c r="B9" s="23" t="s">
        <v>8</v>
      </c>
      <c r="C9" s="14"/>
      <c r="D9" s="17"/>
    </row>
    <row r="10" spans="1:4" ht="15" customHeight="1" x14ac:dyDescent="0.25">
      <c r="A10" s="198"/>
      <c r="B10" s="23" t="s">
        <v>9</v>
      </c>
      <c r="C10" s="14"/>
      <c r="D10" s="17"/>
    </row>
    <row r="11" spans="1:4" ht="15" customHeight="1" x14ac:dyDescent="0.25">
      <c r="A11" s="198"/>
      <c r="B11" s="23" t="s">
        <v>10</v>
      </c>
      <c r="C11" s="14"/>
      <c r="D11" s="17"/>
    </row>
    <row r="12" spans="1:4" ht="15" customHeight="1" x14ac:dyDescent="0.25">
      <c r="A12" s="198"/>
      <c r="B12" s="60" t="s">
        <v>49</v>
      </c>
      <c r="C12" s="205">
        <v>40</v>
      </c>
      <c r="D12" s="206"/>
    </row>
    <row r="13" spans="1:4" ht="15" customHeight="1" x14ac:dyDescent="0.25">
      <c r="A13" s="198"/>
      <c r="B13" s="36" t="s">
        <v>19</v>
      </c>
      <c r="C13" s="203">
        <f>$C$155</f>
        <v>569</v>
      </c>
      <c r="D13" s="204"/>
    </row>
    <row r="14" spans="1:4" ht="15" customHeight="1" x14ac:dyDescent="0.25">
      <c r="A14" s="198"/>
      <c r="B14" s="37" t="s">
        <v>14</v>
      </c>
      <c r="C14" s="14">
        <f>C5-C7</f>
        <v>36</v>
      </c>
      <c r="D14" s="18">
        <f>D5-D7</f>
        <v>0.89999999999999991</v>
      </c>
    </row>
    <row r="15" spans="1:4" ht="15" customHeight="1" thickBot="1" x14ac:dyDescent="0.3">
      <c r="A15" s="199"/>
      <c r="B15" s="61" t="s">
        <v>15</v>
      </c>
      <c r="C15" s="45"/>
      <c r="D15" s="58"/>
    </row>
    <row r="16" spans="1:4" x14ac:dyDescent="0.25">
      <c r="A16" s="194" t="s">
        <v>18</v>
      </c>
      <c r="B16" s="30" t="s">
        <v>4</v>
      </c>
      <c r="C16" s="34">
        <v>54</v>
      </c>
      <c r="D16" s="16">
        <f>C16/$C$23</f>
        <v>0.88524590163934425</v>
      </c>
    </row>
    <row r="17" spans="1:4" x14ac:dyDescent="0.25">
      <c r="A17" s="195"/>
      <c r="B17" s="31" t="s">
        <v>5</v>
      </c>
      <c r="C17" s="14">
        <v>3</v>
      </c>
      <c r="D17" s="17">
        <f t="shared" ref="D17:D18" si="0">C17/$C$23</f>
        <v>4.9180327868852458E-2</v>
      </c>
    </row>
    <row r="18" spans="1:4" x14ac:dyDescent="0.25">
      <c r="A18" s="195"/>
      <c r="B18" s="31" t="s">
        <v>6</v>
      </c>
      <c r="C18" s="14">
        <v>4</v>
      </c>
      <c r="D18" s="17">
        <f t="shared" si="0"/>
        <v>6.5573770491803282E-2</v>
      </c>
    </row>
    <row r="19" spans="1:4" x14ac:dyDescent="0.25">
      <c r="A19" s="195"/>
      <c r="B19" s="31" t="s">
        <v>7</v>
      </c>
      <c r="C19" s="14"/>
      <c r="D19" s="17"/>
    </row>
    <row r="20" spans="1:4" x14ac:dyDescent="0.25">
      <c r="A20" s="195"/>
      <c r="B20" s="31" t="s">
        <v>8</v>
      </c>
      <c r="C20" s="14"/>
      <c r="D20" s="17"/>
    </row>
    <row r="21" spans="1:4" x14ac:dyDescent="0.25">
      <c r="A21" s="195"/>
      <c r="B21" s="31" t="s">
        <v>9</v>
      </c>
      <c r="C21" s="14"/>
      <c r="D21" s="17"/>
    </row>
    <row r="22" spans="1:4" x14ac:dyDescent="0.25">
      <c r="A22" s="195"/>
      <c r="B22" s="31" t="s">
        <v>10</v>
      </c>
      <c r="C22" s="14"/>
      <c r="D22" s="17"/>
    </row>
    <row r="23" spans="1:4" ht="15" customHeight="1" x14ac:dyDescent="0.25">
      <c r="A23" s="195"/>
      <c r="B23" s="60" t="s">
        <v>49</v>
      </c>
      <c r="C23" s="207">
        <v>61</v>
      </c>
      <c r="D23" s="208"/>
    </row>
    <row r="24" spans="1:4" x14ac:dyDescent="0.25">
      <c r="A24" s="195"/>
      <c r="B24" s="36" t="s">
        <v>19</v>
      </c>
      <c r="C24" s="203">
        <f>$C$155</f>
        <v>569</v>
      </c>
      <c r="D24" s="204"/>
    </row>
    <row r="25" spans="1:4" x14ac:dyDescent="0.25">
      <c r="A25" s="195"/>
      <c r="B25" s="32" t="s">
        <v>14</v>
      </c>
      <c r="C25" s="14">
        <f>C16-C18</f>
        <v>50</v>
      </c>
      <c r="D25" s="18">
        <f>D16-D18</f>
        <v>0.81967213114754101</v>
      </c>
    </row>
    <row r="26" spans="1:4" ht="15.75" thickBot="1" x14ac:dyDescent="0.3">
      <c r="A26" s="196"/>
      <c r="B26" s="33" t="s">
        <v>15</v>
      </c>
      <c r="C26" s="15">
        <f>C16-C17</f>
        <v>51</v>
      </c>
      <c r="D26" s="48">
        <f>D16-D17</f>
        <v>0.83606557377049184</v>
      </c>
    </row>
    <row r="27" spans="1:4" x14ac:dyDescent="0.25">
      <c r="A27" s="197" t="s">
        <v>20</v>
      </c>
      <c r="B27" s="38" t="s">
        <v>4</v>
      </c>
      <c r="C27" s="34">
        <v>32</v>
      </c>
      <c r="D27" s="16">
        <f>C27/$C$34</f>
        <v>0.82051282051282048</v>
      </c>
    </row>
    <row r="28" spans="1:4" x14ac:dyDescent="0.25">
      <c r="A28" s="198"/>
      <c r="B28" s="39" t="s">
        <v>5</v>
      </c>
      <c r="C28" s="14">
        <v>1</v>
      </c>
      <c r="D28" s="63">
        <f>C28/$C$34</f>
        <v>2.564102564102564E-2</v>
      </c>
    </row>
    <row r="29" spans="1:4" x14ac:dyDescent="0.25">
      <c r="A29" s="198"/>
      <c r="B29" s="39" t="s">
        <v>6</v>
      </c>
      <c r="C29" s="14">
        <v>6</v>
      </c>
      <c r="D29" s="63">
        <f t="shared" ref="D29" si="1">C29/$C$34</f>
        <v>0.15384615384615385</v>
      </c>
    </row>
    <row r="30" spans="1:4" x14ac:dyDescent="0.25">
      <c r="A30" s="198"/>
      <c r="B30" s="39" t="s">
        <v>7</v>
      </c>
      <c r="C30" s="14"/>
      <c r="D30" s="17"/>
    </row>
    <row r="31" spans="1:4" x14ac:dyDescent="0.25">
      <c r="A31" s="198"/>
      <c r="B31" s="39" t="s">
        <v>8</v>
      </c>
      <c r="C31" s="14"/>
      <c r="D31" s="17"/>
    </row>
    <row r="32" spans="1:4" x14ac:dyDescent="0.25">
      <c r="A32" s="198"/>
      <c r="B32" s="39" t="s">
        <v>9</v>
      </c>
      <c r="C32" s="14"/>
      <c r="D32" s="17"/>
    </row>
    <row r="33" spans="1:4" x14ac:dyDescent="0.25">
      <c r="A33" s="198"/>
      <c r="B33" s="39" t="s">
        <v>10</v>
      </c>
      <c r="C33" s="14"/>
      <c r="D33" s="17"/>
    </row>
    <row r="34" spans="1:4" ht="15" customHeight="1" x14ac:dyDescent="0.25">
      <c r="A34" s="198"/>
      <c r="B34" s="65" t="s">
        <v>49</v>
      </c>
      <c r="C34" s="207">
        <v>39</v>
      </c>
      <c r="D34" s="208"/>
    </row>
    <row r="35" spans="1:4" x14ac:dyDescent="0.25">
      <c r="A35" s="198"/>
      <c r="B35" s="40" t="s">
        <v>19</v>
      </c>
      <c r="C35" s="203">
        <f>$C$155</f>
        <v>569</v>
      </c>
      <c r="D35" s="204"/>
    </row>
    <row r="36" spans="1:4" x14ac:dyDescent="0.25">
      <c r="A36" s="198"/>
      <c r="B36" s="41" t="s">
        <v>14</v>
      </c>
      <c r="C36" s="14">
        <f>C27-C29</f>
        <v>26</v>
      </c>
      <c r="D36" s="18">
        <f>D27-D29</f>
        <v>0.66666666666666663</v>
      </c>
    </row>
    <row r="37" spans="1:4" ht="15.75" thickBot="1" x14ac:dyDescent="0.3">
      <c r="A37" s="199"/>
      <c r="B37" s="42" t="s">
        <v>15</v>
      </c>
      <c r="C37" s="15">
        <f>C27-C28</f>
        <v>31</v>
      </c>
      <c r="D37" s="48">
        <f>D27-D28</f>
        <v>0.79487179487179482</v>
      </c>
    </row>
    <row r="38" spans="1:4" x14ac:dyDescent="0.25">
      <c r="A38" s="194" t="s">
        <v>21</v>
      </c>
      <c r="B38" s="30" t="s">
        <v>4</v>
      </c>
      <c r="C38" s="34">
        <v>33</v>
      </c>
      <c r="D38" s="16">
        <f>C38/$C$45</f>
        <v>0.73333333333333328</v>
      </c>
    </row>
    <row r="39" spans="1:4" x14ac:dyDescent="0.25">
      <c r="A39" s="195"/>
      <c r="B39" s="31" t="s">
        <v>5</v>
      </c>
      <c r="C39" s="14">
        <v>10</v>
      </c>
      <c r="D39" s="17">
        <f t="shared" ref="D39:D41" si="2">C39/$C$45</f>
        <v>0.22222222222222221</v>
      </c>
    </row>
    <row r="40" spans="1:4" x14ac:dyDescent="0.25">
      <c r="A40" s="195"/>
      <c r="B40" s="31" t="s">
        <v>6</v>
      </c>
      <c r="C40" s="14">
        <v>1</v>
      </c>
      <c r="D40" s="17">
        <f t="shared" si="2"/>
        <v>2.2222222222222223E-2</v>
      </c>
    </row>
    <row r="41" spans="1:4" x14ac:dyDescent="0.25">
      <c r="A41" s="195"/>
      <c r="B41" s="31" t="s">
        <v>7</v>
      </c>
      <c r="C41" s="14">
        <v>1</v>
      </c>
      <c r="D41" s="17">
        <f t="shared" si="2"/>
        <v>2.2222222222222223E-2</v>
      </c>
    </row>
    <row r="42" spans="1:4" x14ac:dyDescent="0.25">
      <c r="A42" s="195"/>
      <c r="B42" s="31" t="s">
        <v>8</v>
      </c>
      <c r="C42" s="14"/>
      <c r="D42" s="17"/>
    </row>
    <row r="43" spans="1:4" x14ac:dyDescent="0.25">
      <c r="A43" s="195"/>
      <c r="B43" s="31" t="s">
        <v>9</v>
      </c>
      <c r="C43" s="14"/>
      <c r="D43" s="17"/>
    </row>
    <row r="44" spans="1:4" x14ac:dyDescent="0.25">
      <c r="A44" s="195"/>
      <c r="B44" s="31" t="s">
        <v>10</v>
      </c>
      <c r="C44" s="14"/>
      <c r="D44" s="17"/>
    </row>
    <row r="45" spans="1:4" ht="15" customHeight="1" x14ac:dyDescent="0.25">
      <c r="A45" s="195"/>
      <c r="B45" s="60" t="s">
        <v>49</v>
      </c>
      <c r="C45" s="207">
        <v>45</v>
      </c>
      <c r="D45" s="208"/>
    </row>
    <row r="46" spans="1:4" x14ac:dyDescent="0.25">
      <c r="A46" s="195"/>
      <c r="B46" s="36" t="s">
        <v>19</v>
      </c>
      <c r="C46" s="203">
        <f>$C$155</f>
        <v>569</v>
      </c>
      <c r="D46" s="204"/>
    </row>
    <row r="47" spans="1:4" x14ac:dyDescent="0.25">
      <c r="A47" s="195"/>
      <c r="B47" s="32" t="s">
        <v>14</v>
      </c>
      <c r="C47" s="14">
        <f>C38-C40</f>
        <v>32</v>
      </c>
      <c r="D47" s="18">
        <f>D38-D40</f>
        <v>0.71111111111111103</v>
      </c>
    </row>
    <row r="48" spans="1:4" ht="15.75" thickBot="1" x14ac:dyDescent="0.3">
      <c r="A48" s="196"/>
      <c r="B48" s="33" t="s">
        <v>15</v>
      </c>
      <c r="C48" s="15">
        <f>C38-C39</f>
        <v>23</v>
      </c>
      <c r="D48" s="48">
        <f>D38-D39</f>
        <v>0.51111111111111107</v>
      </c>
    </row>
    <row r="49" spans="1:4" x14ac:dyDescent="0.25">
      <c r="A49" s="197" t="s">
        <v>22</v>
      </c>
      <c r="B49" s="38" t="s">
        <v>4</v>
      </c>
      <c r="C49" s="64">
        <v>43</v>
      </c>
      <c r="D49" s="63">
        <f>C49/$C$56</f>
        <v>0.86</v>
      </c>
    </row>
    <row r="50" spans="1:4" x14ac:dyDescent="0.25">
      <c r="A50" s="198"/>
      <c r="B50" s="39" t="s">
        <v>5</v>
      </c>
      <c r="C50" s="28">
        <v>3</v>
      </c>
      <c r="D50" s="17">
        <f>C50/$C$56</f>
        <v>0.06</v>
      </c>
    </row>
    <row r="51" spans="1:4" x14ac:dyDescent="0.25">
      <c r="A51" s="198"/>
      <c r="B51" s="39" t="s">
        <v>6</v>
      </c>
      <c r="C51" s="28">
        <v>4</v>
      </c>
      <c r="D51" s="17">
        <f>C51/$C$56</f>
        <v>0.08</v>
      </c>
    </row>
    <row r="52" spans="1:4" x14ac:dyDescent="0.25">
      <c r="A52" s="198"/>
      <c r="B52" s="39" t="s">
        <v>7</v>
      </c>
      <c r="C52" s="28"/>
      <c r="D52" s="17"/>
    </row>
    <row r="53" spans="1:4" x14ac:dyDescent="0.25">
      <c r="A53" s="198"/>
      <c r="B53" s="39" t="s">
        <v>8</v>
      </c>
      <c r="C53" s="28"/>
      <c r="D53" s="17"/>
    </row>
    <row r="54" spans="1:4" x14ac:dyDescent="0.25">
      <c r="A54" s="198"/>
      <c r="B54" s="39" t="s">
        <v>9</v>
      </c>
      <c r="C54" s="28"/>
      <c r="D54" s="17"/>
    </row>
    <row r="55" spans="1:4" x14ac:dyDescent="0.25">
      <c r="A55" s="198"/>
      <c r="B55" s="39" t="s">
        <v>10</v>
      </c>
      <c r="C55" s="28"/>
      <c r="D55" s="17"/>
    </row>
    <row r="56" spans="1:4" ht="15" customHeight="1" x14ac:dyDescent="0.25">
      <c r="A56" s="198"/>
      <c r="B56" s="60" t="s">
        <v>49</v>
      </c>
      <c r="C56" s="207">
        <v>50</v>
      </c>
      <c r="D56" s="208"/>
    </row>
    <row r="57" spans="1:4" x14ac:dyDescent="0.25">
      <c r="A57" s="198"/>
      <c r="B57" s="40" t="s">
        <v>19</v>
      </c>
      <c r="C57" s="203">
        <f>$C$155</f>
        <v>569</v>
      </c>
      <c r="D57" s="204"/>
    </row>
    <row r="58" spans="1:4" x14ac:dyDescent="0.25">
      <c r="A58" s="198"/>
      <c r="B58" s="41" t="s">
        <v>14</v>
      </c>
      <c r="C58" s="28">
        <f>C49-C51</f>
        <v>39</v>
      </c>
      <c r="D58" s="18">
        <f>D49-D51</f>
        <v>0.78</v>
      </c>
    </row>
    <row r="59" spans="1:4" ht="15.75" thickBot="1" x14ac:dyDescent="0.3">
      <c r="A59" s="199"/>
      <c r="B59" s="42" t="s">
        <v>15</v>
      </c>
      <c r="C59" s="29">
        <f>C49-C50</f>
        <v>40</v>
      </c>
      <c r="D59" s="26">
        <f>D49-D50</f>
        <v>0.8</v>
      </c>
    </row>
    <row r="60" spans="1:4" x14ac:dyDescent="0.25">
      <c r="A60" s="194" t="s">
        <v>23</v>
      </c>
      <c r="B60" s="38" t="s">
        <v>4</v>
      </c>
      <c r="C60" s="34">
        <v>31</v>
      </c>
      <c r="D60" s="16">
        <f>C60/$C$67</f>
        <v>0.83783783783783783</v>
      </c>
    </row>
    <row r="61" spans="1:4" x14ac:dyDescent="0.25">
      <c r="A61" s="195"/>
      <c r="B61" s="39" t="s">
        <v>5</v>
      </c>
      <c r="C61" s="14">
        <v>4</v>
      </c>
      <c r="D61" s="17">
        <f>C61/$C$67</f>
        <v>0.10810810810810811</v>
      </c>
    </row>
    <row r="62" spans="1:4" x14ac:dyDescent="0.25">
      <c r="A62" s="195"/>
      <c r="B62" s="39" t="s">
        <v>6</v>
      </c>
      <c r="C62" s="14">
        <v>1</v>
      </c>
      <c r="D62" s="17">
        <f>C62/$C$67</f>
        <v>2.7027027027027029E-2</v>
      </c>
    </row>
    <row r="63" spans="1:4" x14ac:dyDescent="0.25">
      <c r="A63" s="195"/>
      <c r="B63" s="39" t="s">
        <v>7</v>
      </c>
      <c r="C63" s="14">
        <v>1</v>
      </c>
      <c r="D63" s="17">
        <f>C63/$C$67</f>
        <v>2.7027027027027029E-2</v>
      </c>
    </row>
    <row r="64" spans="1:4" x14ac:dyDescent="0.25">
      <c r="A64" s="195"/>
      <c r="B64" s="39" t="s">
        <v>8</v>
      </c>
      <c r="C64" s="14"/>
      <c r="D64" s="17"/>
    </row>
    <row r="65" spans="1:4" x14ac:dyDescent="0.25">
      <c r="A65" s="195"/>
      <c r="B65" s="39" t="s">
        <v>9</v>
      </c>
      <c r="C65" s="14"/>
      <c r="D65" s="17"/>
    </row>
    <row r="66" spans="1:4" x14ac:dyDescent="0.25">
      <c r="A66" s="195"/>
      <c r="B66" s="39" t="s">
        <v>10</v>
      </c>
      <c r="C66" s="14"/>
      <c r="D66" s="17"/>
    </row>
    <row r="67" spans="1:4" ht="15" customHeight="1" x14ac:dyDescent="0.25">
      <c r="A67" s="195"/>
      <c r="B67" s="60" t="s">
        <v>49</v>
      </c>
      <c r="C67" s="207">
        <v>37</v>
      </c>
      <c r="D67" s="208"/>
    </row>
    <row r="68" spans="1:4" x14ac:dyDescent="0.25">
      <c r="A68" s="195"/>
      <c r="B68" s="40" t="s">
        <v>19</v>
      </c>
      <c r="C68" s="203">
        <f>$C$155</f>
        <v>569</v>
      </c>
      <c r="D68" s="204"/>
    </row>
    <row r="69" spans="1:4" x14ac:dyDescent="0.25">
      <c r="A69" s="195"/>
      <c r="B69" s="41" t="s">
        <v>14</v>
      </c>
      <c r="C69" s="14">
        <f>C60-C62</f>
        <v>30</v>
      </c>
      <c r="D69" s="18">
        <f>D60-D62</f>
        <v>0.81081081081081074</v>
      </c>
    </row>
    <row r="70" spans="1:4" ht="15.75" thickBot="1" x14ac:dyDescent="0.3">
      <c r="A70" s="196"/>
      <c r="B70" s="42" t="s">
        <v>15</v>
      </c>
      <c r="C70" s="15">
        <f>C60-C61</f>
        <v>27</v>
      </c>
      <c r="D70" s="26">
        <f>D60-D61</f>
        <v>0.72972972972972971</v>
      </c>
    </row>
    <row r="71" spans="1:4" x14ac:dyDescent="0.25">
      <c r="A71" s="197" t="s">
        <v>24</v>
      </c>
      <c r="B71" s="38" t="s">
        <v>4</v>
      </c>
      <c r="C71" s="34">
        <v>33</v>
      </c>
      <c r="D71" s="16">
        <f>C71/$C$78</f>
        <v>0.7857142857142857</v>
      </c>
    </row>
    <row r="72" spans="1:4" x14ac:dyDescent="0.25">
      <c r="A72" s="198"/>
      <c r="B72" s="39" t="s">
        <v>5</v>
      </c>
      <c r="C72" s="14">
        <v>3</v>
      </c>
      <c r="D72" s="17">
        <f>C72/$C$78</f>
        <v>7.1428571428571425E-2</v>
      </c>
    </row>
    <row r="73" spans="1:4" x14ac:dyDescent="0.25">
      <c r="A73" s="198"/>
      <c r="B73" s="39" t="s">
        <v>6</v>
      </c>
      <c r="C73" s="14">
        <v>3</v>
      </c>
      <c r="D73" s="17">
        <f>C73/$C$78</f>
        <v>7.1428571428571425E-2</v>
      </c>
    </row>
    <row r="74" spans="1:4" x14ac:dyDescent="0.25">
      <c r="A74" s="198"/>
      <c r="B74" s="39" t="s">
        <v>7</v>
      </c>
      <c r="C74" s="14"/>
      <c r="D74" s="17"/>
    </row>
    <row r="75" spans="1:4" x14ac:dyDescent="0.25">
      <c r="A75" s="198"/>
      <c r="B75" s="39" t="s">
        <v>8</v>
      </c>
      <c r="C75" s="14"/>
      <c r="D75" s="17"/>
    </row>
    <row r="76" spans="1:4" x14ac:dyDescent="0.25">
      <c r="A76" s="198"/>
      <c r="B76" s="39" t="s">
        <v>9</v>
      </c>
      <c r="C76" s="14">
        <v>3</v>
      </c>
      <c r="D76" s="17">
        <f>C76/$C$78</f>
        <v>7.1428571428571425E-2</v>
      </c>
    </row>
    <row r="77" spans="1:4" x14ac:dyDescent="0.25">
      <c r="A77" s="198"/>
      <c r="B77" s="39" t="s">
        <v>10</v>
      </c>
      <c r="C77" s="14"/>
      <c r="D77" s="17"/>
    </row>
    <row r="78" spans="1:4" ht="15" customHeight="1" x14ac:dyDescent="0.25">
      <c r="A78" s="198"/>
      <c r="B78" s="60" t="s">
        <v>49</v>
      </c>
      <c r="C78" s="207">
        <v>42</v>
      </c>
      <c r="D78" s="208"/>
    </row>
    <row r="79" spans="1:4" x14ac:dyDescent="0.25">
      <c r="A79" s="198"/>
      <c r="B79" s="40" t="s">
        <v>19</v>
      </c>
      <c r="C79" s="203">
        <f>$C$155</f>
        <v>569</v>
      </c>
      <c r="D79" s="204"/>
    </row>
    <row r="80" spans="1:4" x14ac:dyDescent="0.25">
      <c r="A80" s="198"/>
      <c r="B80" s="41" t="s">
        <v>14</v>
      </c>
      <c r="C80" s="14">
        <f>C71-C73</f>
        <v>30</v>
      </c>
      <c r="D80" s="18">
        <f>D71-D73</f>
        <v>0.7142857142857143</v>
      </c>
    </row>
    <row r="81" spans="1:4" ht="15.75" thickBot="1" x14ac:dyDescent="0.3">
      <c r="A81" s="199"/>
      <c r="B81" s="42" t="s">
        <v>15</v>
      </c>
      <c r="C81" s="15">
        <f>C71-C72</f>
        <v>30</v>
      </c>
      <c r="D81" s="26">
        <f>D71-D72</f>
        <v>0.7142857142857143</v>
      </c>
    </row>
    <row r="82" spans="1:4" x14ac:dyDescent="0.25">
      <c r="A82" s="194" t="s">
        <v>25</v>
      </c>
      <c r="B82" s="38" t="s">
        <v>4</v>
      </c>
      <c r="C82" s="34">
        <v>38</v>
      </c>
      <c r="D82" s="16">
        <f>C82/$C$89</f>
        <v>0.90476190476190477</v>
      </c>
    </row>
    <row r="83" spans="1:4" x14ac:dyDescent="0.25">
      <c r="A83" s="195"/>
      <c r="B83" s="39" t="s">
        <v>5</v>
      </c>
      <c r="C83" s="14"/>
      <c r="D83" s="17"/>
    </row>
    <row r="84" spans="1:4" x14ac:dyDescent="0.25">
      <c r="A84" s="195"/>
      <c r="B84" s="39" t="s">
        <v>6</v>
      </c>
      <c r="C84" s="14">
        <v>2</v>
      </c>
      <c r="D84" s="17">
        <f>C84/$C$89</f>
        <v>4.7619047619047616E-2</v>
      </c>
    </row>
    <row r="85" spans="1:4" x14ac:dyDescent="0.25">
      <c r="A85" s="195"/>
      <c r="B85" s="39" t="s">
        <v>7</v>
      </c>
      <c r="C85" s="14">
        <v>2</v>
      </c>
      <c r="D85" s="17">
        <f>C85/$C$89</f>
        <v>4.7619047619047616E-2</v>
      </c>
    </row>
    <row r="86" spans="1:4" x14ac:dyDescent="0.25">
      <c r="A86" s="195"/>
      <c r="B86" s="39" t="s">
        <v>8</v>
      </c>
      <c r="C86" s="14"/>
      <c r="D86" s="17"/>
    </row>
    <row r="87" spans="1:4" x14ac:dyDescent="0.25">
      <c r="A87" s="195"/>
      <c r="B87" s="39" t="s">
        <v>9</v>
      </c>
      <c r="C87" s="14"/>
      <c r="D87" s="17"/>
    </row>
    <row r="88" spans="1:4" x14ac:dyDescent="0.25">
      <c r="A88" s="195"/>
      <c r="B88" s="39" t="s">
        <v>10</v>
      </c>
      <c r="C88" s="14"/>
      <c r="D88" s="17"/>
    </row>
    <row r="89" spans="1:4" ht="15" customHeight="1" x14ac:dyDescent="0.25">
      <c r="A89" s="195"/>
      <c r="B89" s="60" t="s">
        <v>49</v>
      </c>
      <c r="C89" s="207">
        <v>42</v>
      </c>
      <c r="D89" s="208"/>
    </row>
    <row r="90" spans="1:4" x14ac:dyDescent="0.25">
      <c r="A90" s="195"/>
      <c r="B90" s="40" t="s">
        <v>19</v>
      </c>
      <c r="C90" s="203">
        <f>$C$155</f>
        <v>569</v>
      </c>
      <c r="D90" s="204"/>
    </row>
    <row r="91" spans="1:4" x14ac:dyDescent="0.25">
      <c r="A91" s="195"/>
      <c r="B91" s="41" t="s">
        <v>14</v>
      </c>
      <c r="C91" s="14">
        <f>C82-C84</f>
        <v>36</v>
      </c>
      <c r="D91" s="18">
        <f>D82-D84</f>
        <v>0.85714285714285721</v>
      </c>
    </row>
    <row r="92" spans="1:4" ht="15.75" thickBot="1" x14ac:dyDescent="0.3">
      <c r="A92" s="196"/>
      <c r="B92" s="42" t="s">
        <v>15</v>
      </c>
      <c r="C92" s="15"/>
      <c r="D92" s="26"/>
    </row>
    <row r="93" spans="1:4" x14ac:dyDescent="0.25">
      <c r="A93" s="212" t="s">
        <v>52</v>
      </c>
      <c r="B93" s="38" t="s">
        <v>4</v>
      </c>
      <c r="C93" s="34">
        <v>33</v>
      </c>
      <c r="D93" s="16">
        <f>C93/$C$100</f>
        <v>0.89189189189189189</v>
      </c>
    </row>
    <row r="94" spans="1:4" x14ac:dyDescent="0.25">
      <c r="A94" s="198"/>
      <c r="B94" s="39" t="s">
        <v>5</v>
      </c>
      <c r="C94" s="14">
        <v>2</v>
      </c>
      <c r="D94" s="17">
        <f>C94/$C$100</f>
        <v>5.4054054054054057E-2</v>
      </c>
    </row>
    <row r="95" spans="1:4" x14ac:dyDescent="0.25">
      <c r="A95" s="198"/>
      <c r="B95" s="39" t="s">
        <v>6</v>
      </c>
      <c r="C95" s="14">
        <v>2</v>
      </c>
      <c r="D95" s="17">
        <f>C95/$C$100</f>
        <v>5.4054054054054057E-2</v>
      </c>
    </row>
    <row r="96" spans="1:4" x14ac:dyDescent="0.25">
      <c r="A96" s="198"/>
      <c r="B96" s="39" t="s">
        <v>7</v>
      </c>
      <c r="C96" s="14"/>
      <c r="D96" s="17"/>
    </row>
    <row r="97" spans="1:4" x14ac:dyDescent="0.25">
      <c r="A97" s="198"/>
      <c r="B97" s="39" t="s">
        <v>8</v>
      </c>
      <c r="C97" s="14"/>
      <c r="D97" s="17"/>
    </row>
    <row r="98" spans="1:4" x14ac:dyDescent="0.25">
      <c r="A98" s="198"/>
      <c r="B98" s="39" t="s">
        <v>9</v>
      </c>
      <c r="C98" s="14"/>
      <c r="D98" s="17"/>
    </row>
    <row r="99" spans="1:4" x14ac:dyDescent="0.25">
      <c r="A99" s="198"/>
      <c r="B99" s="39" t="s">
        <v>10</v>
      </c>
      <c r="C99" s="14"/>
      <c r="D99" s="17"/>
    </row>
    <row r="100" spans="1:4" ht="15" customHeight="1" x14ac:dyDescent="0.25">
      <c r="A100" s="198"/>
      <c r="B100" s="60" t="s">
        <v>49</v>
      </c>
      <c r="C100" s="207">
        <v>37</v>
      </c>
      <c r="D100" s="208"/>
    </row>
    <row r="101" spans="1:4" x14ac:dyDescent="0.25">
      <c r="A101" s="198"/>
      <c r="B101" s="40" t="s">
        <v>19</v>
      </c>
      <c r="C101" s="203">
        <f>$C$155</f>
        <v>569</v>
      </c>
      <c r="D101" s="204"/>
    </row>
    <row r="102" spans="1:4" x14ac:dyDescent="0.25">
      <c r="A102" s="198"/>
      <c r="B102" s="41" t="s">
        <v>14</v>
      </c>
      <c r="C102" s="14">
        <f>C93-C95</f>
        <v>31</v>
      </c>
      <c r="D102" s="18">
        <f>D93-D95</f>
        <v>0.83783783783783783</v>
      </c>
    </row>
    <row r="103" spans="1:4" ht="15.75" thickBot="1" x14ac:dyDescent="0.3">
      <c r="A103" s="199"/>
      <c r="B103" s="42" t="s">
        <v>15</v>
      </c>
      <c r="C103" s="15">
        <f>C93-C94</f>
        <v>31</v>
      </c>
      <c r="D103" s="26">
        <f>D93-D94</f>
        <v>0.83783783783783783</v>
      </c>
    </row>
    <row r="104" spans="1:4" x14ac:dyDescent="0.25">
      <c r="A104" s="194" t="s">
        <v>26</v>
      </c>
      <c r="B104" s="38" t="s">
        <v>4</v>
      </c>
      <c r="C104" s="34">
        <v>38</v>
      </c>
      <c r="D104" s="16">
        <f>C104/$C$111</f>
        <v>0.88372093023255816</v>
      </c>
    </row>
    <row r="105" spans="1:4" x14ac:dyDescent="0.25">
      <c r="A105" s="195"/>
      <c r="B105" s="39" t="s">
        <v>5</v>
      </c>
      <c r="C105" s="14">
        <v>4</v>
      </c>
      <c r="D105" s="17">
        <f>C105/$C$111</f>
        <v>9.3023255813953487E-2</v>
      </c>
    </row>
    <row r="106" spans="1:4" x14ac:dyDescent="0.25">
      <c r="A106" s="195"/>
      <c r="B106" s="39" t="s">
        <v>6</v>
      </c>
      <c r="C106" s="14">
        <v>1</v>
      </c>
      <c r="D106" s="17">
        <f>C106/$C$111</f>
        <v>2.3255813953488372E-2</v>
      </c>
    </row>
    <row r="107" spans="1:4" x14ac:dyDescent="0.25">
      <c r="A107" s="195"/>
      <c r="B107" s="39" t="s">
        <v>7</v>
      </c>
      <c r="C107" s="14"/>
      <c r="D107" s="17"/>
    </row>
    <row r="108" spans="1:4" x14ac:dyDescent="0.25">
      <c r="A108" s="195"/>
      <c r="B108" s="39" t="s">
        <v>8</v>
      </c>
      <c r="C108" s="14"/>
      <c r="D108" s="17"/>
    </row>
    <row r="109" spans="1:4" x14ac:dyDescent="0.25">
      <c r="A109" s="195"/>
      <c r="B109" s="39" t="s">
        <v>9</v>
      </c>
      <c r="C109" s="14"/>
      <c r="D109" s="17"/>
    </row>
    <row r="110" spans="1:4" x14ac:dyDescent="0.25">
      <c r="A110" s="195"/>
      <c r="B110" s="39" t="s">
        <v>10</v>
      </c>
      <c r="C110" s="14"/>
      <c r="D110" s="17"/>
    </row>
    <row r="111" spans="1:4" ht="15" customHeight="1" x14ac:dyDescent="0.25">
      <c r="A111" s="195"/>
      <c r="B111" s="60" t="s">
        <v>49</v>
      </c>
      <c r="C111" s="207">
        <v>43</v>
      </c>
      <c r="D111" s="208"/>
    </row>
    <row r="112" spans="1:4" x14ac:dyDescent="0.25">
      <c r="A112" s="195"/>
      <c r="B112" s="40" t="s">
        <v>19</v>
      </c>
      <c r="C112" s="203">
        <f>$C$155</f>
        <v>569</v>
      </c>
      <c r="D112" s="204"/>
    </row>
    <row r="113" spans="1:4" x14ac:dyDescent="0.25">
      <c r="A113" s="195"/>
      <c r="B113" s="41" t="s">
        <v>14</v>
      </c>
      <c r="C113" s="14">
        <f>C104-C106</f>
        <v>37</v>
      </c>
      <c r="D113" s="18">
        <f>D104-D106</f>
        <v>0.86046511627906974</v>
      </c>
    </row>
    <row r="114" spans="1:4" ht="15.75" thickBot="1" x14ac:dyDescent="0.3">
      <c r="A114" s="196"/>
      <c r="B114" s="42" t="s">
        <v>15</v>
      </c>
      <c r="C114" s="15">
        <f>C104-C105</f>
        <v>34</v>
      </c>
      <c r="D114" s="26">
        <f>D104-D105</f>
        <v>0.79069767441860472</v>
      </c>
    </row>
    <row r="115" spans="1:4" x14ac:dyDescent="0.25">
      <c r="A115" s="197" t="s">
        <v>27</v>
      </c>
      <c r="B115" s="38" t="s">
        <v>4</v>
      </c>
      <c r="C115" s="34">
        <v>25</v>
      </c>
      <c r="D115" s="16">
        <f>C115/$C$122</f>
        <v>0.73529411764705888</v>
      </c>
    </row>
    <row r="116" spans="1:4" x14ac:dyDescent="0.25">
      <c r="A116" s="198"/>
      <c r="B116" s="39" t="s">
        <v>5</v>
      </c>
      <c r="C116" s="14">
        <v>2</v>
      </c>
      <c r="D116" s="17">
        <f>C116/$C$122</f>
        <v>5.8823529411764705E-2</v>
      </c>
    </row>
    <row r="117" spans="1:4" x14ac:dyDescent="0.25">
      <c r="A117" s="198"/>
      <c r="B117" s="39" t="s">
        <v>6</v>
      </c>
      <c r="C117" s="14">
        <v>7</v>
      </c>
      <c r="D117" s="17">
        <f>C117/$C$122</f>
        <v>0.20588235294117646</v>
      </c>
    </row>
    <row r="118" spans="1:4" x14ac:dyDescent="0.25">
      <c r="A118" s="198"/>
      <c r="B118" s="39" t="s">
        <v>7</v>
      </c>
      <c r="C118" s="14"/>
      <c r="D118" s="17"/>
    </row>
    <row r="119" spans="1:4" x14ac:dyDescent="0.25">
      <c r="A119" s="198"/>
      <c r="B119" s="39" t="s">
        <v>8</v>
      </c>
      <c r="C119" s="14"/>
      <c r="D119" s="17"/>
    </row>
    <row r="120" spans="1:4" x14ac:dyDescent="0.25">
      <c r="A120" s="198"/>
      <c r="B120" s="39" t="s">
        <v>9</v>
      </c>
      <c r="C120" s="14"/>
      <c r="D120" s="17"/>
    </row>
    <row r="121" spans="1:4" x14ac:dyDescent="0.25">
      <c r="A121" s="198"/>
      <c r="B121" s="39" t="s">
        <v>10</v>
      </c>
      <c r="C121" s="14"/>
      <c r="D121" s="17"/>
    </row>
    <row r="122" spans="1:4" ht="15" customHeight="1" x14ac:dyDescent="0.25">
      <c r="A122" s="198"/>
      <c r="B122" s="60" t="s">
        <v>49</v>
      </c>
      <c r="C122" s="207">
        <v>34</v>
      </c>
      <c r="D122" s="208"/>
    </row>
    <row r="123" spans="1:4" x14ac:dyDescent="0.25">
      <c r="A123" s="198"/>
      <c r="B123" s="40" t="s">
        <v>19</v>
      </c>
      <c r="C123" s="203">
        <f>$C$155</f>
        <v>569</v>
      </c>
      <c r="D123" s="204"/>
    </row>
    <row r="124" spans="1:4" x14ac:dyDescent="0.25">
      <c r="A124" s="198"/>
      <c r="B124" s="41" t="s">
        <v>14</v>
      </c>
      <c r="C124" s="14">
        <f>C115-C117</f>
        <v>18</v>
      </c>
      <c r="D124" s="18">
        <f>D115-D117</f>
        <v>0.52941176470588247</v>
      </c>
    </row>
    <row r="125" spans="1:4" ht="15.75" thickBot="1" x14ac:dyDescent="0.3">
      <c r="A125" s="199"/>
      <c r="B125" s="42" t="s">
        <v>15</v>
      </c>
      <c r="C125" s="15">
        <f>C115-C116</f>
        <v>23</v>
      </c>
      <c r="D125" s="26">
        <f>D115-D116</f>
        <v>0.67647058823529416</v>
      </c>
    </row>
    <row r="126" spans="1:4" x14ac:dyDescent="0.25">
      <c r="A126" s="194" t="s">
        <v>28</v>
      </c>
      <c r="B126" s="38" t="s">
        <v>4</v>
      </c>
      <c r="C126" s="34">
        <v>46</v>
      </c>
      <c r="D126" s="16">
        <f>C126/$C$133</f>
        <v>0.86792452830188682</v>
      </c>
    </row>
    <row r="127" spans="1:4" x14ac:dyDescent="0.25">
      <c r="A127" s="195"/>
      <c r="B127" s="39" t="s">
        <v>5</v>
      </c>
      <c r="C127" s="14">
        <v>2</v>
      </c>
      <c r="D127" s="17">
        <f>C127/$C$133</f>
        <v>3.7735849056603772E-2</v>
      </c>
    </row>
    <row r="128" spans="1:4" x14ac:dyDescent="0.25">
      <c r="A128" s="195"/>
      <c r="B128" s="39" t="s">
        <v>6</v>
      </c>
      <c r="C128" s="14">
        <v>2</v>
      </c>
      <c r="D128" s="17">
        <f>C128/$C$133</f>
        <v>3.7735849056603772E-2</v>
      </c>
    </row>
    <row r="129" spans="1:4" x14ac:dyDescent="0.25">
      <c r="A129" s="195"/>
      <c r="B129" s="39" t="s">
        <v>7</v>
      </c>
      <c r="C129" s="14"/>
      <c r="D129" s="17"/>
    </row>
    <row r="130" spans="1:4" x14ac:dyDescent="0.25">
      <c r="A130" s="195"/>
      <c r="B130" s="39" t="s">
        <v>8</v>
      </c>
      <c r="C130" s="14">
        <v>2</v>
      </c>
      <c r="D130" s="17">
        <f>C130/$C$133</f>
        <v>3.7735849056603772E-2</v>
      </c>
    </row>
    <row r="131" spans="1:4" x14ac:dyDescent="0.25">
      <c r="A131" s="195"/>
      <c r="B131" s="39" t="s">
        <v>9</v>
      </c>
      <c r="C131" s="14"/>
      <c r="D131" s="17"/>
    </row>
    <row r="132" spans="1:4" x14ac:dyDescent="0.25">
      <c r="A132" s="195"/>
      <c r="B132" s="39" t="s">
        <v>10</v>
      </c>
      <c r="C132" s="14">
        <v>1</v>
      </c>
      <c r="D132" s="17">
        <f>C132/C133</f>
        <v>1.8867924528301886E-2</v>
      </c>
    </row>
    <row r="133" spans="1:4" ht="15" customHeight="1" x14ac:dyDescent="0.25">
      <c r="A133" s="195"/>
      <c r="B133" s="60" t="s">
        <v>49</v>
      </c>
      <c r="C133" s="207">
        <v>53</v>
      </c>
      <c r="D133" s="208"/>
    </row>
    <row r="134" spans="1:4" x14ac:dyDescent="0.25">
      <c r="A134" s="195"/>
      <c r="B134" s="40" t="s">
        <v>19</v>
      </c>
      <c r="C134" s="203">
        <f>$C$155</f>
        <v>569</v>
      </c>
      <c r="D134" s="204"/>
    </row>
    <row r="135" spans="1:4" x14ac:dyDescent="0.25">
      <c r="A135" s="195"/>
      <c r="B135" s="41" t="s">
        <v>14</v>
      </c>
      <c r="C135" s="14">
        <f>C126-C128</f>
        <v>44</v>
      </c>
      <c r="D135" s="18">
        <f>D126-D128</f>
        <v>0.83018867924528306</v>
      </c>
    </row>
    <row r="136" spans="1:4" ht="15.75" thickBot="1" x14ac:dyDescent="0.3">
      <c r="A136" s="196"/>
      <c r="B136" s="42" t="s">
        <v>15</v>
      </c>
      <c r="C136" s="15">
        <f>C126-C127</f>
        <v>44</v>
      </c>
      <c r="D136" s="26">
        <f>D126-D127</f>
        <v>0.83018867924528306</v>
      </c>
    </row>
    <row r="137" spans="1:4" x14ac:dyDescent="0.25">
      <c r="A137" s="197" t="s">
        <v>29</v>
      </c>
      <c r="B137" s="38" t="s">
        <v>4</v>
      </c>
      <c r="C137" s="34">
        <v>38</v>
      </c>
      <c r="D137" s="16">
        <f>C137/$C$144</f>
        <v>0.82608695652173914</v>
      </c>
    </row>
    <row r="138" spans="1:4" x14ac:dyDescent="0.25">
      <c r="A138" s="198"/>
      <c r="B138" s="39" t="s">
        <v>5</v>
      </c>
      <c r="C138" s="14">
        <v>1</v>
      </c>
      <c r="D138" s="17">
        <f>C138/$C$144</f>
        <v>2.1739130434782608E-2</v>
      </c>
    </row>
    <row r="139" spans="1:4" x14ac:dyDescent="0.25">
      <c r="A139" s="198"/>
      <c r="B139" s="39" t="s">
        <v>6</v>
      </c>
      <c r="C139" s="14">
        <v>6</v>
      </c>
      <c r="D139" s="17">
        <f>C139/$C$144</f>
        <v>0.13043478260869565</v>
      </c>
    </row>
    <row r="140" spans="1:4" x14ac:dyDescent="0.25">
      <c r="A140" s="198"/>
      <c r="B140" s="39" t="s">
        <v>7</v>
      </c>
      <c r="C140" s="14">
        <v>1</v>
      </c>
      <c r="D140" s="17">
        <f>C140/$C$144</f>
        <v>2.1739130434782608E-2</v>
      </c>
    </row>
    <row r="141" spans="1:4" x14ac:dyDescent="0.25">
      <c r="A141" s="198"/>
      <c r="B141" s="39" t="s">
        <v>8</v>
      </c>
      <c r="C141" s="14"/>
      <c r="D141" s="17"/>
    </row>
    <row r="142" spans="1:4" x14ac:dyDescent="0.25">
      <c r="A142" s="198"/>
      <c r="B142" s="39" t="s">
        <v>9</v>
      </c>
      <c r="C142" s="14"/>
      <c r="D142" s="17"/>
    </row>
    <row r="143" spans="1:4" x14ac:dyDescent="0.25">
      <c r="A143" s="198"/>
      <c r="B143" s="39" t="s">
        <v>10</v>
      </c>
      <c r="C143" s="14"/>
      <c r="D143" s="17"/>
    </row>
    <row r="144" spans="1:4" ht="15" customHeight="1" x14ac:dyDescent="0.25">
      <c r="A144" s="198"/>
      <c r="B144" s="60" t="s">
        <v>49</v>
      </c>
      <c r="C144" s="207">
        <v>46</v>
      </c>
      <c r="D144" s="208"/>
    </row>
    <row r="145" spans="1:4" x14ac:dyDescent="0.25">
      <c r="A145" s="198"/>
      <c r="B145" s="40" t="s">
        <v>19</v>
      </c>
      <c r="C145" s="203">
        <f>$C$155</f>
        <v>569</v>
      </c>
      <c r="D145" s="204"/>
    </row>
    <row r="146" spans="1:4" x14ac:dyDescent="0.25">
      <c r="A146" s="198"/>
      <c r="B146" s="41" t="s">
        <v>14</v>
      </c>
      <c r="C146" s="14">
        <f>C137-C139</f>
        <v>32</v>
      </c>
      <c r="D146" s="18">
        <f>D137-D139</f>
        <v>0.69565217391304346</v>
      </c>
    </row>
    <row r="147" spans="1:4" ht="15.75" thickBot="1" x14ac:dyDescent="0.3">
      <c r="A147" s="199"/>
      <c r="B147" s="42" t="s">
        <v>15</v>
      </c>
      <c r="C147" s="15">
        <f>C137-C138</f>
        <v>37</v>
      </c>
      <c r="D147" s="26">
        <f>D137-D138</f>
        <v>0.80434782608695654</v>
      </c>
    </row>
    <row r="148" spans="1:4" x14ac:dyDescent="0.25">
      <c r="A148" s="194" t="s">
        <v>30</v>
      </c>
      <c r="B148" s="38" t="s">
        <v>4</v>
      </c>
      <c r="C148" s="34">
        <v>449</v>
      </c>
      <c r="D148" s="16">
        <f>C148/$C$155</f>
        <v>0.78910369068541297</v>
      </c>
    </row>
    <row r="149" spans="1:4" x14ac:dyDescent="0.25">
      <c r="A149" s="195"/>
      <c r="B149" s="39" t="s">
        <v>5</v>
      </c>
      <c r="C149" s="14">
        <v>33</v>
      </c>
      <c r="D149" s="17">
        <f t="shared" ref="D149:D154" si="3">C149/$C$155</f>
        <v>5.7996485061511421E-2</v>
      </c>
    </row>
    <row r="150" spans="1:4" x14ac:dyDescent="0.25">
      <c r="A150" s="195"/>
      <c r="B150" s="39" t="s">
        <v>6</v>
      </c>
      <c r="C150" s="14">
        <v>39</v>
      </c>
      <c r="D150" s="17">
        <f t="shared" si="3"/>
        <v>6.8541300527240778E-2</v>
      </c>
    </row>
    <row r="151" spans="1:4" x14ac:dyDescent="0.25">
      <c r="A151" s="195"/>
      <c r="B151" s="39" t="s">
        <v>7</v>
      </c>
      <c r="C151" s="14">
        <v>5</v>
      </c>
      <c r="D151" s="17">
        <f t="shared" si="3"/>
        <v>8.7873462214411256E-3</v>
      </c>
    </row>
    <row r="152" spans="1:4" x14ac:dyDescent="0.25">
      <c r="A152" s="195"/>
      <c r="B152" s="39" t="s">
        <v>8</v>
      </c>
      <c r="C152" s="14">
        <v>2</v>
      </c>
      <c r="D152" s="75">
        <f t="shared" si="3"/>
        <v>3.5149384885764497E-3</v>
      </c>
    </row>
    <row r="153" spans="1:4" x14ac:dyDescent="0.25">
      <c r="A153" s="195"/>
      <c r="B153" s="39" t="s">
        <v>9</v>
      </c>
      <c r="C153" s="14">
        <v>3</v>
      </c>
      <c r="D153" s="17">
        <f t="shared" si="3"/>
        <v>5.272407732864675E-3</v>
      </c>
    </row>
    <row r="154" spans="1:4" x14ac:dyDescent="0.25">
      <c r="A154" s="195"/>
      <c r="B154" s="39" t="s">
        <v>10</v>
      </c>
      <c r="C154" s="14">
        <v>1</v>
      </c>
      <c r="D154" s="75">
        <f t="shared" si="3"/>
        <v>1.7574692442882249E-3</v>
      </c>
    </row>
    <row r="155" spans="1:4" x14ac:dyDescent="0.25">
      <c r="A155" s="195"/>
      <c r="B155" s="40" t="s">
        <v>19</v>
      </c>
      <c r="C155" s="213">
        <v>569</v>
      </c>
      <c r="D155" s="214"/>
    </row>
    <row r="156" spans="1:4" x14ac:dyDescent="0.25">
      <c r="A156" s="195"/>
      <c r="B156" s="41" t="s">
        <v>14</v>
      </c>
      <c r="C156" s="14">
        <f>C148-C150</f>
        <v>410</v>
      </c>
      <c r="D156" s="18">
        <f t="shared" ref="D156" si="4">D148-D150</f>
        <v>0.72056239015817214</v>
      </c>
    </row>
    <row r="157" spans="1:4" ht="15.75" thickBot="1" x14ac:dyDescent="0.3">
      <c r="A157" s="196"/>
      <c r="B157" s="42" t="s">
        <v>15</v>
      </c>
      <c r="C157" s="15">
        <f>C148-C149</f>
        <v>416</v>
      </c>
      <c r="D157" s="26">
        <f>D148-D149</f>
        <v>0.73110720562390152</v>
      </c>
    </row>
    <row r="158" spans="1:4" ht="15" customHeight="1" x14ac:dyDescent="0.25">
      <c r="A158" s="197" t="s">
        <v>50</v>
      </c>
      <c r="B158" s="38" t="s">
        <v>4</v>
      </c>
      <c r="C158" s="34">
        <f>'Instructional Staff'!B24</f>
        <v>936</v>
      </c>
      <c r="D158" s="16">
        <f>C158/$C$165</f>
        <v>0.81604184829991278</v>
      </c>
    </row>
    <row r="159" spans="1:4" x14ac:dyDescent="0.25">
      <c r="A159" s="198"/>
      <c r="B159" s="39" t="s">
        <v>5</v>
      </c>
      <c r="C159" s="14">
        <f>'Instructional Staff'!B25</f>
        <v>70</v>
      </c>
      <c r="D159" s="17">
        <f t="shared" ref="D159:D163" si="5">C159/$C$165</f>
        <v>6.1028770706190061E-2</v>
      </c>
    </row>
    <row r="160" spans="1:4" x14ac:dyDescent="0.25">
      <c r="A160" s="198"/>
      <c r="B160" s="39" t="s">
        <v>6</v>
      </c>
      <c r="C160" s="14">
        <f>'Instructional Staff'!B26</f>
        <v>122</v>
      </c>
      <c r="D160" s="17">
        <f t="shared" si="5"/>
        <v>0.10636442894507411</v>
      </c>
    </row>
    <row r="161" spans="1:4" x14ac:dyDescent="0.25">
      <c r="A161" s="198"/>
      <c r="B161" s="39" t="s">
        <v>7</v>
      </c>
      <c r="C161" s="14">
        <f>'Instructional Staff'!B27</f>
        <v>11</v>
      </c>
      <c r="D161" s="17">
        <f t="shared" si="5"/>
        <v>9.5902353966870104E-3</v>
      </c>
    </row>
    <row r="162" spans="1:4" x14ac:dyDescent="0.25">
      <c r="A162" s="198"/>
      <c r="B162" s="39" t="s">
        <v>8</v>
      </c>
      <c r="C162" s="14">
        <f>'Instructional Staff'!B28</f>
        <v>4</v>
      </c>
      <c r="D162" s="75">
        <f t="shared" si="5"/>
        <v>3.4873583260680036E-3</v>
      </c>
    </row>
    <row r="163" spans="1:4" x14ac:dyDescent="0.25">
      <c r="A163" s="198"/>
      <c r="B163" s="39" t="s">
        <v>9</v>
      </c>
      <c r="C163" s="14">
        <f>'Instructional Staff'!B29</f>
        <v>3</v>
      </c>
      <c r="D163" s="75">
        <f t="shared" si="5"/>
        <v>2.6155187445510027E-3</v>
      </c>
    </row>
    <row r="164" spans="1:4" x14ac:dyDescent="0.25">
      <c r="A164" s="198"/>
      <c r="B164" s="39" t="s">
        <v>10</v>
      </c>
      <c r="C164" s="14">
        <f>'Instructional Staff'!B30</f>
        <v>1</v>
      </c>
      <c r="D164" s="75">
        <f>C164/$C$165</f>
        <v>8.7183958151700091E-4</v>
      </c>
    </row>
    <row r="165" spans="1:4" x14ac:dyDescent="0.25">
      <c r="A165" s="198"/>
      <c r="B165" s="40" t="s">
        <v>11</v>
      </c>
      <c r="C165" s="215">
        <f>'Instructional Staff'!B31</f>
        <v>1147</v>
      </c>
      <c r="D165" s="214"/>
    </row>
    <row r="166" spans="1:4" x14ac:dyDescent="0.25">
      <c r="A166" s="198"/>
      <c r="B166" s="41" t="s">
        <v>14</v>
      </c>
      <c r="C166" s="14">
        <f>C158-C160</f>
        <v>814</v>
      </c>
      <c r="D166" s="18">
        <f t="shared" ref="D166" si="6">D158-D160</f>
        <v>0.70967741935483863</v>
      </c>
    </row>
    <row r="167" spans="1:4" ht="15.75" thickBot="1" x14ac:dyDescent="0.3">
      <c r="A167" s="199"/>
      <c r="B167" s="42" t="s">
        <v>15</v>
      </c>
      <c r="C167" s="15">
        <f>C158-C159</f>
        <v>866</v>
      </c>
      <c r="D167" s="27">
        <f>D158-D159</f>
        <v>0.75501307759372271</v>
      </c>
    </row>
    <row r="168" spans="1:4" ht="45.75" customHeight="1" thickBot="1" x14ac:dyDescent="0.3">
      <c r="A168" s="209" t="s">
        <v>54</v>
      </c>
      <c r="B168" s="210"/>
      <c r="C168" s="210"/>
      <c r="D168" s="211"/>
    </row>
  </sheetData>
  <mergeCells count="47"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I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9" width="8" style="13" customWidth="1"/>
  </cols>
  <sheetData>
    <row r="1" spans="1:9" ht="15" customHeight="1" x14ac:dyDescent="0.25">
      <c r="A1" s="216" t="s">
        <v>16</v>
      </c>
      <c r="B1" s="100" t="s">
        <v>42</v>
      </c>
      <c r="C1" s="143" t="s">
        <v>63</v>
      </c>
      <c r="D1" s="145"/>
      <c r="E1"/>
      <c r="F1"/>
      <c r="G1"/>
      <c r="H1"/>
      <c r="I1"/>
    </row>
    <row r="2" spans="1:9" x14ac:dyDescent="0.25">
      <c r="A2" s="217"/>
      <c r="B2" s="101"/>
      <c r="C2" s="146"/>
      <c r="D2" s="148"/>
      <c r="E2"/>
      <c r="F2"/>
      <c r="G2"/>
      <c r="H2"/>
      <c r="I2"/>
    </row>
    <row r="3" spans="1:9" ht="15" customHeight="1" thickBot="1" x14ac:dyDescent="0.3">
      <c r="A3" s="217"/>
      <c r="B3" s="102"/>
      <c r="C3" s="149"/>
      <c r="D3" s="151"/>
      <c r="E3"/>
      <c r="F3"/>
      <c r="G3"/>
      <c r="H3"/>
      <c r="I3"/>
    </row>
    <row r="4" spans="1:9" ht="15.75" customHeight="1" thickBot="1" x14ac:dyDescent="0.3">
      <c r="A4" s="218"/>
      <c r="B4" s="49" t="s">
        <v>0</v>
      </c>
      <c r="C4" s="53" t="s">
        <v>48</v>
      </c>
      <c r="D4" s="52" t="s">
        <v>39</v>
      </c>
      <c r="E4"/>
      <c r="F4"/>
      <c r="G4"/>
      <c r="H4"/>
      <c r="I4"/>
    </row>
    <row r="5" spans="1:9" ht="15.75" customHeight="1" x14ac:dyDescent="0.25">
      <c r="A5" s="219" t="s">
        <v>31</v>
      </c>
      <c r="B5" s="35" t="s">
        <v>4</v>
      </c>
      <c r="C5" s="34">
        <v>37</v>
      </c>
      <c r="D5" s="16">
        <f>C5/$C$12</f>
        <v>0.75510204081632648</v>
      </c>
      <c r="E5"/>
      <c r="F5"/>
      <c r="G5"/>
      <c r="H5"/>
      <c r="I5"/>
    </row>
    <row r="6" spans="1:9" x14ac:dyDescent="0.25">
      <c r="A6" s="220"/>
      <c r="B6" s="23" t="s">
        <v>5</v>
      </c>
      <c r="C6" s="14">
        <v>2</v>
      </c>
      <c r="D6" s="17">
        <f>C6/$C$12</f>
        <v>4.0816326530612242E-2</v>
      </c>
      <c r="E6"/>
      <c r="F6"/>
      <c r="G6"/>
      <c r="H6"/>
      <c r="I6"/>
    </row>
    <row r="7" spans="1:9" x14ac:dyDescent="0.25">
      <c r="A7" s="220"/>
      <c r="B7" s="23" t="s">
        <v>6</v>
      </c>
      <c r="C7" s="14">
        <v>10</v>
      </c>
      <c r="D7" s="17">
        <f>C7/$C$12</f>
        <v>0.20408163265306123</v>
      </c>
      <c r="E7"/>
      <c r="F7"/>
      <c r="G7"/>
      <c r="H7"/>
      <c r="I7"/>
    </row>
    <row r="8" spans="1:9" x14ac:dyDescent="0.25">
      <c r="A8" s="220"/>
      <c r="B8" s="23" t="s">
        <v>7</v>
      </c>
      <c r="C8" s="14"/>
      <c r="D8" s="17"/>
      <c r="E8"/>
      <c r="F8"/>
      <c r="G8"/>
      <c r="H8"/>
      <c r="I8"/>
    </row>
    <row r="9" spans="1:9" x14ac:dyDescent="0.25">
      <c r="A9" s="220"/>
      <c r="B9" s="23" t="s">
        <v>8</v>
      </c>
      <c r="C9" s="14"/>
      <c r="D9" s="17"/>
      <c r="E9"/>
      <c r="F9"/>
      <c r="G9"/>
      <c r="H9"/>
      <c r="I9"/>
    </row>
    <row r="10" spans="1:9" x14ac:dyDescent="0.25">
      <c r="A10" s="220"/>
      <c r="B10" s="23" t="s">
        <v>9</v>
      </c>
      <c r="C10" s="14"/>
      <c r="D10" s="17"/>
      <c r="E10"/>
      <c r="F10"/>
      <c r="G10"/>
      <c r="H10"/>
      <c r="I10"/>
    </row>
    <row r="11" spans="1:9" x14ac:dyDescent="0.25">
      <c r="A11" s="220"/>
      <c r="B11" s="23" t="s">
        <v>10</v>
      </c>
      <c r="C11" s="14"/>
      <c r="D11" s="17"/>
      <c r="E11"/>
      <c r="F11"/>
      <c r="G11"/>
      <c r="H11"/>
      <c r="I11"/>
    </row>
    <row r="12" spans="1:9" x14ac:dyDescent="0.25">
      <c r="A12" s="220"/>
      <c r="B12" s="59" t="s">
        <v>49</v>
      </c>
      <c r="C12" s="205">
        <v>49</v>
      </c>
      <c r="D12" s="206"/>
      <c r="E12"/>
      <c r="F12"/>
      <c r="G12"/>
      <c r="H12"/>
      <c r="I12"/>
    </row>
    <row r="13" spans="1:9" x14ac:dyDescent="0.25">
      <c r="A13" s="220"/>
      <c r="B13" s="40" t="s">
        <v>59</v>
      </c>
      <c r="C13" s="203">
        <f>$C$56</f>
        <v>243</v>
      </c>
      <c r="D13" s="204"/>
      <c r="E13"/>
      <c r="F13"/>
      <c r="G13"/>
      <c r="H13"/>
      <c r="I13"/>
    </row>
    <row r="14" spans="1:9" x14ac:dyDescent="0.25">
      <c r="A14" s="220"/>
      <c r="B14" s="37" t="s">
        <v>14</v>
      </c>
      <c r="C14" s="14">
        <f>C5-C7</f>
        <v>27</v>
      </c>
      <c r="D14" s="18">
        <f>D5-D7</f>
        <v>0.55102040816326525</v>
      </c>
      <c r="E14"/>
      <c r="F14"/>
      <c r="G14"/>
      <c r="H14"/>
      <c r="I14"/>
    </row>
    <row r="15" spans="1:9" ht="15.75" thickBot="1" x14ac:dyDescent="0.3">
      <c r="A15" s="221"/>
      <c r="B15" s="61" t="s">
        <v>15</v>
      </c>
      <c r="C15" s="15">
        <f>C5-C6</f>
        <v>35</v>
      </c>
      <c r="D15" s="48">
        <f>D5-D6</f>
        <v>0.71428571428571419</v>
      </c>
      <c r="E15"/>
      <c r="F15"/>
      <c r="G15"/>
      <c r="H15"/>
      <c r="I15"/>
    </row>
    <row r="16" spans="1:9" x14ac:dyDescent="0.25">
      <c r="A16" s="222" t="s">
        <v>32</v>
      </c>
      <c r="B16" s="38" t="s">
        <v>4</v>
      </c>
      <c r="C16" s="34">
        <v>47</v>
      </c>
      <c r="D16" s="16">
        <f>C16/$C$23</f>
        <v>0.71212121212121215</v>
      </c>
      <c r="E16"/>
      <c r="F16"/>
      <c r="G16"/>
      <c r="H16"/>
      <c r="I16"/>
    </row>
    <row r="17" spans="1:9" ht="15.75" customHeight="1" x14ac:dyDescent="0.25">
      <c r="A17" s="223"/>
      <c r="B17" s="39" t="s">
        <v>5</v>
      </c>
      <c r="C17" s="14">
        <v>1</v>
      </c>
      <c r="D17" s="17">
        <f>C17/$C$23</f>
        <v>1.5151515151515152E-2</v>
      </c>
      <c r="E17"/>
      <c r="F17"/>
      <c r="G17"/>
      <c r="H17"/>
      <c r="I17"/>
    </row>
    <row r="18" spans="1:9" x14ac:dyDescent="0.25">
      <c r="A18" s="223"/>
      <c r="B18" s="39" t="s">
        <v>6</v>
      </c>
      <c r="C18" s="14">
        <v>17</v>
      </c>
      <c r="D18" s="17">
        <f>C18/$C$23</f>
        <v>0.25757575757575757</v>
      </c>
      <c r="E18"/>
      <c r="F18"/>
      <c r="G18"/>
      <c r="H18"/>
      <c r="I18"/>
    </row>
    <row r="19" spans="1:9" x14ac:dyDescent="0.25">
      <c r="A19" s="223"/>
      <c r="B19" s="39" t="s">
        <v>7</v>
      </c>
      <c r="C19" s="14">
        <v>1</v>
      </c>
      <c r="D19" s="17">
        <f>C19/$C$23</f>
        <v>1.5151515151515152E-2</v>
      </c>
      <c r="E19"/>
      <c r="F19"/>
      <c r="G19"/>
      <c r="H19"/>
      <c r="I19"/>
    </row>
    <row r="20" spans="1:9" x14ac:dyDescent="0.25">
      <c r="A20" s="223"/>
      <c r="B20" s="39" t="s">
        <v>8</v>
      </c>
      <c r="C20" s="14"/>
      <c r="D20" s="17"/>
      <c r="E20"/>
      <c r="F20"/>
      <c r="G20"/>
      <c r="H20"/>
      <c r="I20"/>
    </row>
    <row r="21" spans="1:9" x14ac:dyDescent="0.25">
      <c r="A21" s="223"/>
      <c r="B21" s="39" t="s">
        <v>9</v>
      </c>
      <c r="C21" s="14"/>
      <c r="D21" s="17"/>
      <c r="E21"/>
      <c r="F21"/>
      <c r="G21"/>
      <c r="H21"/>
      <c r="I21"/>
    </row>
    <row r="22" spans="1:9" x14ac:dyDescent="0.25">
      <c r="A22" s="223"/>
      <c r="B22" s="39" t="s">
        <v>10</v>
      </c>
      <c r="C22" s="14"/>
      <c r="D22" s="17"/>
      <c r="E22"/>
      <c r="F22"/>
      <c r="G22"/>
      <c r="H22"/>
      <c r="I22"/>
    </row>
    <row r="23" spans="1:9" x14ac:dyDescent="0.25">
      <c r="A23" s="223"/>
      <c r="B23" s="59" t="s">
        <v>49</v>
      </c>
      <c r="C23" s="205">
        <v>66</v>
      </c>
      <c r="D23" s="206"/>
      <c r="E23"/>
      <c r="F23"/>
      <c r="G23"/>
      <c r="H23"/>
      <c r="I23"/>
    </row>
    <row r="24" spans="1:9" x14ac:dyDescent="0.25">
      <c r="A24" s="223"/>
      <c r="B24" s="40" t="s">
        <v>59</v>
      </c>
      <c r="C24" s="203">
        <f>$C$56</f>
        <v>243</v>
      </c>
      <c r="D24" s="204"/>
      <c r="E24"/>
      <c r="F24"/>
      <c r="G24"/>
      <c r="H24"/>
      <c r="I24"/>
    </row>
    <row r="25" spans="1:9" x14ac:dyDescent="0.25">
      <c r="A25" s="223"/>
      <c r="B25" s="41" t="s">
        <v>14</v>
      </c>
      <c r="C25" s="14">
        <f>C16-C18</f>
        <v>30</v>
      </c>
      <c r="D25" s="18">
        <f>D16-D18</f>
        <v>0.45454545454545459</v>
      </c>
      <c r="E25"/>
      <c r="F25"/>
      <c r="G25"/>
      <c r="H25"/>
      <c r="I25"/>
    </row>
    <row r="26" spans="1:9" ht="15.75" thickBot="1" x14ac:dyDescent="0.3">
      <c r="A26" s="224"/>
      <c r="B26" s="42" t="s">
        <v>15</v>
      </c>
      <c r="C26" s="15">
        <f>C16-C17</f>
        <v>46</v>
      </c>
      <c r="D26" s="26">
        <f>D16-D17</f>
        <v>0.69696969696969702</v>
      </c>
      <c r="E26"/>
      <c r="F26"/>
      <c r="G26"/>
      <c r="H26"/>
      <c r="I26"/>
    </row>
    <row r="27" spans="1:9" x14ac:dyDescent="0.25">
      <c r="A27" s="219" t="s">
        <v>33</v>
      </c>
      <c r="B27" s="38" t="s">
        <v>4</v>
      </c>
      <c r="C27" s="34">
        <v>41</v>
      </c>
      <c r="D27" s="16">
        <f>C27/$C$34</f>
        <v>0.68333333333333335</v>
      </c>
      <c r="E27"/>
      <c r="F27"/>
      <c r="G27"/>
      <c r="H27"/>
      <c r="I27"/>
    </row>
    <row r="28" spans="1:9" x14ac:dyDescent="0.25">
      <c r="A28" s="220"/>
      <c r="B28" s="39" t="s">
        <v>5</v>
      </c>
      <c r="C28" s="14">
        <v>8</v>
      </c>
      <c r="D28" s="17">
        <f>C28/$C$34</f>
        <v>0.13333333333333333</v>
      </c>
      <c r="E28"/>
      <c r="F28"/>
      <c r="G28"/>
      <c r="H28"/>
      <c r="I28"/>
    </row>
    <row r="29" spans="1:9" ht="15.75" customHeight="1" x14ac:dyDescent="0.25">
      <c r="A29" s="220"/>
      <c r="B29" s="39" t="s">
        <v>6</v>
      </c>
      <c r="C29" s="14">
        <v>9</v>
      </c>
      <c r="D29" s="17">
        <f>C29/$C$34</f>
        <v>0.15</v>
      </c>
      <c r="E29"/>
      <c r="F29"/>
      <c r="G29"/>
      <c r="H29"/>
      <c r="I29"/>
    </row>
    <row r="30" spans="1:9" x14ac:dyDescent="0.25">
      <c r="A30" s="220"/>
      <c r="B30" s="39" t="s">
        <v>7</v>
      </c>
      <c r="C30" s="14">
        <v>1</v>
      </c>
      <c r="D30" s="17">
        <f>C30/$C$34</f>
        <v>1.6666666666666666E-2</v>
      </c>
      <c r="E30"/>
      <c r="F30"/>
      <c r="G30"/>
      <c r="H30"/>
      <c r="I30"/>
    </row>
    <row r="31" spans="1:9" x14ac:dyDescent="0.25">
      <c r="A31" s="220"/>
      <c r="B31" s="39" t="s">
        <v>8</v>
      </c>
      <c r="C31" s="14">
        <v>1</v>
      </c>
      <c r="D31" s="17">
        <f>C31/$C$34</f>
        <v>1.6666666666666666E-2</v>
      </c>
      <c r="E31"/>
      <c r="F31"/>
      <c r="G31"/>
      <c r="H31"/>
      <c r="I31"/>
    </row>
    <row r="32" spans="1:9" x14ac:dyDescent="0.25">
      <c r="A32" s="220"/>
      <c r="B32" s="39" t="s">
        <v>9</v>
      </c>
      <c r="C32" s="14"/>
      <c r="D32" s="17"/>
      <c r="E32"/>
      <c r="F32"/>
      <c r="G32"/>
      <c r="H32"/>
      <c r="I32"/>
    </row>
    <row r="33" spans="1:9" x14ac:dyDescent="0.25">
      <c r="A33" s="220"/>
      <c r="B33" s="39" t="s">
        <v>10</v>
      </c>
      <c r="C33" s="14"/>
      <c r="D33" s="17"/>
      <c r="E33"/>
      <c r="F33"/>
      <c r="G33"/>
      <c r="H33"/>
      <c r="I33"/>
    </row>
    <row r="34" spans="1:9" x14ac:dyDescent="0.25">
      <c r="A34" s="220"/>
      <c r="B34" s="59" t="s">
        <v>49</v>
      </c>
      <c r="C34" s="205">
        <v>60</v>
      </c>
      <c r="D34" s="206"/>
      <c r="E34"/>
      <c r="F34"/>
      <c r="G34"/>
      <c r="H34"/>
      <c r="I34"/>
    </row>
    <row r="35" spans="1:9" x14ac:dyDescent="0.25">
      <c r="A35" s="220"/>
      <c r="B35" s="40" t="s">
        <v>59</v>
      </c>
      <c r="C35" s="203">
        <f>$C$56</f>
        <v>243</v>
      </c>
      <c r="D35" s="204"/>
      <c r="E35"/>
      <c r="F35"/>
      <c r="G35"/>
      <c r="H35"/>
      <c r="I35"/>
    </row>
    <row r="36" spans="1:9" x14ac:dyDescent="0.25">
      <c r="A36" s="220"/>
      <c r="B36" s="41" t="s">
        <v>14</v>
      </c>
      <c r="C36" s="14">
        <f>C27-C29</f>
        <v>32</v>
      </c>
      <c r="D36" s="18">
        <f>D27-D29</f>
        <v>0.53333333333333333</v>
      </c>
      <c r="E36"/>
      <c r="F36"/>
      <c r="G36"/>
      <c r="H36"/>
      <c r="I36"/>
    </row>
    <row r="37" spans="1:9" ht="15.75" thickBot="1" x14ac:dyDescent="0.3">
      <c r="A37" s="221"/>
      <c r="B37" s="42" t="s">
        <v>15</v>
      </c>
      <c r="C37" s="15">
        <f>C27-C28</f>
        <v>33</v>
      </c>
      <c r="D37" s="26">
        <f>D27-D28</f>
        <v>0.55000000000000004</v>
      </c>
      <c r="E37"/>
      <c r="F37"/>
      <c r="G37"/>
      <c r="H37"/>
      <c r="I37"/>
    </row>
    <row r="38" spans="1:9" x14ac:dyDescent="0.25">
      <c r="A38" s="222" t="s">
        <v>34</v>
      </c>
      <c r="B38" s="38" t="s">
        <v>4</v>
      </c>
      <c r="C38" s="34">
        <v>60</v>
      </c>
      <c r="D38" s="16">
        <f>C38/$C$45</f>
        <v>0.88235294117647056</v>
      </c>
      <c r="E38"/>
      <c r="F38"/>
      <c r="G38"/>
      <c r="H38"/>
      <c r="I38"/>
    </row>
    <row r="39" spans="1:9" x14ac:dyDescent="0.25">
      <c r="A39" s="223"/>
      <c r="B39" s="39" t="s">
        <v>5</v>
      </c>
      <c r="C39" s="14">
        <v>2</v>
      </c>
      <c r="D39" s="17">
        <f>C39/$C$45</f>
        <v>2.9411764705882353E-2</v>
      </c>
      <c r="E39"/>
      <c r="F39"/>
      <c r="G39"/>
      <c r="H39"/>
      <c r="I39"/>
    </row>
    <row r="40" spans="1:9" x14ac:dyDescent="0.25">
      <c r="A40" s="223"/>
      <c r="B40" s="39" t="s">
        <v>6</v>
      </c>
      <c r="C40" s="14">
        <v>5</v>
      </c>
      <c r="D40" s="17">
        <f>C40/$C$45</f>
        <v>7.3529411764705885E-2</v>
      </c>
      <c r="E40"/>
      <c r="F40"/>
      <c r="G40"/>
      <c r="H40"/>
      <c r="I40"/>
    </row>
    <row r="41" spans="1:9" ht="15.75" customHeight="1" x14ac:dyDescent="0.25">
      <c r="A41" s="223"/>
      <c r="B41" s="39" t="s">
        <v>7</v>
      </c>
      <c r="C41" s="14">
        <v>1</v>
      </c>
      <c r="D41" s="17">
        <f>C41/$C$45</f>
        <v>1.4705882352941176E-2</v>
      </c>
      <c r="E41"/>
      <c r="F41"/>
      <c r="G41"/>
      <c r="H41"/>
      <c r="I41"/>
    </row>
    <row r="42" spans="1:9" x14ac:dyDescent="0.25">
      <c r="A42" s="223"/>
      <c r="B42" s="39" t="s">
        <v>8</v>
      </c>
      <c r="C42" s="14"/>
      <c r="D42" s="17"/>
      <c r="E42"/>
      <c r="F42"/>
      <c r="G42"/>
      <c r="H42"/>
      <c r="I42"/>
    </row>
    <row r="43" spans="1:9" x14ac:dyDescent="0.25">
      <c r="A43" s="223"/>
      <c r="B43" s="39" t="s">
        <v>9</v>
      </c>
      <c r="C43" s="14"/>
      <c r="D43" s="17"/>
      <c r="E43"/>
      <c r="F43"/>
      <c r="G43"/>
      <c r="H43"/>
      <c r="I43"/>
    </row>
    <row r="44" spans="1:9" x14ac:dyDescent="0.25">
      <c r="A44" s="223"/>
      <c r="B44" s="39" t="s">
        <v>10</v>
      </c>
      <c r="C44" s="14"/>
      <c r="D44" s="17"/>
      <c r="E44"/>
      <c r="F44"/>
      <c r="G44"/>
      <c r="H44"/>
      <c r="I44"/>
    </row>
    <row r="45" spans="1:9" x14ac:dyDescent="0.25">
      <c r="A45" s="223"/>
      <c r="B45" s="59" t="s">
        <v>49</v>
      </c>
      <c r="C45" s="205">
        <v>68</v>
      </c>
      <c r="D45" s="206"/>
      <c r="E45"/>
      <c r="F45"/>
      <c r="G45"/>
      <c r="H45"/>
      <c r="I45"/>
    </row>
    <row r="46" spans="1:9" x14ac:dyDescent="0.25">
      <c r="A46" s="223"/>
      <c r="B46" s="40" t="s">
        <v>59</v>
      </c>
      <c r="C46" s="203">
        <f>$C$56</f>
        <v>243</v>
      </c>
      <c r="D46" s="204"/>
      <c r="E46"/>
      <c r="F46"/>
      <c r="G46"/>
      <c r="H46"/>
      <c r="I46"/>
    </row>
    <row r="47" spans="1:9" x14ac:dyDescent="0.25">
      <c r="A47" s="223"/>
      <c r="B47" s="41" t="s">
        <v>14</v>
      </c>
      <c r="C47" s="14">
        <f>C38-C40</f>
        <v>55</v>
      </c>
      <c r="D47" s="18">
        <f>D38-D40</f>
        <v>0.80882352941176472</v>
      </c>
      <c r="E47"/>
      <c r="F47"/>
      <c r="G47"/>
      <c r="H47"/>
      <c r="I47"/>
    </row>
    <row r="48" spans="1:9" ht="15.75" thickBot="1" x14ac:dyDescent="0.3">
      <c r="A48" s="224"/>
      <c r="B48" s="42" t="s">
        <v>15</v>
      </c>
      <c r="C48" s="15">
        <f>C38-C39</f>
        <v>58</v>
      </c>
      <c r="D48" s="26">
        <f>D38-D39</f>
        <v>0.8529411764705882</v>
      </c>
      <c r="E48"/>
      <c r="F48"/>
      <c r="G48"/>
      <c r="H48"/>
      <c r="I48"/>
    </row>
    <row r="49" spans="1:9" x14ac:dyDescent="0.25">
      <c r="A49" s="219" t="s">
        <v>35</v>
      </c>
      <c r="B49" s="38" t="s">
        <v>4</v>
      </c>
      <c r="C49" s="34">
        <v>185</v>
      </c>
      <c r="D49" s="16">
        <f>C49/$C$56</f>
        <v>0.76131687242798352</v>
      </c>
      <c r="E49"/>
      <c r="F49"/>
      <c r="G49"/>
      <c r="H49"/>
      <c r="I49"/>
    </row>
    <row r="50" spans="1:9" x14ac:dyDescent="0.25">
      <c r="A50" s="220"/>
      <c r="B50" s="39" t="s">
        <v>5</v>
      </c>
      <c r="C50" s="14">
        <v>13</v>
      </c>
      <c r="D50" s="17">
        <f>C50/$C$56</f>
        <v>5.3497942386831275E-2</v>
      </c>
      <c r="E50"/>
      <c r="F50"/>
      <c r="G50"/>
      <c r="H50"/>
      <c r="I50"/>
    </row>
    <row r="51" spans="1:9" x14ac:dyDescent="0.25">
      <c r="A51" s="220"/>
      <c r="B51" s="39" t="s">
        <v>6</v>
      </c>
      <c r="C51" s="14">
        <v>41</v>
      </c>
      <c r="D51" s="17">
        <f>C51/$C$56</f>
        <v>0.16872427983539096</v>
      </c>
      <c r="E51"/>
      <c r="F51"/>
      <c r="G51"/>
      <c r="H51"/>
      <c r="I51"/>
    </row>
    <row r="52" spans="1:9" x14ac:dyDescent="0.25">
      <c r="A52" s="220"/>
      <c r="B52" s="39" t="s">
        <v>7</v>
      </c>
      <c r="C52" s="14">
        <v>3</v>
      </c>
      <c r="D52" s="17">
        <f>C52/$C$56</f>
        <v>1.2345679012345678E-2</v>
      </c>
      <c r="E52"/>
      <c r="F52"/>
      <c r="G52"/>
      <c r="H52"/>
      <c r="I52"/>
    </row>
    <row r="53" spans="1:9" ht="15.75" customHeight="1" x14ac:dyDescent="0.25">
      <c r="A53" s="220"/>
      <c r="B53" s="39" t="s">
        <v>8</v>
      </c>
      <c r="C53" s="14">
        <v>1</v>
      </c>
      <c r="D53" s="75">
        <f>C53/$C$56</f>
        <v>4.11522633744856E-3</v>
      </c>
      <c r="E53"/>
      <c r="F53"/>
      <c r="G53"/>
      <c r="H53"/>
      <c r="I53"/>
    </row>
    <row r="54" spans="1:9" x14ac:dyDescent="0.25">
      <c r="A54" s="220"/>
      <c r="B54" s="39" t="s">
        <v>9</v>
      </c>
      <c r="C54" s="14"/>
      <c r="D54" s="17"/>
      <c r="E54"/>
      <c r="F54"/>
      <c r="G54"/>
      <c r="H54"/>
      <c r="I54"/>
    </row>
    <row r="55" spans="1:9" x14ac:dyDescent="0.25">
      <c r="A55" s="220"/>
      <c r="B55" s="39" t="s">
        <v>10</v>
      </c>
      <c r="C55" s="14"/>
      <c r="D55" s="17"/>
      <c r="E55"/>
      <c r="F55"/>
      <c r="G55"/>
      <c r="H55"/>
      <c r="I55"/>
    </row>
    <row r="56" spans="1:9" x14ac:dyDescent="0.25">
      <c r="A56" s="220"/>
      <c r="B56" s="40" t="s">
        <v>59</v>
      </c>
      <c r="C56" s="203">
        <v>243</v>
      </c>
      <c r="D56" s="204"/>
      <c r="E56"/>
      <c r="F56"/>
      <c r="G56"/>
      <c r="H56"/>
      <c r="I56"/>
    </row>
    <row r="57" spans="1:9" x14ac:dyDescent="0.25">
      <c r="A57" s="220"/>
      <c r="B57" s="41" t="s">
        <v>14</v>
      </c>
      <c r="C57" s="14">
        <f>C49-C51</f>
        <v>144</v>
      </c>
      <c r="D57" s="18">
        <f>D49-D51</f>
        <v>0.59259259259259256</v>
      </c>
      <c r="E57"/>
      <c r="F57"/>
      <c r="G57"/>
      <c r="H57"/>
      <c r="I57"/>
    </row>
    <row r="58" spans="1:9" ht="15.75" thickBot="1" x14ac:dyDescent="0.3">
      <c r="A58" s="221"/>
      <c r="B58" s="42" t="s">
        <v>15</v>
      </c>
      <c r="C58" s="45">
        <f>C49-C50</f>
        <v>172</v>
      </c>
      <c r="D58" s="46">
        <f>D49-D50</f>
        <v>0.70781893004115226</v>
      </c>
      <c r="E58"/>
      <c r="F58"/>
      <c r="G58"/>
      <c r="H58"/>
      <c r="I58"/>
    </row>
    <row r="59" spans="1:9" ht="15.75" customHeight="1" x14ac:dyDescent="0.25">
      <c r="A59" s="222" t="s">
        <v>50</v>
      </c>
      <c r="B59" s="35" t="s">
        <v>4</v>
      </c>
      <c r="C59" s="34">
        <f>'Staff by Elementary School'!C158</f>
        <v>936</v>
      </c>
      <c r="D59" s="16">
        <f>'Staff by Elementary School'!D158</f>
        <v>0.81604184829991278</v>
      </c>
      <c r="E59"/>
      <c r="F59"/>
      <c r="G59"/>
      <c r="H59"/>
      <c r="I59"/>
    </row>
    <row r="60" spans="1:9" x14ac:dyDescent="0.25">
      <c r="A60" s="223"/>
      <c r="B60" s="23" t="s">
        <v>5</v>
      </c>
      <c r="C60" s="14">
        <f>'Staff by Elementary School'!C159</f>
        <v>70</v>
      </c>
      <c r="D60" s="17">
        <f>'Staff by Elementary School'!D159</f>
        <v>6.1028770706190061E-2</v>
      </c>
      <c r="E60"/>
      <c r="F60"/>
      <c r="G60"/>
      <c r="H60"/>
      <c r="I60"/>
    </row>
    <row r="61" spans="1:9" x14ac:dyDescent="0.25">
      <c r="A61" s="223"/>
      <c r="B61" s="23" t="s">
        <v>6</v>
      </c>
      <c r="C61" s="14">
        <f>'Staff by Elementary School'!C160</f>
        <v>122</v>
      </c>
      <c r="D61" s="17">
        <f>'Staff by Elementary School'!D160</f>
        <v>0.10636442894507411</v>
      </c>
      <c r="E61"/>
      <c r="F61"/>
      <c r="G61"/>
      <c r="H61"/>
      <c r="I61"/>
    </row>
    <row r="62" spans="1:9" x14ac:dyDescent="0.25">
      <c r="A62" s="223"/>
      <c r="B62" s="23" t="s">
        <v>7</v>
      </c>
      <c r="C62" s="14">
        <f>'Staff by Elementary School'!C161</f>
        <v>11</v>
      </c>
      <c r="D62" s="17">
        <f>'Staff by Elementary School'!D161</f>
        <v>9.5902353966870104E-3</v>
      </c>
      <c r="E62"/>
      <c r="F62"/>
      <c r="G62"/>
      <c r="H62"/>
      <c r="I62"/>
    </row>
    <row r="63" spans="1:9" x14ac:dyDescent="0.25">
      <c r="A63" s="223"/>
      <c r="B63" s="23" t="s">
        <v>8</v>
      </c>
      <c r="C63" s="14">
        <f>'Staff by Elementary School'!C162</f>
        <v>4</v>
      </c>
      <c r="D63" s="75">
        <f>'Staff by Elementary School'!D162</f>
        <v>3.4873583260680036E-3</v>
      </c>
      <c r="E63"/>
      <c r="F63"/>
      <c r="G63"/>
      <c r="H63"/>
      <c r="I63"/>
    </row>
    <row r="64" spans="1:9" x14ac:dyDescent="0.25">
      <c r="A64" s="223"/>
      <c r="B64" s="23" t="s">
        <v>9</v>
      </c>
      <c r="C64" s="14">
        <f>'Staff by Elementary School'!C163</f>
        <v>3</v>
      </c>
      <c r="D64" s="75">
        <f>'Staff by Elementary School'!D163</f>
        <v>2.6155187445510027E-3</v>
      </c>
      <c r="E64"/>
      <c r="F64"/>
      <c r="G64"/>
      <c r="H64"/>
      <c r="I64"/>
    </row>
    <row r="65" spans="1:4" x14ac:dyDescent="0.25">
      <c r="A65" s="223"/>
      <c r="B65" s="23" t="s">
        <v>10</v>
      </c>
      <c r="C65" s="14">
        <f>'Staff by Elementary School'!C164</f>
        <v>1</v>
      </c>
      <c r="D65" s="75">
        <f>'Staff by Elementary School'!D164</f>
        <v>8.7183958151700091E-4</v>
      </c>
    </row>
    <row r="66" spans="1:4" x14ac:dyDescent="0.25">
      <c r="A66" s="223"/>
      <c r="B66" s="36" t="s">
        <v>11</v>
      </c>
      <c r="C66" s="215">
        <f>'Staff by Elementary School'!C165:D165</f>
        <v>1147</v>
      </c>
      <c r="D66" s="214"/>
    </row>
    <row r="67" spans="1:4" x14ac:dyDescent="0.25">
      <c r="A67" s="223"/>
      <c r="B67" s="37" t="s">
        <v>14</v>
      </c>
      <c r="C67" s="14">
        <f>C59-C61</f>
        <v>814</v>
      </c>
      <c r="D67" s="18">
        <f t="shared" ref="D67" si="0">D59-D61</f>
        <v>0.70967741935483863</v>
      </c>
    </row>
    <row r="68" spans="1:4" ht="15.75" thickBot="1" x14ac:dyDescent="0.3">
      <c r="A68" s="223"/>
      <c r="B68" s="47" t="s">
        <v>15</v>
      </c>
      <c r="C68" s="45">
        <f>C59-C60</f>
        <v>866</v>
      </c>
      <c r="D68" s="46">
        <f>D59-D60</f>
        <v>0.75501307759372271</v>
      </c>
    </row>
    <row r="69" spans="1:4" ht="33" customHeight="1" thickBot="1" x14ac:dyDescent="0.3">
      <c r="A69" s="225" t="s">
        <v>54</v>
      </c>
      <c r="B69" s="226"/>
      <c r="C69" s="226"/>
      <c r="D69" s="227"/>
    </row>
  </sheetData>
  <mergeCells count="20"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  <mergeCell ref="A1:A4"/>
    <mergeCell ref="B1:B3"/>
    <mergeCell ref="C1:D3"/>
    <mergeCell ref="A5:A15"/>
    <mergeCell ref="A16:A26"/>
    <mergeCell ref="C13:D13"/>
    <mergeCell ref="C24:D24"/>
    <mergeCell ref="C12:D12"/>
    <mergeCell ref="C23:D23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4" customWidth="1"/>
    <col min="4" max="4" width="15.7109375" customWidth="1"/>
    <col min="5" max="7" width="8" customWidth="1"/>
  </cols>
  <sheetData>
    <row r="1" spans="1:4" ht="15" customHeight="1" x14ac:dyDescent="0.25">
      <c r="A1" s="216" t="s">
        <v>16</v>
      </c>
      <c r="B1" s="100" t="s">
        <v>42</v>
      </c>
      <c r="C1" s="143" t="s">
        <v>62</v>
      </c>
      <c r="D1" s="145"/>
    </row>
    <row r="2" spans="1:4" x14ac:dyDescent="0.25">
      <c r="A2" s="217"/>
      <c r="B2" s="101"/>
      <c r="C2" s="146"/>
      <c r="D2" s="148"/>
    </row>
    <row r="3" spans="1:4" ht="15" customHeight="1" thickBot="1" x14ac:dyDescent="0.3">
      <c r="A3" s="217"/>
      <c r="B3" s="102"/>
      <c r="C3" s="149"/>
      <c r="D3" s="151"/>
    </row>
    <row r="4" spans="1:4" ht="15.75" customHeight="1" thickBot="1" x14ac:dyDescent="0.3">
      <c r="A4" s="218"/>
      <c r="B4" s="49" t="s">
        <v>0</v>
      </c>
      <c r="C4" s="50" t="s">
        <v>48</v>
      </c>
      <c r="D4" s="51" t="s">
        <v>39</v>
      </c>
    </row>
    <row r="5" spans="1:4" x14ac:dyDescent="0.25">
      <c r="A5" s="228" t="s">
        <v>53</v>
      </c>
      <c r="B5" s="35" t="s">
        <v>4</v>
      </c>
      <c r="C5" s="34">
        <v>4</v>
      </c>
      <c r="D5" s="16">
        <f>C5/$C$12</f>
        <v>0.33333333333333331</v>
      </c>
    </row>
    <row r="6" spans="1:4" x14ac:dyDescent="0.25">
      <c r="A6" s="220"/>
      <c r="B6" s="23" t="s">
        <v>5</v>
      </c>
      <c r="C6" s="14"/>
      <c r="D6" s="17"/>
    </row>
    <row r="7" spans="1:4" x14ac:dyDescent="0.25">
      <c r="A7" s="220"/>
      <c r="B7" s="23" t="s">
        <v>6</v>
      </c>
      <c r="C7" s="14">
        <v>8</v>
      </c>
      <c r="D7" s="17">
        <f>C7/$C$12</f>
        <v>0.66666666666666663</v>
      </c>
    </row>
    <row r="8" spans="1:4" x14ac:dyDescent="0.25">
      <c r="A8" s="220"/>
      <c r="B8" s="23" t="s">
        <v>7</v>
      </c>
      <c r="C8" s="14"/>
      <c r="D8" s="17"/>
    </row>
    <row r="9" spans="1:4" x14ac:dyDescent="0.25">
      <c r="A9" s="220"/>
      <c r="B9" s="23" t="s">
        <v>8</v>
      </c>
      <c r="C9" s="14"/>
      <c r="D9" s="17"/>
    </row>
    <row r="10" spans="1:4" x14ac:dyDescent="0.25">
      <c r="A10" s="220"/>
      <c r="B10" s="23" t="s">
        <v>9</v>
      </c>
      <c r="C10" s="14"/>
      <c r="D10" s="17"/>
    </row>
    <row r="11" spans="1:4" x14ac:dyDescent="0.25">
      <c r="A11" s="220"/>
      <c r="B11" s="23" t="s">
        <v>10</v>
      </c>
      <c r="C11" s="14"/>
      <c r="D11" s="17"/>
    </row>
    <row r="12" spans="1:4" x14ac:dyDescent="0.25">
      <c r="A12" s="220"/>
      <c r="B12" s="60" t="s">
        <v>49</v>
      </c>
      <c r="C12" s="205">
        <v>12</v>
      </c>
      <c r="D12" s="206"/>
    </row>
    <row r="13" spans="1:4" x14ac:dyDescent="0.25">
      <c r="A13" s="220"/>
      <c r="B13" s="36" t="s">
        <v>57</v>
      </c>
      <c r="C13" s="203">
        <f>$C$56</f>
        <v>302</v>
      </c>
      <c r="D13" s="204"/>
    </row>
    <row r="14" spans="1:4" x14ac:dyDescent="0.25">
      <c r="A14" s="220"/>
      <c r="B14" s="37" t="s">
        <v>14</v>
      </c>
      <c r="C14" s="14">
        <f>C5-C7</f>
        <v>-4</v>
      </c>
      <c r="D14" s="18">
        <f>D5-D7</f>
        <v>-0.33333333333333331</v>
      </c>
    </row>
    <row r="15" spans="1:4" ht="15.75" thickBot="1" x14ac:dyDescent="0.3">
      <c r="A15" s="221"/>
      <c r="B15" s="61" t="s">
        <v>15</v>
      </c>
      <c r="C15" s="15">
        <f>C5-C6</f>
        <v>4</v>
      </c>
      <c r="D15" s="48">
        <f>D5-D6</f>
        <v>0.33333333333333331</v>
      </c>
    </row>
    <row r="16" spans="1:4" ht="15" customHeight="1" x14ac:dyDescent="0.25">
      <c r="A16" s="229" t="s">
        <v>36</v>
      </c>
      <c r="B16" s="38" t="s">
        <v>4</v>
      </c>
      <c r="C16" s="62">
        <v>94</v>
      </c>
      <c r="D16" s="63">
        <f>C16/$C$23</f>
        <v>0.84684684684684686</v>
      </c>
    </row>
    <row r="17" spans="1:4" x14ac:dyDescent="0.25">
      <c r="A17" s="223"/>
      <c r="B17" s="39" t="s">
        <v>5</v>
      </c>
      <c r="C17" s="14">
        <v>8</v>
      </c>
      <c r="D17" s="17">
        <f>C17/$C$23</f>
        <v>7.2072072072072071E-2</v>
      </c>
    </row>
    <row r="18" spans="1:4" x14ac:dyDescent="0.25">
      <c r="A18" s="223"/>
      <c r="B18" s="39" t="s">
        <v>6</v>
      </c>
      <c r="C18" s="14">
        <v>8</v>
      </c>
      <c r="D18" s="17">
        <f>C18/$C$23</f>
        <v>7.2072072072072071E-2</v>
      </c>
    </row>
    <row r="19" spans="1:4" x14ac:dyDescent="0.25">
      <c r="A19" s="223"/>
      <c r="B19" s="39" t="s">
        <v>7</v>
      </c>
      <c r="C19" s="14">
        <v>1</v>
      </c>
      <c r="D19" s="17">
        <f>C19/$C$23</f>
        <v>9.0090090090090089E-3</v>
      </c>
    </row>
    <row r="20" spans="1:4" x14ac:dyDescent="0.25">
      <c r="A20" s="223"/>
      <c r="B20" s="39" t="s">
        <v>8</v>
      </c>
      <c r="C20" s="14"/>
      <c r="D20" s="17"/>
    </row>
    <row r="21" spans="1:4" x14ac:dyDescent="0.25">
      <c r="A21" s="223"/>
      <c r="B21" s="39" t="s">
        <v>9</v>
      </c>
      <c r="C21" s="14"/>
      <c r="D21" s="17"/>
    </row>
    <row r="22" spans="1:4" x14ac:dyDescent="0.25">
      <c r="A22" s="223"/>
      <c r="B22" s="39" t="s">
        <v>10</v>
      </c>
      <c r="C22" s="14"/>
      <c r="D22" s="17"/>
    </row>
    <row r="23" spans="1:4" x14ac:dyDescent="0.25">
      <c r="A23" s="223"/>
      <c r="B23" s="60" t="s">
        <v>49</v>
      </c>
      <c r="C23" s="205">
        <v>111</v>
      </c>
      <c r="D23" s="206"/>
    </row>
    <row r="24" spans="1:4" x14ac:dyDescent="0.25">
      <c r="A24" s="223"/>
      <c r="B24" s="40" t="s">
        <v>57</v>
      </c>
      <c r="C24" s="203">
        <f>$C$56</f>
        <v>302</v>
      </c>
      <c r="D24" s="204"/>
    </row>
    <row r="25" spans="1:4" x14ac:dyDescent="0.25">
      <c r="A25" s="223"/>
      <c r="B25" s="41" t="s">
        <v>14</v>
      </c>
      <c r="C25" s="14">
        <f>C16-C18</f>
        <v>86</v>
      </c>
      <c r="D25" s="18">
        <f>D16-D18</f>
        <v>0.77477477477477474</v>
      </c>
    </row>
    <row r="26" spans="1:4" ht="15.75" thickBot="1" x14ac:dyDescent="0.3">
      <c r="A26" s="224"/>
      <c r="B26" s="42" t="s">
        <v>15</v>
      </c>
      <c r="C26" s="15">
        <f>C16-C17</f>
        <v>86</v>
      </c>
      <c r="D26" s="26">
        <f>D16-D17</f>
        <v>0.77477477477477474</v>
      </c>
    </row>
    <row r="27" spans="1:4" ht="15" customHeight="1" x14ac:dyDescent="0.25">
      <c r="A27" s="228" t="s">
        <v>37</v>
      </c>
      <c r="B27" s="38" t="s">
        <v>4</v>
      </c>
      <c r="C27" s="34">
        <v>131</v>
      </c>
      <c r="D27" s="16">
        <f>C27/$C$34</f>
        <v>0.81366459627329191</v>
      </c>
    </row>
    <row r="28" spans="1:4" x14ac:dyDescent="0.25">
      <c r="A28" s="220"/>
      <c r="B28" s="39" t="s">
        <v>5</v>
      </c>
      <c r="C28" s="14">
        <v>12</v>
      </c>
      <c r="D28" s="17">
        <f>C28/$C$34</f>
        <v>7.4534161490683232E-2</v>
      </c>
    </row>
    <row r="29" spans="1:4" x14ac:dyDescent="0.25">
      <c r="A29" s="220"/>
      <c r="B29" s="39" t="s">
        <v>6</v>
      </c>
      <c r="C29" s="14">
        <v>17</v>
      </c>
      <c r="D29" s="17">
        <f>C29/$C$34</f>
        <v>0.10559006211180125</v>
      </c>
    </row>
    <row r="30" spans="1:4" x14ac:dyDescent="0.25">
      <c r="A30" s="220"/>
      <c r="B30" s="39" t="s">
        <v>7</v>
      </c>
      <c r="C30" s="14">
        <v>2</v>
      </c>
      <c r="D30" s="17">
        <f>C30/$C$34</f>
        <v>1.2422360248447204E-2</v>
      </c>
    </row>
    <row r="31" spans="1:4" x14ac:dyDescent="0.25">
      <c r="A31" s="220"/>
      <c r="B31" s="39" t="s">
        <v>8</v>
      </c>
      <c r="C31" s="14">
        <v>1</v>
      </c>
      <c r="D31" s="17">
        <f>C31/$C$34</f>
        <v>6.2111801242236021E-3</v>
      </c>
    </row>
    <row r="32" spans="1:4" x14ac:dyDescent="0.25">
      <c r="A32" s="220"/>
      <c r="B32" s="39" t="s">
        <v>9</v>
      </c>
      <c r="C32" s="14"/>
      <c r="D32" s="17"/>
    </row>
    <row r="33" spans="1:4" x14ac:dyDescent="0.25">
      <c r="A33" s="220"/>
      <c r="B33" s="39" t="s">
        <v>10</v>
      </c>
      <c r="C33" s="14"/>
      <c r="D33" s="17"/>
    </row>
    <row r="34" spans="1:4" x14ac:dyDescent="0.25">
      <c r="A34" s="220"/>
      <c r="B34" s="60" t="s">
        <v>49</v>
      </c>
      <c r="C34" s="205">
        <v>161</v>
      </c>
      <c r="D34" s="206"/>
    </row>
    <row r="35" spans="1:4" ht="15.75" customHeight="1" x14ac:dyDescent="0.25">
      <c r="A35" s="220"/>
      <c r="B35" s="40" t="s">
        <v>57</v>
      </c>
      <c r="C35" s="203">
        <f>$C$56</f>
        <v>302</v>
      </c>
      <c r="D35" s="204"/>
    </row>
    <row r="36" spans="1:4" x14ac:dyDescent="0.25">
      <c r="A36" s="220"/>
      <c r="B36" s="41" t="s">
        <v>14</v>
      </c>
      <c r="C36" s="14">
        <f>C27-C29</f>
        <v>114</v>
      </c>
      <c r="D36" s="18">
        <f>D27-D29</f>
        <v>0.70807453416149069</v>
      </c>
    </row>
    <row r="37" spans="1:4" ht="15.75" thickBot="1" x14ac:dyDescent="0.3">
      <c r="A37" s="221"/>
      <c r="B37" s="42" t="s">
        <v>15</v>
      </c>
      <c r="C37" s="15">
        <f>C27-C28</f>
        <v>119</v>
      </c>
      <c r="D37" s="26">
        <f>D27-D28</f>
        <v>0.73913043478260865</v>
      </c>
    </row>
    <row r="38" spans="1:4" ht="15" customHeight="1" x14ac:dyDescent="0.25">
      <c r="A38" s="229" t="s">
        <v>55</v>
      </c>
      <c r="B38" s="38" t="s">
        <v>4</v>
      </c>
      <c r="C38" s="34">
        <v>13</v>
      </c>
      <c r="D38" s="16">
        <f>C38/$C$45</f>
        <v>0.8125</v>
      </c>
    </row>
    <row r="39" spans="1:4" x14ac:dyDescent="0.25">
      <c r="A39" s="223"/>
      <c r="B39" s="39" t="s">
        <v>5</v>
      </c>
      <c r="C39" s="14">
        <v>1</v>
      </c>
      <c r="D39" s="17">
        <f>C39/$C$45</f>
        <v>6.25E-2</v>
      </c>
    </row>
    <row r="40" spans="1:4" x14ac:dyDescent="0.25">
      <c r="A40" s="223"/>
      <c r="B40" s="39" t="s">
        <v>6</v>
      </c>
      <c r="C40" s="14">
        <v>2</v>
      </c>
      <c r="D40" s="17">
        <f>C40/$C$45</f>
        <v>0.125</v>
      </c>
    </row>
    <row r="41" spans="1:4" x14ac:dyDescent="0.25">
      <c r="A41" s="223"/>
      <c r="B41" s="39" t="s">
        <v>7</v>
      </c>
      <c r="C41" s="14"/>
      <c r="D41" s="17"/>
    </row>
    <row r="42" spans="1:4" x14ac:dyDescent="0.25">
      <c r="A42" s="223"/>
      <c r="B42" s="39" t="s">
        <v>8</v>
      </c>
      <c r="C42" s="14"/>
      <c r="D42" s="17"/>
    </row>
    <row r="43" spans="1:4" x14ac:dyDescent="0.25">
      <c r="A43" s="223"/>
      <c r="B43" s="39" t="s">
        <v>9</v>
      </c>
      <c r="C43" s="14"/>
      <c r="D43" s="17"/>
    </row>
    <row r="44" spans="1:4" x14ac:dyDescent="0.25">
      <c r="A44" s="223"/>
      <c r="B44" s="39" t="s">
        <v>10</v>
      </c>
      <c r="C44" s="14"/>
      <c r="D44" s="17"/>
    </row>
    <row r="45" spans="1:4" x14ac:dyDescent="0.25">
      <c r="A45" s="223"/>
      <c r="B45" s="60" t="s">
        <v>49</v>
      </c>
      <c r="C45" s="205">
        <v>16</v>
      </c>
      <c r="D45" s="206"/>
    </row>
    <row r="46" spans="1:4" ht="15.75" customHeight="1" x14ac:dyDescent="0.25">
      <c r="A46" s="223"/>
      <c r="B46" s="40" t="s">
        <v>57</v>
      </c>
      <c r="C46" s="203">
        <f>$C$56</f>
        <v>302</v>
      </c>
      <c r="D46" s="204"/>
    </row>
    <row r="47" spans="1:4" x14ac:dyDescent="0.25">
      <c r="A47" s="223"/>
      <c r="B47" s="41" t="s">
        <v>14</v>
      </c>
      <c r="C47" s="14">
        <f>C38-C40</f>
        <v>11</v>
      </c>
      <c r="D47" s="18">
        <f>D38-D40</f>
        <v>0.6875</v>
      </c>
    </row>
    <row r="48" spans="1:4" ht="15.75" thickBot="1" x14ac:dyDescent="0.3">
      <c r="A48" s="224"/>
      <c r="B48" s="42" t="s">
        <v>15</v>
      </c>
      <c r="C48" s="15">
        <f>C38-C39</f>
        <v>12</v>
      </c>
      <c r="D48" s="48">
        <f>D38-D39</f>
        <v>0.75</v>
      </c>
    </row>
    <row r="49" spans="1:4" ht="15" customHeight="1" x14ac:dyDescent="0.25">
      <c r="A49" s="228" t="s">
        <v>51</v>
      </c>
      <c r="B49" s="38" t="s">
        <v>4</v>
      </c>
      <c r="C49" s="34">
        <v>242</v>
      </c>
      <c r="D49" s="16">
        <f>C49/$C$56</f>
        <v>0.80132450331125826</v>
      </c>
    </row>
    <row r="50" spans="1:4" x14ac:dyDescent="0.25">
      <c r="A50" s="220"/>
      <c r="B50" s="39" t="s">
        <v>5</v>
      </c>
      <c r="C50" s="14">
        <v>21</v>
      </c>
      <c r="D50" s="17">
        <f t="shared" ref="D50:D53" si="0">C50/$C$56</f>
        <v>6.9536423841059597E-2</v>
      </c>
    </row>
    <row r="51" spans="1:4" x14ac:dyDescent="0.25">
      <c r="A51" s="220"/>
      <c r="B51" s="39" t="s">
        <v>6</v>
      </c>
      <c r="C51" s="14">
        <v>35</v>
      </c>
      <c r="D51" s="17">
        <f t="shared" si="0"/>
        <v>0.11589403973509933</v>
      </c>
    </row>
    <row r="52" spans="1:4" x14ac:dyDescent="0.25">
      <c r="A52" s="220"/>
      <c r="B52" s="39" t="s">
        <v>7</v>
      </c>
      <c r="C52" s="14">
        <v>3</v>
      </c>
      <c r="D52" s="17">
        <f t="shared" si="0"/>
        <v>9.9337748344370865E-3</v>
      </c>
    </row>
    <row r="53" spans="1:4" x14ac:dyDescent="0.25">
      <c r="A53" s="220"/>
      <c r="B53" s="39" t="s">
        <v>8</v>
      </c>
      <c r="C53" s="14">
        <v>1</v>
      </c>
      <c r="D53" s="75">
        <f t="shared" si="0"/>
        <v>3.3112582781456954E-3</v>
      </c>
    </row>
    <row r="54" spans="1:4" x14ac:dyDescent="0.25">
      <c r="A54" s="220"/>
      <c r="B54" s="39" t="s">
        <v>9</v>
      </c>
      <c r="C54" s="14"/>
      <c r="D54" s="43"/>
    </row>
    <row r="55" spans="1:4" x14ac:dyDescent="0.25">
      <c r="A55" s="220"/>
      <c r="B55" s="39" t="s">
        <v>10</v>
      </c>
      <c r="C55" s="14"/>
      <c r="D55" s="43"/>
    </row>
    <row r="56" spans="1:4" x14ac:dyDescent="0.25">
      <c r="A56" s="220"/>
      <c r="B56" s="40" t="s">
        <v>57</v>
      </c>
      <c r="C56" s="213">
        <v>302</v>
      </c>
      <c r="D56" s="214"/>
    </row>
    <row r="57" spans="1:4" x14ac:dyDescent="0.25">
      <c r="A57" s="220"/>
      <c r="B57" s="41" t="s">
        <v>14</v>
      </c>
      <c r="C57" s="14">
        <f>C49-C51</f>
        <v>207</v>
      </c>
      <c r="D57" s="18">
        <f t="shared" ref="D57" si="1">D49-D51</f>
        <v>0.68543046357615889</v>
      </c>
    </row>
    <row r="58" spans="1:4" ht="15.75" thickBot="1" x14ac:dyDescent="0.3">
      <c r="A58" s="221"/>
      <c r="B58" s="42" t="s">
        <v>15</v>
      </c>
      <c r="C58" s="45">
        <f>C49-C50</f>
        <v>221</v>
      </c>
      <c r="D58" s="46">
        <f>D49-D50</f>
        <v>0.73178807947019864</v>
      </c>
    </row>
    <row r="59" spans="1:4" ht="15" customHeight="1" x14ac:dyDescent="0.25">
      <c r="A59" s="229" t="s">
        <v>50</v>
      </c>
      <c r="B59" s="35" t="s">
        <v>4</v>
      </c>
      <c r="C59" s="34">
        <f>'Staff by Elementary School'!C158</f>
        <v>936</v>
      </c>
      <c r="D59" s="16">
        <f>'Staff by Elementary School'!D158</f>
        <v>0.81604184829991278</v>
      </c>
    </row>
    <row r="60" spans="1:4" x14ac:dyDescent="0.25">
      <c r="A60" s="223"/>
      <c r="B60" s="23" t="s">
        <v>5</v>
      </c>
      <c r="C60" s="14">
        <f>'Staff by Elementary School'!C159</f>
        <v>70</v>
      </c>
      <c r="D60" s="17">
        <f>'Staff by Elementary School'!D159</f>
        <v>6.1028770706190061E-2</v>
      </c>
    </row>
    <row r="61" spans="1:4" x14ac:dyDescent="0.25">
      <c r="A61" s="223"/>
      <c r="B61" s="23" t="s">
        <v>6</v>
      </c>
      <c r="C61" s="14">
        <f>'Staff by Elementary School'!C160</f>
        <v>122</v>
      </c>
      <c r="D61" s="17">
        <f>'Staff by Elementary School'!D160</f>
        <v>0.10636442894507411</v>
      </c>
    </row>
    <row r="62" spans="1:4" x14ac:dyDescent="0.25">
      <c r="A62" s="223"/>
      <c r="B62" s="23" t="s">
        <v>7</v>
      </c>
      <c r="C62" s="14">
        <f>'Staff by Elementary School'!C161</f>
        <v>11</v>
      </c>
      <c r="D62" s="17">
        <f>'Staff by Elementary School'!D161</f>
        <v>9.5902353966870104E-3</v>
      </c>
    </row>
    <row r="63" spans="1:4" x14ac:dyDescent="0.25">
      <c r="A63" s="223"/>
      <c r="B63" s="23" t="s">
        <v>8</v>
      </c>
      <c r="C63" s="14">
        <f>'Staff by Elementary School'!C162</f>
        <v>4</v>
      </c>
      <c r="D63" s="75">
        <f>'Staff by Elementary School'!D162</f>
        <v>3.4873583260680036E-3</v>
      </c>
    </row>
    <row r="64" spans="1:4" x14ac:dyDescent="0.25">
      <c r="A64" s="223"/>
      <c r="B64" s="23" t="s">
        <v>9</v>
      </c>
      <c r="C64" s="14">
        <f>'Staff by Elementary School'!C163</f>
        <v>3</v>
      </c>
      <c r="D64" s="75">
        <f>'Staff by Elementary School'!D163</f>
        <v>2.6155187445510027E-3</v>
      </c>
    </row>
    <row r="65" spans="1:4" x14ac:dyDescent="0.25">
      <c r="A65" s="223"/>
      <c r="B65" s="23" t="s">
        <v>10</v>
      </c>
      <c r="C65" s="14">
        <f>'Staff by Elementary School'!C164</f>
        <v>1</v>
      </c>
      <c r="D65" s="75">
        <f>'Staff by Elementary School'!D164</f>
        <v>8.7183958151700091E-4</v>
      </c>
    </row>
    <row r="66" spans="1:4" x14ac:dyDescent="0.25">
      <c r="A66" s="223"/>
      <c r="B66" s="36" t="s">
        <v>11</v>
      </c>
      <c r="C66" s="215">
        <f>'Staff by Elementary School'!C165:D165</f>
        <v>1147</v>
      </c>
      <c r="D66" s="214"/>
    </row>
    <row r="67" spans="1:4" x14ac:dyDescent="0.25">
      <c r="A67" s="223"/>
      <c r="B67" s="37" t="s">
        <v>14</v>
      </c>
      <c r="C67" s="14">
        <f>C59-C61</f>
        <v>814</v>
      </c>
      <c r="D67" s="18">
        <f t="shared" ref="D67" si="2">D59-D61</f>
        <v>0.70967741935483863</v>
      </c>
    </row>
    <row r="68" spans="1:4" ht="15.75" thickBot="1" x14ac:dyDescent="0.3">
      <c r="A68" s="224"/>
      <c r="B68" s="47" t="s">
        <v>15</v>
      </c>
      <c r="C68" s="45">
        <f>C59-C60</f>
        <v>866</v>
      </c>
      <c r="D68" s="46">
        <f>D59-D60</f>
        <v>0.75501307759372271</v>
      </c>
    </row>
    <row r="69" spans="1:4" ht="30" customHeight="1" thickBot="1" x14ac:dyDescent="0.3">
      <c r="A69" s="225" t="s">
        <v>54</v>
      </c>
      <c r="B69" s="226"/>
      <c r="C69" s="226"/>
      <c r="D69" s="227"/>
    </row>
  </sheetData>
  <mergeCells count="20"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  <mergeCell ref="A1:A4"/>
    <mergeCell ref="B1:B3"/>
    <mergeCell ref="C1:D3"/>
    <mergeCell ref="A5:A15"/>
    <mergeCell ref="C13:D13"/>
    <mergeCell ref="C12:D12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2021-02-26T14:23:02Z</cp:lastPrinted>
  <dcterms:created xsi:type="dcterms:W3CDTF">2020-06-19T14:25:36Z</dcterms:created>
  <dcterms:modified xsi:type="dcterms:W3CDTF">2021-04-05T17:47:44Z</dcterms:modified>
</cp:coreProperties>
</file>