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6 March\"/>
    </mc:Choice>
  </mc:AlternateContent>
  <xr:revisionPtr revIDLastSave="0" documentId="13_ncr:1_{5FF7E84F-C486-4221-BBDF-B8FBFB91445F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Math Combined Overall" sheetId="1" r:id="rId1"/>
    <sheet name="Math iReady By Elementary Schl" sheetId="2" r:id="rId2"/>
    <sheet name="Math iReady by Middle Schl" sheetId="4" r:id="rId3"/>
    <sheet name="Math iReady By Grade" sheetId="5" r:id="rId4"/>
    <sheet name="Math UA By Elementary School" sheetId="6" r:id="rId5"/>
    <sheet name="Math UA by Middle School" sheetId="7" r:id="rId6"/>
    <sheet name="Math UA by High School" sheetId="22" r:id="rId7"/>
    <sheet name="Math UA By Grade" sheetId="8" r:id="rId8"/>
  </sheets>
  <definedNames>
    <definedName name="_xlnm.Print_Titles" localSheetId="1">'Math iReady By Elementary Schl'!$1:$4</definedName>
    <definedName name="_xlnm.Print_Titles" localSheetId="3">'Math iReady By Grade'!$1:$4</definedName>
    <definedName name="_xlnm.Print_Titles" localSheetId="2">'Math iReady by Middle Schl'!$1:$4</definedName>
    <definedName name="_xlnm.Print_Titles" localSheetId="4">'Math UA By Elementary School'!$1:$4</definedName>
    <definedName name="_xlnm.Print_Titles" localSheetId="7">'Math UA By Grade'!$1:$4</definedName>
    <definedName name="_xlnm.Print_Titles" localSheetId="6">'Math UA by High School'!$1:$4</definedName>
    <definedName name="_xlnm.Print_Titles" localSheetId="5">'Math UA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5" l="1"/>
  <c r="D12" i="5"/>
  <c r="D24" i="5"/>
  <c r="D23" i="5"/>
  <c r="D35" i="5"/>
  <c r="D34" i="5"/>
  <c r="D46" i="5"/>
  <c r="D45" i="5"/>
  <c r="D57" i="5"/>
  <c r="D56" i="5"/>
  <c r="D68" i="5"/>
  <c r="D67" i="5"/>
  <c r="D78" i="5"/>
  <c r="D79" i="5"/>
  <c r="D90" i="5"/>
  <c r="D89" i="5"/>
  <c r="D101" i="5"/>
  <c r="D100" i="5"/>
  <c r="D112" i="5"/>
  <c r="D111" i="5"/>
  <c r="D13" i="4"/>
  <c r="D24" i="4"/>
  <c r="D35" i="4"/>
  <c r="D46" i="4"/>
  <c r="D57" i="4"/>
  <c r="D12" i="4"/>
  <c r="D23" i="4"/>
  <c r="D34" i="4"/>
  <c r="D45" i="4"/>
  <c r="D56" i="4"/>
  <c r="D136" i="6" l="1"/>
  <c r="D135" i="6"/>
  <c r="D12" i="6"/>
  <c r="D23" i="6"/>
  <c r="D34" i="6"/>
  <c r="D45" i="6"/>
  <c r="D56" i="6"/>
  <c r="D67" i="6"/>
  <c r="D78" i="6"/>
  <c r="D89" i="6"/>
  <c r="D100" i="6"/>
  <c r="D111" i="6"/>
  <c r="D122" i="6"/>
  <c r="D133" i="6"/>
  <c r="D144" i="6"/>
  <c r="D13" i="2" l="1"/>
  <c r="D24" i="2"/>
  <c r="D35" i="2"/>
  <c r="D46" i="2"/>
  <c r="D57" i="2"/>
  <c r="D68" i="2"/>
  <c r="D79" i="2"/>
  <c r="D90" i="2"/>
  <c r="D101" i="2"/>
  <c r="D112" i="2"/>
  <c r="D123" i="2"/>
  <c r="D134" i="2"/>
  <c r="D145" i="2"/>
  <c r="D12" i="2"/>
  <c r="D23" i="2"/>
  <c r="D34" i="2"/>
  <c r="D45" i="2"/>
  <c r="D56" i="2"/>
  <c r="D67" i="2"/>
  <c r="D78" i="2"/>
  <c r="D89" i="2"/>
  <c r="D100" i="2"/>
  <c r="D111" i="2"/>
  <c r="D122" i="2"/>
  <c r="D133" i="2"/>
  <c r="D144" i="2"/>
  <c r="H41" i="1"/>
  <c r="D41" i="1"/>
  <c r="D125" i="8"/>
  <c r="D124" i="8"/>
  <c r="D114" i="8"/>
  <c r="D113" i="8"/>
  <c r="D103" i="8"/>
  <c r="D102" i="8"/>
  <c r="D81" i="8"/>
  <c r="D80" i="8"/>
  <c r="D70" i="8"/>
  <c r="D69" i="8"/>
  <c r="D59" i="8"/>
  <c r="D58" i="8"/>
  <c r="D37" i="8"/>
  <c r="D36" i="8"/>
  <c r="D26" i="8"/>
  <c r="D25" i="8"/>
  <c r="D15" i="8"/>
  <c r="D14" i="8"/>
  <c r="D59" i="22"/>
  <c r="D58" i="22"/>
  <c r="D37" i="22"/>
  <c r="D36" i="22"/>
  <c r="D26" i="22"/>
  <c r="D25" i="22"/>
  <c r="D70" i="7"/>
  <c r="D69" i="7"/>
  <c r="D91" i="8" s="1"/>
  <c r="D59" i="7"/>
  <c r="D58" i="7"/>
  <c r="D48" i="7"/>
  <c r="D47" i="7"/>
  <c r="D37" i="7"/>
  <c r="D36" i="7"/>
  <c r="D26" i="7"/>
  <c r="D25" i="7"/>
  <c r="D158" i="6"/>
  <c r="D48" i="8" s="1"/>
  <c r="D157" i="6"/>
  <c r="D147" i="6"/>
  <c r="D146" i="6"/>
  <c r="D125" i="6"/>
  <c r="D47" i="8"/>
  <c r="D124" i="6"/>
  <c r="D114" i="6"/>
  <c r="D113" i="6"/>
  <c r="D103" i="6"/>
  <c r="D102" i="6"/>
  <c r="D92" i="6"/>
  <c r="D91" i="6"/>
  <c r="D81" i="6"/>
  <c r="D80" i="6"/>
  <c r="D70" i="6"/>
  <c r="D69" i="6"/>
  <c r="D59" i="6"/>
  <c r="D58" i="6"/>
  <c r="D48" i="6"/>
  <c r="D37" i="6"/>
  <c r="D36" i="6"/>
  <c r="D26" i="6"/>
  <c r="D25" i="6"/>
  <c r="D15" i="6"/>
  <c r="D14" i="6"/>
  <c r="H135" i="5"/>
  <c r="H134" i="5"/>
  <c r="G135" i="5"/>
  <c r="G134" i="5"/>
  <c r="H114" i="5"/>
  <c r="H113" i="5"/>
  <c r="D114" i="5"/>
  <c r="D113" i="5"/>
  <c r="H103" i="5"/>
  <c r="H102" i="5"/>
  <c r="D103" i="5"/>
  <c r="D102" i="5"/>
  <c r="H92" i="5"/>
  <c r="H91" i="5"/>
  <c r="D92" i="5"/>
  <c r="D91" i="5"/>
  <c r="H70" i="5"/>
  <c r="H69" i="5"/>
  <c r="D70" i="5"/>
  <c r="D69" i="5"/>
  <c r="H59" i="5"/>
  <c r="H58" i="5"/>
  <c r="D59" i="5"/>
  <c r="D58" i="5"/>
  <c r="H48" i="5"/>
  <c r="H47" i="5"/>
  <c r="D48" i="5"/>
  <c r="D47" i="5"/>
  <c r="H37" i="5"/>
  <c r="H36" i="5"/>
  <c r="D37" i="5"/>
  <c r="D36" i="5"/>
  <c r="H26" i="5"/>
  <c r="H25" i="5"/>
  <c r="D26" i="5"/>
  <c r="D25" i="5"/>
  <c r="H15" i="5"/>
  <c r="H14" i="5"/>
  <c r="D15" i="5"/>
  <c r="D14" i="5"/>
  <c r="H70" i="4"/>
  <c r="H69" i="4"/>
  <c r="D70" i="4"/>
  <c r="D69" i="4"/>
  <c r="H59" i="4"/>
  <c r="H58" i="4"/>
  <c r="D59" i="4"/>
  <c r="D58" i="4"/>
  <c r="H48" i="4"/>
  <c r="H47" i="4"/>
  <c r="D48" i="4"/>
  <c r="D47" i="4"/>
  <c r="H37" i="4"/>
  <c r="H36" i="4"/>
  <c r="D37" i="4"/>
  <c r="D36" i="4"/>
  <c r="H26" i="4"/>
  <c r="H25" i="4"/>
  <c r="D26" i="4"/>
  <c r="D25" i="4"/>
  <c r="H168" i="2"/>
  <c r="H167" i="2"/>
  <c r="D168" i="2"/>
  <c r="D167" i="2"/>
  <c r="H158" i="2"/>
  <c r="H157" i="2"/>
  <c r="D158" i="2"/>
  <c r="D157" i="2"/>
  <c r="H147" i="2"/>
  <c r="H146" i="2"/>
  <c r="D147" i="2"/>
  <c r="D146" i="2"/>
  <c r="H136" i="2"/>
  <c r="H135" i="2"/>
  <c r="D136" i="2"/>
  <c r="D135" i="2"/>
  <c r="H125" i="2"/>
  <c r="H124" i="2"/>
  <c r="D125" i="2"/>
  <c r="D124" i="2"/>
  <c r="H114" i="2"/>
  <c r="H113" i="2"/>
  <c r="D114" i="2"/>
  <c r="D113" i="2"/>
  <c r="H103" i="2"/>
  <c r="H102" i="2"/>
  <c r="D103" i="2"/>
  <c r="D102" i="2"/>
  <c r="H92" i="2"/>
  <c r="H91" i="2"/>
  <c r="D92" i="2"/>
  <c r="D91" i="2"/>
  <c r="H81" i="2"/>
  <c r="H80" i="2"/>
  <c r="D81" i="2"/>
  <c r="D80" i="2"/>
  <c r="H70" i="2"/>
  <c r="H69" i="2"/>
  <c r="D70" i="2"/>
  <c r="D69" i="2"/>
  <c r="H59" i="2"/>
  <c r="H58" i="2"/>
  <c r="D59" i="2"/>
  <c r="D58" i="2"/>
  <c r="H48" i="2"/>
  <c r="H47" i="2"/>
  <c r="D48" i="2"/>
  <c r="D47" i="2"/>
  <c r="H37" i="2"/>
  <c r="H36" i="2"/>
  <c r="D37" i="2"/>
  <c r="D36" i="2"/>
  <c r="H26" i="2"/>
  <c r="H25" i="2"/>
  <c r="D26" i="2"/>
  <c r="D25" i="2"/>
  <c r="H15" i="2"/>
  <c r="H14" i="2"/>
  <c r="D15" i="2"/>
  <c r="D14" i="2"/>
  <c r="G41" i="1"/>
  <c r="G40" i="1"/>
  <c r="C41" i="1"/>
  <c r="C40" i="1"/>
  <c r="E64" i="8"/>
  <c r="E41" i="7"/>
  <c r="E8" i="6"/>
  <c r="C82" i="8"/>
  <c r="D82" i="8"/>
  <c r="C83" i="8"/>
  <c r="D83" i="8"/>
  <c r="C84" i="8"/>
  <c r="D84" i="8"/>
  <c r="C85" i="8"/>
  <c r="D85" i="8"/>
  <c r="C86" i="8"/>
  <c r="D86" i="8"/>
  <c r="D87" i="8"/>
  <c r="C88" i="8"/>
  <c r="D88" i="8"/>
  <c r="E88" i="8"/>
  <c r="C89" i="8"/>
  <c r="D89" i="8"/>
  <c r="C90" i="8"/>
  <c r="D90" i="8"/>
  <c r="E90" i="8"/>
  <c r="D92" i="8"/>
  <c r="C38" i="8"/>
  <c r="D38" i="8"/>
  <c r="C39" i="8"/>
  <c r="D39" i="8"/>
  <c r="C40" i="8"/>
  <c r="D40" i="8"/>
  <c r="C41" i="8"/>
  <c r="D41" i="8"/>
  <c r="C42" i="8"/>
  <c r="D42" i="8"/>
  <c r="C43" i="8"/>
  <c r="D43" i="8"/>
  <c r="E43" i="8"/>
  <c r="C44" i="8"/>
  <c r="D44" i="8"/>
  <c r="E44" i="8"/>
  <c r="C45" i="8"/>
  <c r="D45" i="8"/>
  <c r="C46" i="8"/>
  <c r="D46" i="8"/>
  <c r="E46" i="8"/>
  <c r="L18" i="1" l="1"/>
  <c r="L17" i="1"/>
  <c r="K18" i="1"/>
  <c r="K17" i="1"/>
  <c r="I18" i="1"/>
  <c r="I17" i="1"/>
  <c r="H18" i="1"/>
  <c r="H17" i="1"/>
  <c r="F18" i="1"/>
  <c r="F17" i="1"/>
  <c r="E18" i="1"/>
  <c r="E17" i="1"/>
  <c r="C18" i="1"/>
  <c r="C17" i="1"/>
  <c r="B18" i="1"/>
  <c r="B17" i="1"/>
  <c r="E9" i="8" l="1"/>
  <c r="E52" i="22"/>
  <c r="D12" i="7" l="1"/>
  <c r="D23" i="7"/>
  <c r="D34" i="7"/>
  <c r="D45" i="7"/>
  <c r="D56" i="7"/>
  <c r="E19" i="6"/>
  <c r="C125" i="6"/>
  <c r="E116" i="6"/>
  <c r="E103" i="6"/>
  <c r="E94" i="6"/>
  <c r="C102" i="6"/>
  <c r="C103" i="6"/>
  <c r="E85" i="6"/>
  <c r="C37" i="6"/>
  <c r="C36" i="6"/>
  <c r="E27" i="6"/>
  <c r="D12" i="8"/>
  <c r="D23" i="8"/>
  <c r="D34" i="8"/>
  <c r="D56" i="8"/>
  <c r="D67" i="8"/>
  <c r="D78" i="8"/>
  <c r="D115" i="8"/>
  <c r="D116" i="8"/>
  <c r="D117" i="8"/>
  <c r="D118" i="8"/>
  <c r="D119" i="8"/>
  <c r="D120" i="8"/>
  <c r="D122" i="8"/>
  <c r="D100" i="8" s="1"/>
  <c r="D130" i="8"/>
  <c r="D131" i="8"/>
  <c r="D132" i="8"/>
  <c r="D12" i="22"/>
  <c r="D23" i="22"/>
  <c r="D34" i="22"/>
  <c r="D45" i="22"/>
  <c r="D60" i="22"/>
  <c r="D126" i="8" s="1"/>
  <c r="D61" i="22"/>
  <c r="D127" i="8" s="1"/>
  <c r="D62" i="22"/>
  <c r="D128" i="8" s="1"/>
  <c r="D63" i="22"/>
  <c r="D129" i="8" s="1"/>
  <c r="D64" i="22"/>
  <c r="D65" i="22"/>
  <c r="D66" i="22"/>
  <c r="D67" i="22"/>
  <c r="D35" i="22" s="1"/>
  <c r="D111" i="8" l="1"/>
  <c r="D133" i="8"/>
  <c r="D13" i="22"/>
  <c r="D24" i="22"/>
  <c r="D57" i="22"/>
  <c r="D46" i="22"/>
  <c r="I127" i="5"/>
  <c r="I128" i="5"/>
  <c r="I129" i="5"/>
  <c r="I130" i="5"/>
  <c r="I133" i="5"/>
  <c r="I134" i="5"/>
  <c r="I135" i="5"/>
  <c r="I126" i="5"/>
  <c r="D57" i="8" l="1"/>
  <c r="D68" i="8"/>
  <c r="D79" i="8"/>
  <c r="D13" i="8"/>
  <c r="D123" i="8"/>
  <c r="D101" i="8"/>
  <c r="D24" i="8"/>
  <c r="D112" i="8"/>
  <c r="D35" i="8"/>
  <c r="D156" i="6"/>
  <c r="G89" i="2"/>
  <c r="D13" i="6" l="1"/>
  <c r="D145" i="6"/>
  <c r="D112" i="6"/>
  <c r="D101" i="6"/>
  <c r="D90" i="6"/>
  <c r="D68" i="6"/>
  <c r="D79" i="6"/>
  <c r="D134" i="6"/>
  <c r="D57" i="6"/>
  <c r="D46" i="6"/>
  <c r="D123" i="6"/>
  <c r="D35" i="6"/>
  <c r="C114" i="8"/>
  <c r="C113" i="8"/>
  <c r="C103" i="8"/>
  <c r="C102" i="8"/>
  <c r="E105" i="8"/>
  <c r="E106" i="8"/>
  <c r="E104" i="8"/>
  <c r="E94" i="8"/>
  <c r="E95" i="8"/>
  <c r="E96" i="8"/>
  <c r="E93" i="8"/>
  <c r="E63" i="8"/>
  <c r="C37" i="22"/>
  <c r="C36" i="22"/>
  <c r="E28" i="22"/>
  <c r="E29" i="22"/>
  <c r="E27" i="22"/>
  <c r="C26" i="22"/>
  <c r="C25" i="22"/>
  <c r="E18" i="22"/>
  <c r="E17" i="22"/>
  <c r="E16" i="22"/>
  <c r="C115" i="8"/>
  <c r="C116" i="8"/>
  <c r="C117" i="8"/>
  <c r="C118" i="8"/>
  <c r="C119" i="8"/>
  <c r="E119" i="8"/>
  <c r="C120" i="8"/>
  <c r="E120" i="8"/>
  <c r="C121" i="8"/>
  <c r="E121" i="8"/>
  <c r="C122" i="8"/>
  <c r="C59" i="22"/>
  <c r="C125" i="8" s="1"/>
  <c r="C58" i="22"/>
  <c r="C124" i="8" s="1"/>
  <c r="E50" i="22"/>
  <c r="E116" i="8" s="1"/>
  <c r="E51" i="22"/>
  <c r="E117" i="8" s="1"/>
  <c r="E118" i="8"/>
  <c r="E49" i="22"/>
  <c r="E115" i="8" s="1"/>
  <c r="C124" i="6"/>
  <c r="D168" i="6"/>
  <c r="D69" i="22" s="1"/>
  <c r="D135" i="8" s="1"/>
  <c r="D167" i="6"/>
  <c r="D68" i="22" s="1"/>
  <c r="D134" i="8" s="1"/>
  <c r="D115" i="5"/>
  <c r="D116" i="5"/>
  <c r="D117" i="5"/>
  <c r="D118" i="5"/>
  <c r="D119" i="5"/>
  <c r="D120" i="5"/>
  <c r="D121" i="5"/>
  <c r="D122" i="5"/>
  <c r="D123" i="5"/>
  <c r="D124" i="5"/>
  <c r="D125" i="5"/>
  <c r="D71" i="5"/>
  <c r="D72" i="5"/>
  <c r="D73" i="5"/>
  <c r="D74" i="5"/>
  <c r="D75" i="5"/>
  <c r="D76" i="5"/>
  <c r="D77" i="5"/>
  <c r="D80" i="5"/>
  <c r="D81" i="5"/>
  <c r="E103" i="8" l="1"/>
  <c r="E25" i="22"/>
  <c r="E37" i="22"/>
  <c r="E114" i="8"/>
  <c r="E102" i="8"/>
  <c r="E36" i="22"/>
  <c r="E26" i="22"/>
  <c r="E113" i="8"/>
  <c r="E58" i="22"/>
  <c r="E124" i="8" s="1"/>
  <c r="E59" i="22"/>
  <c r="E125" i="8" s="1"/>
  <c r="L15" i="5"/>
  <c r="K15" i="5"/>
  <c r="G15" i="5"/>
  <c r="C15" i="5"/>
  <c r="L14" i="5"/>
  <c r="K14" i="5"/>
  <c r="G14" i="5"/>
  <c r="C14" i="5"/>
  <c r="M11" i="5"/>
  <c r="M10" i="5"/>
  <c r="M9" i="5"/>
  <c r="I9" i="5"/>
  <c r="M8" i="5"/>
  <c r="I8" i="5"/>
  <c r="E8" i="5"/>
  <c r="M7" i="5"/>
  <c r="M14" i="5" s="1"/>
  <c r="I7" i="5"/>
  <c r="E7" i="5"/>
  <c r="M6" i="5"/>
  <c r="I6" i="5"/>
  <c r="E6" i="5"/>
  <c r="M5" i="5"/>
  <c r="M15" i="5" s="1"/>
  <c r="I5" i="5"/>
  <c r="E5" i="5"/>
  <c r="C102" i="2"/>
  <c r="E95" i="2"/>
  <c r="E74" i="2"/>
  <c r="I15" i="5" l="1"/>
  <c r="E15" i="5"/>
  <c r="E14" i="5"/>
  <c r="I14" i="5"/>
  <c r="C58" i="2"/>
  <c r="E51" i="2"/>
  <c r="E64" i="4" l="1"/>
  <c r="C126" i="5"/>
  <c r="D126" i="5"/>
  <c r="C127" i="5"/>
  <c r="D127" i="5"/>
  <c r="C128" i="5"/>
  <c r="D128" i="5"/>
  <c r="C129" i="5"/>
  <c r="E129" i="5" s="1"/>
  <c r="D129" i="5"/>
  <c r="C130" i="5"/>
  <c r="E130" i="5" s="1"/>
  <c r="D130" i="5"/>
  <c r="C131" i="5"/>
  <c r="D131" i="5"/>
  <c r="C132" i="5"/>
  <c r="D132" i="5"/>
  <c r="C133" i="5"/>
  <c r="E133" i="5" s="1"/>
  <c r="D133" i="5"/>
  <c r="D134" i="5"/>
  <c r="D135" i="5"/>
  <c r="E127" i="5" l="1"/>
  <c r="E128" i="5"/>
  <c r="E126" i="5"/>
  <c r="E20" i="8"/>
  <c r="C12" i="7"/>
  <c r="C78" i="8"/>
  <c r="C23" i="8"/>
  <c r="C126" i="8"/>
  <c r="C127" i="8"/>
  <c r="C128" i="8"/>
  <c r="C129" i="8"/>
  <c r="C130" i="8"/>
  <c r="C131" i="8"/>
  <c r="E131" i="8"/>
  <c r="C133" i="8"/>
  <c r="C60" i="22"/>
  <c r="C61" i="22"/>
  <c r="C62" i="22"/>
  <c r="C63" i="22"/>
  <c r="C64" i="22"/>
  <c r="C65" i="22"/>
  <c r="E65" i="22"/>
  <c r="C67" i="22"/>
  <c r="C57" i="22" s="1"/>
  <c r="B112" i="8"/>
  <c r="B111" i="8"/>
  <c r="B101" i="8"/>
  <c r="B100" i="8"/>
  <c r="C81" i="8"/>
  <c r="C80" i="8"/>
  <c r="E74" i="8"/>
  <c r="E73" i="8"/>
  <c r="E72" i="8"/>
  <c r="E71" i="8"/>
  <c r="C70" i="8"/>
  <c r="C69" i="8"/>
  <c r="E62" i="8"/>
  <c r="E61" i="8"/>
  <c r="E60" i="8"/>
  <c r="C59" i="8"/>
  <c r="C58" i="8"/>
  <c r="E52" i="8"/>
  <c r="E51" i="8"/>
  <c r="E50" i="8"/>
  <c r="E49" i="8"/>
  <c r="C37" i="8"/>
  <c r="C36" i="8"/>
  <c r="E31" i="8"/>
  <c r="E30" i="8"/>
  <c r="E29" i="8"/>
  <c r="E28" i="8"/>
  <c r="E27" i="8"/>
  <c r="C26" i="8"/>
  <c r="C25" i="8"/>
  <c r="E19" i="8"/>
  <c r="E18" i="8"/>
  <c r="E17" i="8"/>
  <c r="E16" i="8"/>
  <c r="C15" i="8"/>
  <c r="C14" i="8"/>
  <c r="E8" i="8"/>
  <c r="E7" i="8"/>
  <c r="E6" i="8"/>
  <c r="E5" i="8"/>
  <c r="E56" i="22"/>
  <c r="C45" i="22"/>
  <c r="C34" i="22"/>
  <c r="C23" i="22"/>
  <c r="C12" i="22"/>
  <c r="C35" i="22" l="1"/>
  <c r="C123" i="8"/>
  <c r="C34" i="8"/>
  <c r="E34" i="22"/>
  <c r="E122" i="8"/>
  <c r="C46" i="22"/>
  <c r="C13" i="22"/>
  <c r="C12" i="8"/>
  <c r="E81" i="8"/>
  <c r="E80" i="8"/>
  <c r="E70" i="8"/>
  <c r="E59" i="8"/>
  <c r="E37" i="8"/>
  <c r="E26" i="8"/>
  <c r="E15" i="8"/>
  <c r="E12" i="22"/>
  <c r="E45" i="22"/>
  <c r="E69" i="8"/>
  <c r="E14" i="8"/>
  <c r="E25" i="8"/>
  <c r="C56" i="8"/>
  <c r="C100" i="8"/>
  <c r="C111" i="8"/>
  <c r="C67" i="8"/>
  <c r="E58" i="8"/>
  <c r="E36" i="8"/>
  <c r="E23" i="22"/>
  <c r="C24" i="22"/>
  <c r="E57" i="22"/>
  <c r="E123" i="8" s="1"/>
  <c r="C112" i="8" l="1"/>
  <c r="C101" i="8"/>
  <c r="E112" i="8"/>
  <c r="E101" i="8"/>
  <c r="E100" i="8"/>
  <c r="E111" i="8"/>
  <c r="E24" i="22"/>
  <c r="E13" i="22"/>
  <c r="E46" i="22"/>
  <c r="E35" i="22"/>
  <c r="C71" i="7" l="1"/>
  <c r="D71" i="7"/>
  <c r="C72" i="7"/>
  <c r="D72" i="7"/>
  <c r="C73" i="7"/>
  <c r="D73" i="7"/>
  <c r="C74" i="7"/>
  <c r="D74" i="7"/>
  <c r="C75" i="7"/>
  <c r="D75" i="7"/>
  <c r="C76" i="7"/>
  <c r="D76" i="7"/>
  <c r="C77" i="7"/>
  <c r="D77" i="7"/>
  <c r="C78" i="7"/>
  <c r="C68" i="7" s="1"/>
  <c r="D78" i="7"/>
  <c r="C156" i="6"/>
  <c r="D80" i="7"/>
  <c r="C168" i="6"/>
  <c r="D79" i="7"/>
  <c r="C167" i="6"/>
  <c r="E166" i="6"/>
  <c r="E77" i="7"/>
  <c r="E76" i="7"/>
  <c r="E163" i="6"/>
  <c r="E162" i="6"/>
  <c r="E161" i="6"/>
  <c r="E160" i="6"/>
  <c r="E159" i="6"/>
  <c r="M135" i="5"/>
  <c r="L135" i="5"/>
  <c r="K135" i="5"/>
  <c r="M134" i="5"/>
  <c r="L134" i="5"/>
  <c r="K134" i="5"/>
  <c r="M133" i="5"/>
  <c r="L133" i="5"/>
  <c r="K133" i="5"/>
  <c r="M132" i="5"/>
  <c r="L132" i="5"/>
  <c r="K132" i="5"/>
  <c r="M131" i="5"/>
  <c r="L131" i="5"/>
  <c r="K131" i="5"/>
  <c r="M130" i="5"/>
  <c r="L130" i="5"/>
  <c r="K130" i="5"/>
  <c r="M129" i="5"/>
  <c r="L129" i="5"/>
  <c r="K129" i="5"/>
  <c r="M128" i="5"/>
  <c r="L128" i="5"/>
  <c r="K128" i="5"/>
  <c r="M127" i="5"/>
  <c r="L127" i="5"/>
  <c r="K127" i="5"/>
  <c r="M126" i="5"/>
  <c r="L126" i="5"/>
  <c r="K126" i="5"/>
  <c r="G12" i="4"/>
  <c r="C12" i="4"/>
  <c r="G23" i="4"/>
  <c r="C23" i="4"/>
  <c r="G34" i="4"/>
  <c r="C34" i="4"/>
  <c r="G45" i="4"/>
  <c r="C45" i="4"/>
  <c r="G56" i="4"/>
  <c r="C56" i="4"/>
  <c r="G71" i="4"/>
  <c r="H71" i="4"/>
  <c r="G72" i="4"/>
  <c r="H72" i="4"/>
  <c r="G73" i="4"/>
  <c r="H73" i="4"/>
  <c r="G74" i="4"/>
  <c r="H74" i="4"/>
  <c r="G75" i="4"/>
  <c r="H75" i="4"/>
  <c r="G76" i="4"/>
  <c r="H76" i="4"/>
  <c r="G77" i="4"/>
  <c r="H77" i="4"/>
  <c r="C35" i="4"/>
  <c r="G78" i="4"/>
  <c r="G24" i="4" s="1"/>
  <c r="H78" i="4"/>
  <c r="H79" i="4"/>
  <c r="H80" i="4"/>
  <c r="G13" i="2"/>
  <c r="I13" i="2" s="1"/>
  <c r="C13" i="2"/>
  <c r="E13" i="2" s="1"/>
  <c r="G12" i="2"/>
  <c r="C12" i="2"/>
  <c r="G24" i="2"/>
  <c r="I24" i="2" s="1"/>
  <c r="C24" i="2"/>
  <c r="E24" i="2" s="1"/>
  <c r="G23" i="2"/>
  <c r="C23" i="2"/>
  <c r="G35" i="2"/>
  <c r="I35" i="2" s="1"/>
  <c r="C35" i="2"/>
  <c r="E35" i="2" s="1"/>
  <c r="G34" i="2"/>
  <c r="C34" i="2"/>
  <c r="G46" i="2"/>
  <c r="I46" i="2" s="1"/>
  <c r="C46" i="2"/>
  <c r="E46" i="2" s="1"/>
  <c r="G45" i="2"/>
  <c r="C45" i="2"/>
  <c r="G57" i="2"/>
  <c r="I57" i="2" s="1"/>
  <c r="C57" i="2"/>
  <c r="E57" i="2" s="1"/>
  <c r="G56" i="2"/>
  <c r="C56" i="2"/>
  <c r="G68" i="2"/>
  <c r="I68" i="2" s="1"/>
  <c r="C68" i="2"/>
  <c r="E68" i="2" s="1"/>
  <c r="G67" i="2"/>
  <c r="C67" i="2"/>
  <c r="G79" i="2"/>
  <c r="I79" i="2" s="1"/>
  <c r="C79" i="2"/>
  <c r="E79" i="2" s="1"/>
  <c r="G78" i="2"/>
  <c r="C78" i="2"/>
  <c r="G90" i="2"/>
  <c r="I90" i="2" s="1"/>
  <c r="C90" i="2"/>
  <c r="E90" i="2" s="1"/>
  <c r="C89" i="2"/>
  <c r="E89" i="2" s="1"/>
  <c r="G101" i="2"/>
  <c r="I101" i="2" s="1"/>
  <c r="C101" i="2"/>
  <c r="E101" i="2" s="1"/>
  <c r="G100" i="2"/>
  <c r="C100" i="2"/>
  <c r="G112" i="2"/>
  <c r="I112" i="2" s="1"/>
  <c r="C112" i="2"/>
  <c r="E112" i="2" s="1"/>
  <c r="G111" i="2"/>
  <c r="C111" i="2"/>
  <c r="G123" i="2"/>
  <c r="I123" i="2" s="1"/>
  <c r="C123" i="2"/>
  <c r="E123" i="2" s="1"/>
  <c r="G122" i="2"/>
  <c r="C122" i="2"/>
  <c r="G134" i="2"/>
  <c r="I134" i="2" s="1"/>
  <c r="C134" i="2"/>
  <c r="E134" i="2" s="1"/>
  <c r="G133" i="2"/>
  <c r="C133" i="2"/>
  <c r="G145" i="2"/>
  <c r="I145" i="2" s="1"/>
  <c r="C145" i="2"/>
  <c r="E145" i="2" s="1"/>
  <c r="G156" i="2"/>
  <c r="C156" i="2"/>
  <c r="I166" i="2"/>
  <c r="I78" i="4" s="1"/>
  <c r="E166" i="2"/>
  <c r="E78" i="4" s="1"/>
  <c r="E77" i="4"/>
  <c r="I76" i="4"/>
  <c r="E76" i="4"/>
  <c r="I163" i="2"/>
  <c r="I75" i="4" s="1"/>
  <c r="E163" i="2"/>
  <c r="E75" i="4" s="1"/>
  <c r="I162" i="2"/>
  <c r="I74" i="4" s="1"/>
  <c r="E162" i="2"/>
  <c r="E74" i="4" s="1"/>
  <c r="I161" i="2"/>
  <c r="I73" i="4" s="1"/>
  <c r="E161" i="2"/>
  <c r="E73" i="4" s="1"/>
  <c r="I160" i="2"/>
  <c r="I72" i="4" s="1"/>
  <c r="E160" i="2"/>
  <c r="I159" i="2"/>
  <c r="E159" i="2"/>
  <c r="E168" i="2" l="1"/>
  <c r="E80" i="4" s="1"/>
  <c r="D46" i="7"/>
  <c r="D35" i="7" s="1"/>
  <c r="D57" i="7"/>
  <c r="D13" i="7"/>
  <c r="D68" i="7"/>
  <c r="D24" i="7" s="1"/>
  <c r="C46" i="4"/>
  <c r="E46" i="4" s="1"/>
  <c r="G46" i="4"/>
  <c r="I46" i="4" s="1"/>
  <c r="G68" i="4"/>
  <c r="G35" i="4"/>
  <c r="I35" i="4" s="1"/>
  <c r="G57" i="4"/>
  <c r="I57" i="4" s="1"/>
  <c r="I168" i="2"/>
  <c r="I80" i="4" s="1"/>
  <c r="G13" i="4"/>
  <c r="I167" i="2"/>
  <c r="I79" i="4" s="1"/>
  <c r="I71" i="4"/>
  <c r="I24" i="4"/>
  <c r="C79" i="7"/>
  <c r="C134" i="8"/>
  <c r="C68" i="22"/>
  <c r="C80" i="7"/>
  <c r="C69" i="22"/>
  <c r="C135" i="8"/>
  <c r="C13" i="8"/>
  <c r="C35" i="8"/>
  <c r="C24" i="8"/>
  <c r="E72" i="7"/>
  <c r="E127" i="8"/>
  <c r="E61" i="22"/>
  <c r="E156" i="6"/>
  <c r="E133" i="8"/>
  <c r="E67" i="22"/>
  <c r="E73" i="7"/>
  <c r="E62" i="22"/>
  <c r="E128" i="8"/>
  <c r="E74" i="7"/>
  <c r="E63" i="22"/>
  <c r="E129" i="8"/>
  <c r="E75" i="7"/>
  <c r="E130" i="8"/>
  <c r="E64" i="22"/>
  <c r="E126" i="8"/>
  <c r="E60" i="22"/>
  <c r="C13" i="4"/>
  <c r="E13" i="4" s="1"/>
  <c r="C57" i="4"/>
  <c r="E57" i="4" s="1"/>
  <c r="E167" i="2"/>
  <c r="E79" i="4" s="1"/>
  <c r="C68" i="4"/>
  <c r="C24" i="4"/>
  <c r="E24" i="4" s="1"/>
  <c r="E72" i="4"/>
  <c r="E35" i="4"/>
  <c r="E71" i="4"/>
  <c r="C13" i="7"/>
  <c r="E78" i="7"/>
  <c r="E68" i="7" s="1"/>
  <c r="E167" i="6"/>
  <c r="E168" i="6"/>
  <c r="E71" i="7"/>
  <c r="I13" i="4" l="1"/>
  <c r="E24" i="8"/>
  <c r="E13" i="8"/>
  <c r="E35" i="8"/>
  <c r="E80" i="7"/>
  <c r="E69" i="22"/>
  <c r="E135" i="8"/>
  <c r="E79" i="7"/>
  <c r="E68" i="22"/>
  <c r="E134" i="8"/>
  <c r="E13" i="7"/>
  <c r="C57" i="8"/>
  <c r="C68" i="8"/>
  <c r="C79" i="8"/>
  <c r="M14" i="1"/>
  <c r="E79" i="8" l="1"/>
  <c r="E68" i="8"/>
  <c r="E57" i="8"/>
  <c r="D7" i="1"/>
  <c r="G7" i="1"/>
  <c r="J7" i="1"/>
  <c r="M7" i="1"/>
  <c r="D8" i="1"/>
  <c r="G8" i="1"/>
  <c r="J8" i="1"/>
  <c r="M8" i="1"/>
  <c r="D9" i="1"/>
  <c r="G9" i="1"/>
  <c r="J9" i="1"/>
  <c r="M9" i="1"/>
  <c r="D10" i="1"/>
  <c r="G10" i="1"/>
  <c r="J10" i="1"/>
  <c r="M10" i="1"/>
  <c r="D11" i="1"/>
  <c r="G11" i="1"/>
  <c r="J11" i="1"/>
  <c r="M11" i="1"/>
  <c r="D12" i="1"/>
  <c r="G12" i="1"/>
  <c r="J12" i="1"/>
  <c r="D14" i="1"/>
  <c r="G14" i="1"/>
  <c r="J14" i="1"/>
  <c r="D15" i="1"/>
  <c r="G15" i="1"/>
  <c r="J15" i="1"/>
  <c r="M15" i="1"/>
  <c r="D16" i="1"/>
  <c r="G16" i="1"/>
  <c r="J16" i="1"/>
  <c r="M16" i="1"/>
  <c r="C70" i="7" l="1"/>
  <c r="C92" i="8" s="1"/>
  <c r="C69" i="7"/>
  <c r="C91" i="8" s="1"/>
  <c r="E67" i="7"/>
  <c r="E64" i="7"/>
  <c r="E86" i="8" s="1"/>
  <c r="E63" i="7"/>
  <c r="E85" i="8" s="1"/>
  <c r="E62" i="7"/>
  <c r="E84" i="8" s="1"/>
  <c r="E61" i="7"/>
  <c r="E83" i="8" s="1"/>
  <c r="E60" i="7"/>
  <c r="E82" i="8" s="1"/>
  <c r="C59" i="7"/>
  <c r="C58" i="7"/>
  <c r="C57" i="7"/>
  <c r="C56" i="7"/>
  <c r="E52" i="7"/>
  <c r="E51" i="7"/>
  <c r="E50" i="7"/>
  <c r="E49" i="7"/>
  <c r="C48" i="7"/>
  <c r="C47" i="7"/>
  <c r="C46" i="7"/>
  <c r="C45" i="7"/>
  <c r="E40" i="7"/>
  <c r="E39" i="7"/>
  <c r="E38" i="7"/>
  <c r="C37" i="7"/>
  <c r="C36" i="7"/>
  <c r="C35" i="7"/>
  <c r="C34" i="7"/>
  <c r="E30" i="7"/>
  <c r="E29" i="7"/>
  <c r="E28" i="7"/>
  <c r="E27" i="7"/>
  <c r="C26" i="7"/>
  <c r="C25" i="7"/>
  <c r="C24" i="7"/>
  <c r="E23" i="7"/>
  <c r="C23" i="7"/>
  <c r="E18" i="7"/>
  <c r="E17" i="7"/>
  <c r="E16" i="7"/>
  <c r="C158" i="6"/>
  <c r="C48" i="8" s="1"/>
  <c r="C157" i="6"/>
  <c r="C47" i="8" s="1"/>
  <c r="E13" i="6"/>
  <c r="E155" i="6"/>
  <c r="E45" i="8" s="1"/>
  <c r="E152" i="6"/>
  <c r="E42" i="8" s="1"/>
  <c r="E151" i="6"/>
  <c r="E41" i="8" s="1"/>
  <c r="E150" i="6"/>
  <c r="E40" i="8" s="1"/>
  <c r="E149" i="6"/>
  <c r="E39" i="8" s="1"/>
  <c r="E148" i="6"/>
  <c r="E38" i="8" s="1"/>
  <c r="C147" i="6"/>
  <c r="C146" i="6"/>
  <c r="C145" i="6"/>
  <c r="C144" i="6"/>
  <c r="E139" i="6"/>
  <c r="E138" i="6"/>
  <c r="E137" i="6"/>
  <c r="C136" i="6"/>
  <c r="C135" i="6"/>
  <c r="C134" i="6"/>
  <c r="C133" i="6"/>
  <c r="E128" i="6"/>
  <c r="E127" i="6"/>
  <c r="E126" i="6"/>
  <c r="C123" i="6"/>
  <c r="C122" i="6"/>
  <c r="E117" i="6"/>
  <c r="E115" i="6"/>
  <c r="E125" i="6" s="1"/>
  <c r="C114" i="6"/>
  <c r="C113" i="6"/>
  <c r="C112" i="6"/>
  <c r="C111" i="6"/>
  <c r="E106" i="6"/>
  <c r="E105" i="6"/>
  <c r="E104" i="6"/>
  <c r="C101" i="6"/>
  <c r="C100" i="6"/>
  <c r="E95" i="6"/>
  <c r="E93" i="6"/>
  <c r="C92" i="6"/>
  <c r="C91" i="6"/>
  <c r="C90" i="6"/>
  <c r="C89" i="6"/>
  <c r="E84" i="6"/>
  <c r="E83" i="6"/>
  <c r="E82" i="6"/>
  <c r="C81" i="6"/>
  <c r="C80" i="6"/>
  <c r="C79" i="6"/>
  <c r="C78" i="6"/>
  <c r="E73" i="6"/>
  <c r="E72" i="6"/>
  <c r="E71" i="6"/>
  <c r="C70" i="6"/>
  <c r="C69" i="6"/>
  <c r="C68" i="6"/>
  <c r="C67" i="6"/>
  <c r="E62" i="6"/>
  <c r="E61" i="6"/>
  <c r="E60" i="6"/>
  <c r="C59" i="6"/>
  <c r="C58" i="6"/>
  <c r="C57" i="6"/>
  <c r="C56" i="6"/>
  <c r="E51" i="6"/>
  <c r="E50" i="6"/>
  <c r="E49" i="6"/>
  <c r="C48" i="6"/>
  <c r="C46" i="6"/>
  <c r="C45" i="6"/>
  <c r="E39" i="6"/>
  <c r="E38" i="6"/>
  <c r="C35" i="6"/>
  <c r="C34" i="6"/>
  <c r="E29" i="6"/>
  <c r="E36" i="6" s="1"/>
  <c r="E28" i="6"/>
  <c r="E37" i="6" s="1"/>
  <c r="C26" i="6"/>
  <c r="C25" i="6"/>
  <c r="C24" i="6"/>
  <c r="C23" i="6"/>
  <c r="E18" i="6"/>
  <c r="E17" i="6"/>
  <c r="E16" i="6"/>
  <c r="C15" i="6"/>
  <c r="C14" i="6"/>
  <c r="C13" i="6"/>
  <c r="C12" i="6"/>
  <c r="E7" i="6"/>
  <c r="E6" i="6"/>
  <c r="E5" i="6"/>
  <c r="L79" i="5"/>
  <c r="K79" i="5"/>
  <c r="L78" i="5"/>
  <c r="K78" i="5"/>
  <c r="L77" i="5"/>
  <c r="K77" i="5"/>
  <c r="L76" i="5"/>
  <c r="K76" i="5"/>
  <c r="L75" i="5"/>
  <c r="K75" i="5"/>
  <c r="L74" i="5"/>
  <c r="K74" i="5"/>
  <c r="L73" i="5"/>
  <c r="K73" i="5"/>
  <c r="L72" i="5"/>
  <c r="K72" i="5"/>
  <c r="L71" i="5"/>
  <c r="K71" i="5"/>
  <c r="H79" i="5"/>
  <c r="G79" i="5"/>
  <c r="H78" i="5"/>
  <c r="G78" i="5"/>
  <c r="G34" i="5" s="1"/>
  <c r="H77" i="5"/>
  <c r="G77" i="5"/>
  <c r="H76" i="5"/>
  <c r="G76" i="5"/>
  <c r="H75" i="5"/>
  <c r="G75" i="5"/>
  <c r="H74" i="5"/>
  <c r="G74" i="5"/>
  <c r="H73" i="5"/>
  <c r="G73" i="5"/>
  <c r="H72" i="5"/>
  <c r="G72" i="5"/>
  <c r="H71" i="5"/>
  <c r="G71" i="5"/>
  <c r="C79" i="5"/>
  <c r="C78" i="5"/>
  <c r="C77" i="5"/>
  <c r="C76" i="5"/>
  <c r="C75" i="5"/>
  <c r="C74" i="5"/>
  <c r="C73" i="5"/>
  <c r="C72" i="5"/>
  <c r="C71" i="5"/>
  <c r="L123" i="5"/>
  <c r="L112" i="5" s="1"/>
  <c r="K123" i="5"/>
  <c r="K90" i="5" s="1"/>
  <c r="L122" i="5"/>
  <c r="L89" i="5" s="1"/>
  <c r="K122" i="5"/>
  <c r="K89" i="5" s="1"/>
  <c r="L121" i="5"/>
  <c r="K121" i="5"/>
  <c r="L120" i="5"/>
  <c r="K120" i="5"/>
  <c r="L119" i="5"/>
  <c r="K119" i="5"/>
  <c r="L118" i="5"/>
  <c r="K118" i="5"/>
  <c r="L117" i="5"/>
  <c r="K117" i="5"/>
  <c r="L116" i="5"/>
  <c r="K116" i="5"/>
  <c r="L115" i="5"/>
  <c r="K115" i="5"/>
  <c r="H123" i="5"/>
  <c r="G123" i="5"/>
  <c r="G101" i="5" s="1"/>
  <c r="H122" i="5"/>
  <c r="G122" i="5"/>
  <c r="G89" i="5" s="1"/>
  <c r="H121" i="5"/>
  <c r="H120" i="5"/>
  <c r="H119" i="5"/>
  <c r="G119" i="5"/>
  <c r="H118" i="5"/>
  <c r="G118" i="5"/>
  <c r="H117" i="5"/>
  <c r="G117" i="5"/>
  <c r="H116" i="5"/>
  <c r="G116" i="5"/>
  <c r="H115" i="5"/>
  <c r="G115" i="5"/>
  <c r="C123" i="5"/>
  <c r="C112" i="5" s="1"/>
  <c r="C122" i="5"/>
  <c r="C111" i="5" s="1"/>
  <c r="C121" i="5"/>
  <c r="C120" i="5"/>
  <c r="C119" i="5"/>
  <c r="C118" i="5"/>
  <c r="C117" i="5"/>
  <c r="C116" i="5"/>
  <c r="C115" i="5"/>
  <c r="L114" i="5"/>
  <c r="K114" i="5"/>
  <c r="G114" i="5"/>
  <c r="C114" i="5"/>
  <c r="L113" i="5"/>
  <c r="K113" i="5"/>
  <c r="G113" i="5"/>
  <c r="C113" i="5"/>
  <c r="M110" i="5"/>
  <c r="M109" i="5"/>
  <c r="M108" i="5"/>
  <c r="E108" i="5"/>
  <c r="M107" i="5"/>
  <c r="E107" i="5"/>
  <c r="M106" i="5"/>
  <c r="I106" i="5"/>
  <c r="E106" i="5"/>
  <c r="M105" i="5"/>
  <c r="I105" i="5"/>
  <c r="E105" i="5"/>
  <c r="M104" i="5"/>
  <c r="I104" i="5"/>
  <c r="E104" i="5"/>
  <c r="L103" i="5"/>
  <c r="K103" i="5"/>
  <c r="G103" i="5"/>
  <c r="C103" i="5"/>
  <c r="L102" i="5"/>
  <c r="K102" i="5"/>
  <c r="C102" i="5"/>
  <c r="M99" i="5"/>
  <c r="M98" i="5"/>
  <c r="M97" i="5"/>
  <c r="E97" i="5"/>
  <c r="M96" i="5"/>
  <c r="E96" i="5"/>
  <c r="M95" i="5"/>
  <c r="E95" i="5"/>
  <c r="M94" i="5"/>
  <c r="I94" i="5"/>
  <c r="E94" i="5"/>
  <c r="M93" i="5"/>
  <c r="I93" i="5"/>
  <c r="E93" i="5"/>
  <c r="L92" i="5"/>
  <c r="K92" i="5"/>
  <c r="G92" i="5"/>
  <c r="C92" i="5"/>
  <c r="L91" i="5"/>
  <c r="K91" i="5"/>
  <c r="G91" i="5"/>
  <c r="C91" i="5"/>
  <c r="M88" i="5"/>
  <c r="M87" i="5"/>
  <c r="M86" i="5"/>
  <c r="M85" i="5"/>
  <c r="E85" i="5"/>
  <c r="M84" i="5"/>
  <c r="I84" i="5"/>
  <c r="E84" i="5"/>
  <c r="M83" i="5"/>
  <c r="I83" i="5"/>
  <c r="E83" i="5"/>
  <c r="M82" i="5"/>
  <c r="M92" i="5" s="1"/>
  <c r="I82" i="5"/>
  <c r="E82" i="5"/>
  <c r="L70" i="5"/>
  <c r="K70" i="5"/>
  <c r="G70" i="5"/>
  <c r="C70" i="5"/>
  <c r="L69" i="5"/>
  <c r="K69" i="5"/>
  <c r="G69" i="5"/>
  <c r="C69" i="5"/>
  <c r="M66" i="5"/>
  <c r="M65" i="5"/>
  <c r="M64" i="5"/>
  <c r="I64" i="5"/>
  <c r="E64" i="5"/>
  <c r="M63" i="5"/>
  <c r="I63" i="5"/>
  <c r="E63" i="5"/>
  <c r="M62" i="5"/>
  <c r="I62" i="5"/>
  <c r="E62" i="5"/>
  <c r="M61" i="5"/>
  <c r="I61" i="5"/>
  <c r="E61" i="5"/>
  <c r="M60" i="5"/>
  <c r="I60" i="5"/>
  <c r="E60" i="5"/>
  <c r="L59" i="5"/>
  <c r="K59" i="5"/>
  <c r="G59" i="5"/>
  <c r="C59" i="5"/>
  <c r="L58" i="5"/>
  <c r="K58" i="5"/>
  <c r="G58" i="5"/>
  <c r="C58" i="5"/>
  <c r="M55" i="5"/>
  <c r="M54" i="5"/>
  <c r="M53" i="5"/>
  <c r="I53" i="5"/>
  <c r="E53" i="5"/>
  <c r="M52" i="5"/>
  <c r="I52" i="5"/>
  <c r="M51" i="5"/>
  <c r="I51" i="5"/>
  <c r="E51" i="5"/>
  <c r="M50" i="5"/>
  <c r="I50" i="5"/>
  <c r="I59" i="5" s="1"/>
  <c r="E50" i="5"/>
  <c r="M49" i="5"/>
  <c r="I49" i="5"/>
  <c r="E49" i="5"/>
  <c r="L48" i="5"/>
  <c r="K48" i="5"/>
  <c r="G48" i="5"/>
  <c r="C48" i="5"/>
  <c r="L47" i="5"/>
  <c r="K47" i="5"/>
  <c r="G47" i="5"/>
  <c r="C47" i="5"/>
  <c r="M44" i="5"/>
  <c r="M43" i="5"/>
  <c r="M42" i="5"/>
  <c r="M41" i="5"/>
  <c r="I41" i="5"/>
  <c r="M40" i="5"/>
  <c r="I40" i="5"/>
  <c r="E40" i="5"/>
  <c r="M39" i="5"/>
  <c r="I39" i="5"/>
  <c r="E39" i="5"/>
  <c r="M38" i="5"/>
  <c r="M48" i="5" s="1"/>
  <c r="I38" i="5"/>
  <c r="E38" i="5"/>
  <c r="L37" i="5"/>
  <c r="K37" i="5"/>
  <c r="G37" i="5"/>
  <c r="C37" i="5"/>
  <c r="L36" i="5"/>
  <c r="K36" i="5"/>
  <c r="G36" i="5"/>
  <c r="C36" i="5"/>
  <c r="M33" i="5"/>
  <c r="M32" i="5"/>
  <c r="M31" i="5"/>
  <c r="M30" i="5"/>
  <c r="M29" i="5"/>
  <c r="I29" i="5"/>
  <c r="E29" i="5"/>
  <c r="M28" i="5"/>
  <c r="I28" i="5"/>
  <c r="E28" i="5"/>
  <c r="M27" i="5"/>
  <c r="I27" i="5"/>
  <c r="E27" i="5"/>
  <c r="L26" i="5"/>
  <c r="K26" i="5"/>
  <c r="G26" i="5"/>
  <c r="C26" i="5"/>
  <c r="L25" i="5"/>
  <c r="K25" i="5"/>
  <c r="G25" i="5"/>
  <c r="C25" i="5"/>
  <c r="K24" i="5"/>
  <c r="M22" i="5"/>
  <c r="M21" i="5"/>
  <c r="M20" i="5"/>
  <c r="M19" i="5"/>
  <c r="I19" i="5"/>
  <c r="E19" i="5"/>
  <c r="M18" i="5"/>
  <c r="I18" i="5"/>
  <c r="E18" i="5"/>
  <c r="M17" i="5"/>
  <c r="I17" i="5"/>
  <c r="E17" i="5"/>
  <c r="M16" i="5"/>
  <c r="I16" i="5"/>
  <c r="E16" i="5"/>
  <c r="G144" i="2"/>
  <c r="C144" i="2"/>
  <c r="L125" i="5"/>
  <c r="K125" i="5"/>
  <c r="H125" i="5"/>
  <c r="G70" i="4"/>
  <c r="G125" i="5" s="1"/>
  <c r="C70" i="4"/>
  <c r="C125" i="5" s="1"/>
  <c r="L124" i="5"/>
  <c r="K124" i="5"/>
  <c r="H124" i="5"/>
  <c r="G69" i="4"/>
  <c r="G124" i="5" s="1"/>
  <c r="C69" i="4"/>
  <c r="C124" i="5" s="1"/>
  <c r="I68" i="4"/>
  <c r="E68" i="4"/>
  <c r="E123" i="5" s="1"/>
  <c r="I67" i="4"/>
  <c r="E67" i="4"/>
  <c r="M121" i="5"/>
  <c r="E121" i="5"/>
  <c r="M120" i="5"/>
  <c r="E120" i="5"/>
  <c r="M119" i="5"/>
  <c r="I64" i="4"/>
  <c r="I119" i="5" s="1"/>
  <c r="E119" i="5"/>
  <c r="M118" i="5"/>
  <c r="E63" i="4"/>
  <c r="M117" i="5"/>
  <c r="I62" i="4"/>
  <c r="I117" i="5" s="1"/>
  <c r="E62" i="4"/>
  <c r="I61" i="4"/>
  <c r="I116" i="5" s="1"/>
  <c r="E61" i="4"/>
  <c r="E116" i="5" s="1"/>
  <c r="I60" i="4"/>
  <c r="I115" i="5" s="1"/>
  <c r="E60" i="4"/>
  <c r="C59" i="4"/>
  <c r="C58" i="4"/>
  <c r="E53" i="4"/>
  <c r="E52" i="4"/>
  <c r="E51" i="4"/>
  <c r="E50" i="4"/>
  <c r="I49" i="4"/>
  <c r="E49" i="4"/>
  <c r="G48" i="4"/>
  <c r="C48" i="4"/>
  <c r="G47" i="4"/>
  <c r="C47" i="4"/>
  <c r="E42" i="4"/>
  <c r="I40" i="4"/>
  <c r="E40" i="4"/>
  <c r="I39" i="4"/>
  <c r="E39" i="4"/>
  <c r="I38" i="4"/>
  <c r="E38" i="4"/>
  <c r="G37" i="4"/>
  <c r="C37" i="4"/>
  <c r="G36" i="4"/>
  <c r="C36" i="4"/>
  <c r="E30" i="4"/>
  <c r="I29" i="4"/>
  <c r="E29" i="4"/>
  <c r="I28" i="4"/>
  <c r="E28" i="4"/>
  <c r="I27" i="4"/>
  <c r="E27" i="4"/>
  <c r="C26" i="4"/>
  <c r="G25" i="4"/>
  <c r="C25" i="4"/>
  <c r="I18" i="4"/>
  <c r="E18" i="4"/>
  <c r="E17" i="4"/>
  <c r="I16" i="4"/>
  <c r="E16" i="4"/>
  <c r="L81" i="5"/>
  <c r="K81" i="5"/>
  <c r="H81" i="5"/>
  <c r="G158" i="2"/>
  <c r="G81" i="5" s="1"/>
  <c r="C158" i="2"/>
  <c r="C81" i="5" s="1"/>
  <c r="L80" i="5"/>
  <c r="K80" i="5"/>
  <c r="H80" i="5"/>
  <c r="G157" i="2"/>
  <c r="G80" i="5" s="1"/>
  <c r="C157" i="2"/>
  <c r="C80" i="5" s="1"/>
  <c r="I156" i="2"/>
  <c r="E156" i="2"/>
  <c r="I155" i="2"/>
  <c r="E155" i="2"/>
  <c r="M77" i="5"/>
  <c r="I77" i="5"/>
  <c r="E77" i="5"/>
  <c r="M76" i="5"/>
  <c r="I76" i="5"/>
  <c r="E76" i="5"/>
  <c r="M75" i="5"/>
  <c r="I152" i="2"/>
  <c r="I75" i="5" s="1"/>
  <c r="E152" i="2"/>
  <c r="E75" i="5" s="1"/>
  <c r="M74" i="5"/>
  <c r="I151" i="2"/>
  <c r="I74" i="5" s="1"/>
  <c r="E151" i="2"/>
  <c r="M73" i="5"/>
  <c r="I150" i="2"/>
  <c r="I73" i="5" s="1"/>
  <c r="E150" i="2"/>
  <c r="E73" i="5" s="1"/>
  <c r="I149" i="2"/>
  <c r="I72" i="5" s="1"/>
  <c r="E149" i="2"/>
  <c r="E72" i="5" s="1"/>
  <c r="I148" i="2"/>
  <c r="E148" i="2"/>
  <c r="G147" i="2"/>
  <c r="C147" i="2"/>
  <c r="G146" i="2"/>
  <c r="C146" i="2"/>
  <c r="I139" i="2"/>
  <c r="E139" i="2"/>
  <c r="I138" i="2"/>
  <c r="E138" i="2"/>
  <c r="I137" i="2"/>
  <c r="E137" i="2"/>
  <c r="G136" i="2"/>
  <c r="C136" i="2"/>
  <c r="G135" i="2"/>
  <c r="C135" i="2"/>
  <c r="I129" i="2"/>
  <c r="I128" i="2"/>
  <c r="E128" i="2"/>
  <c r="I127" i="2"/>
  <c r="E127" i="2"/>
  <c r="I126" i="2"/>
  <c r="E126" i="2"/>
  <c r="G125" i="2"/>
  <c r="G124" i="2"/>
  <c r="C124" i="2"/>
  <c r="I117" i="2"/>
  <c r="E117" i="2"/>
  <c r="I116" i="2"/>
  <c r="I115" i="2"/>
  <c r="E115" i="2"/>
  <c r="G114" i="2"/>
  <c r="C114" i="2"/>
  <c r="G113" i="2"/>
  <c r="C113" i="2"/>
  <c r="I106" i="2"/>
  <c r="E106" i="2"/>
  <c r="I105" i="2"/>
  <c r="E105" i="2"/>
  <c r="I104" i="2"/>
  <c r="E104" i="2"/>
  <c r="G103" i="2"/>
  <c r="G102" i="2"/>
  <c r="I95" i="2"/>
  <c r="I94" i="2"/>
  <c r="I93" i="2"/>
  <c r="E93" i="2"/>
  <c r="E102" i="2" s="1"/>
  <c r="G92" i="2"/>
  <c r="C92" i="2"/>
  <c r="G91" i="2"/>
  <c r="C91" i="2"/>
  <c r="I85" i="2"/>
  <c r="I84" i="2"/>
  <c r="E84" i="2"/>
  <c r="I83" i="2"/>
  <c r="E83" i="2"/>
  <c r="I82" i="2"/>
  <c r="E82" i="2"/>
  <c r="G81" i="2"/>
  <c r="C81" i="2"/>
  <c r="G80" i="2"/>
  <c r="C80" i="2"/>
  <c r="I73" i="2"/>
  <c r="E73" i="2"/>
  <c r="I72" i="2"/>
  <c r="E72" i="2"/>
  <c r="I71" i="2"/>
  <c r="E71" i="2"/>
  <c r="E81" i="2" s="1"/>
  <c r="G70" i="2"/>
  <c r="C70" i="2"/>
  <c r="G69" i="2"/>
  <c r="C69" i="2"/>
  <c r="I63" i="2"/>
  <c r="I62" i="2"/>
  <c r="E62" i="2"/>
  <c r="I61" i="2"/>
  <c r="E61" i="2"/>
  <c r="I60" i="2"/>
  <c r="E60" i="2"/>
  <c r="G59" i="2"/>
  <c r="C59" i="2"/>
  <c r="G58" i="2"/>
  <c r="I51" i="2"/>
  <c r="I50" i="2"/>
  <c r="E50" i="2"/>
  <c r="I49" i="2"/>
  <c r="E49" i="2"/>
  <c r="E58" i="2" s="1"/>
  <c r="G48" i="2"/>
  <c r="I39" i="2"/>
  <c r="E39" i="2"/>
  <c r="I38" i="2"/>
  <c r="G37" i="2"/>
  <c r="C37" i="2"/>
  <c r="G36" i="2"/>
  <c r="C36" i="2"/>
  <c r="I29" i="2"/>
  <c r="E29" i="2"/>
  <c r="I28" i="2"/>
  <c r="E28" i="2"/>
  <c r="I27" i="2"/>
  <c r="E27" i="2"/>
  <c r="G26" i="2"/>
  <c r="C26" i="2"/>
  <c r="G25" i="2"/>
  <c r="C25" i="2"/>
  <c r="I18" i="2"/>
  <c r="E18" i="2"/>
  <c r="I17" i="2"/>
  <c r="E17" i="2"/>
  <c r="I16" i="2"/>
  <c r="E16" i="2"/>
  <c r="G15" i="2"/>
  <c r="C15" i="2"/>
  <c r="G14" i="2"/>
  <c r="C14" i="2"/>
  <c r="I7" i="2"/>
  <c r="E7" i="2"/>
  <c r="I6" i="2"/>
  <c r="E6" i="2"/>
  <c r="I5" i="2"/>
  <c r="E5" i="2"/>
  <c r="F41" i="1"/>
  <c r="G80" i="4" s="1"/>
  <c r="F40" i="1"/>
  <c r="G79" i="4" s="1"/>
  <c r="B41" i="1"/>
  <c r="C135" i="5" s="1"/>
  <c r="E135" i="5" s="1"/>
  <c r="B40" i="1"/>
  <c r="C134" i="5" s="1"/>
  <c r="E134" i="5" s="1"/>
  <c r="H39" i="1"/>
  <c r="H36" i="1"/>
  <c r="H35" i="1"/>
  <c r="H34" i="1"/>
  <c r="H33" i="1"/>
  <c r="H32" i="1"/>
  <c r="D39" i="1"/>
  <c r="D33" i="1"/>
  <c r="D34" i="1"/>
  <c r="D35" i="1"/>
  <c r="D36" i="1"/>
  <c r="D32" i="1"/>
  <c r="G18" i="1"/>
  <c r="E34" i="7" l="1"/>
  <c r="E89" i="8"/>
  <c r="M78" i="5"/>
  <c r="M12" i="5" s="1"/>
  <c r="G56" i="5"/>
  <c r="M80" i="5"/>
  <c r="M81" i="5"/>
  <c r="E70" i="5"/>
  <c r="M71" i="5"/>
  <c r="I114" i="5"/>
  <c r="I103" i="5"/>
  <c r="I37" i="4"/>
  <c r="I48" i="5"/>
  <c r="I125" i="2"/>
  <c r="I114" i="2"/>
  <c r="I12" i="4"/>
  <c r="I23" i="4"/>
  <c r="I34" i="4"/>
  <c r="I45" i="4"/>
  <c r="I81" i="2"/>
  <c r="I15" i="2"/>
  <c r="I58" i="2"/>
  <c r="I59" i="2"/>
  <c r="I26" i="2"/>
  <c r="I91" i="2"/>
  <c r="I92" i="2"/>
  <c r="I71" i="5"/>
  <c r="I158" i="2"/>
  <c r="I81" i="5" s="1"/>
  <c r="I36" i="2"/>
  <c r="I37" i="2"/>
  <c r="I48" i="2"/>
  <c r="I102" i="2"/>
  <c r="I103" i="2"/>
  <c r="I146" i="2"/>
  <c r="I147" i="2"/>
  <c r="I124" i="2"/>
  <c r="I78" i="5"/>
  <c r="I12" i="5" s="1"/>
  <c r="I45" i="2"/>
  <c r="I89" i="2"/>
  <c r="I122" i="2"/>
  <c r="I78" i="2"/>
  <c r="I23" i="2"/>
  <c r="I56" i="2"/>
  <c r="I133" i="2"/>
  <c r="I100" i="2"/>
  <c r="I34" i="2"/>
  <c r="I67" i="2"/>
  <c r="I12" i="2"/>
  <c r="I111" i="2"/>
  <c r="I69" i="2"/>
  <c r="I70" i="2"/>
  <c r="I135" i="2"/>
  <c r="I136" i="2"/>
  <c r="E133" i="6"/>
  <c r="E70" i="7"/>
  <c r="E92" i="8" s="1"/>
  <c r="E56" i="7"/>
  <c r="E12" i="7"/>
  <c r="L67" i="5"/>
  <c r="L12" i="5"/>
  <c r="C34" i="5"/>
  <c r="C12" i="5"/>
  <c r="L57" i="5"/>
  <c r="L13" i="5"/>
  <c r="K46" i="5"/>
  <c r="K13" i="5"/>
  <c r="C57" i="5"/>
  <c r="C13" i="5"/>
  <c r="G45" i="5"/>
  <c r="G12" i="5"/>
  <c r="K57" i="5"/>
  <c r="K68" i="5"/>
  <c r="G68" i="5"/>
  <c r="G13" i="5"/>
  <c r="K35" i="5"/>
  <c r="K45" i="5"/>
  <c r="K12" i="5"/>
  <c r="E103" i="5"/>
  <c r="E48" i="5"/>
  <c r="E114" i="5"/>
  <c r="I26" i="5"/>
  <c r="M58" i="5"/>
  <c r="M59" i="5"/>
  <c r="G67" i="5"/>
  <c r="E92" i="5"/>
  <c r="M26" i="5"/>
  <c r="I47" i="5"/>
  <c r="I91" i="5"/>
  <c r="I92" i="5"/>
  <c r="G23" i="5"/>
  <c r="I69" i="5"/>
  <c r="I70" i="5"/>
  <c r="M114" i="5"/>
  <c r="E37" i="5"/>
  <c r="M70" i="5"/>
  <c r="M102" i="5"/>
  <c r="M103" i="5"/>
  <c r="I37" i="5"/>
  <c r="E59" i="5"/>
  <c r="E26" i="5"/>
  <c r="M37" i="5"/>
  <c r="E37" i="2"/>
  <c r="E15" i="2"/>
  <c r="C56" i="5"/>
  <c r="C23" i="5"/>
  <c r="C45" i="5"/>
  <c r="C67" i="5"/>
  <c r="E48" i="4"/>
  <c r="E34" i="4"/>
  <c r="E45" i="4"/>
  <c r="E23" i="4"/>
  <c r="E12" i="4"/>
  <c r="E113" i="2"/>
  <c r="E114" i="2"/>
  <c r="E69" i="2"/>
  <c r="E92" i="2"/>
  <c r="E34" i="2"/>
  <c r="E67" i="2"/>
  <c r="E23" i="2"/>
  <c r="E100" i="2"/>
  <c r="E133" i="2"/>
  <c r="E78" i="2"/>
  <c r="E12" i="2"/>
  <c r="E56" i="2"/>
  <c r="E45" i="2"/>
  <c r="E111" i="2"/>
  <c r="E122" i="2"/>
  <c r="E70" i="2"/>
  <c r="E59" i="2"/>
  <c r="E71" i="5"/>
  <c r="E158" i="2"/>
  <c r="E81" i="5" s="1"/>
  <c r="E147" i="2"/>
  <c r="E135" i="2"/>
  <c r="E136" i="2"/>
  <c r="E26" i="2"/>
  <c r="E91" i="2"/>
  <c r="E37" i="7"/>
  <c r="E45" i="7"/>
  <c r="E48" i="7"/>
  <c r="E58" i="7"/>
  <c r="E59" i="7"/>
  <c r="E25" i="7"/>
  <c r="E26" i="7"/>
  <c r="E89" i="6"/>
  <c r="E12" i="6"/>
  <c r="E23" i="6"/>
  <c r="E34" i="6"/>
  <c r="E45" i="6"/>
  <c r="E56" i="6"/>
  <c r="E26" i="6"/>
  <c r="E69" i="6"/>
  <c r="H40" i="1"/>
  <c r="D40" i="1"/>
  <c r="E24" i="7"/>
  <c r="E36" i="7"/>
  <c r="E114" i="6"/>
  <c r="E101" i="6"/>
  <c r="E91" i="6"/>
  <c r="E92" i="6"/>
  <c r="E90" i="6"/>
  <c r="E145" i="6"/>
  <c r="E158" i="6"/>
  <c r="E48" i="8" s="1"/>
  <c r="E79" i="6"/>
  <c r="E135" i="6"/>
  <c r="E136" i="6"/>
  <c r="E134" i="6"/>
  <c r="E147" i="6"/>
  <c r="E14" i="6"/>
  <c r="E15" i="6"/>
  <c r="E24" i="6"/>
  <c r="E80" i="6"/>
  <c r="E81" i="6"/>
  <c r="E123" i="6"/>
  <c r="E25" i="6"/>
  <c r="E35" i="6"/>
  <c r="E48" i="6"/>
  <c r="E46" i="6"/>
  <c r="E68" i="6"/>
  <c r="E124" i="6"/>
  <c r="E157" i="6"/>
  <c r="E47" i="8" s="1"/>
  <c r="E58" i="6"/>
  <c r="E59" i="6"/>
  <c r="E57" i="6"/>
  <c r="E70" i="6"/>
  <c r="E112" i="6"/>
  <c r="E113" i="6"/>
  <c r="M113" i="5"/>
  <c r="L23" i="5"/>
  <c r="L45" i="5"/>
  <c r="E25" i="5"/>
  <c r="C35" i="5"/>
  <c r="M47" i="5"/>
  <c r="I113" i="5"/>
  <c r="C89" i="5"/>
  <c r="E69" i="4"/>
  <c r="E124" i="5" s="1"/>
  <c r="L100" i="5"/>
  <c r="I48" i="4"/>
  <c r="E59" i="4"/>
  <c r="G111" i="5"/>
  <c r="E37" i="4"/>
  <c r="M123" i="5"/>
  <c r="M112" i="5" s="1"/>
  <c r="K101" i="5"/>
  <c r="I123" i="5"/>
  <c r="I90" i="5" s="1"/>
  <c r="E115" i="5"/>
  <c r="E70" i="4"/>
  <c r="E125" i="5" s="1"/>
  <c r="C90" i="5"/>
  <c r="G112" i="5"/>
  <c r="I70" i="4"/>
  <c r="I125" i="5" s="1"/>
  <c r="E56" i="4"/>
  <c r="L90" i="5"/>
  <c r="M124" i="5"/>
  <c r="M125" i="5"/>
  <c r="M115" i="5"/>
  <c r="G100" i="5"/>
  <c r="E25" i="4"/>
  <c r="E26" i="4"/>
  <c r="I25" i="4"/>
  <c r="I118" i="5"/>
  <c r="K100" i="5"/>
  <c r="E112" i="5"/>
  <c r="E101" i="5"/>
  <c r="E90" i="5"/>
  <c r="E122" i="5"/>
  <c r="C100" i="5"/>
  <c r="L101" i="5"/>
  <c r="K111" i="5"/>
  <c r="I69" i="4"/>
  <c r="I124" i="5" s="1"/>
  <c r="I56" i="4"/>
  <c r="C101" i="5"/>
  <c r="L111" i="5"/>
  <c r="K112" i="5"/>
  <c r="M116" i="5"/>
  <c r="G90" i="5"/>
  <c r="E117" i="5"/>
  <c r="I122" i="5"/>
  <c r="E36" i="4"/>
  <c r="I47" i="4"/>
  <c r="E118" i="5"/>
  <c r="M122" i="5"/>
  <c r="M79" i="5"/>
  <c r="G24" i="5"/>
  <c r="G57" i="5"/>
  <c r="G35" i="5"/>
  <c r="G46" i="5"/>
  <c r="C68" i="5"/>
  <c r="C24" i="5"/>
  <c r="C46" i="5"/>
  <c r="M34" i="5"/>
  <c r="M45" i="5"/>
  <c r="E157" i="2"/>
  <c r="E80" i="5" s="1"/>
  <c r="I113" i="2"/>
  <c r="I79" i="5"/>
  <c r="E144" i="2"/>
  <c r="E78" i="5"/>
  <c r="I25" i="2"/>
  <c r="E36" i="2"/>
  <c r="E124" i="2"/>
  <c r="I157" i="2"/>
  <c r="I80" i="5" s="1"/>
  <c r="E79" i="5"/>
  <c r="M72" i="5"/>
  <c r="I80" i="2"/>
  <c r="I144" i="2"/>
  <c r="E80" i="2"/>
  <c r="E146" i="2"/>
  <c r="E74" i="5"/>
  <c r="E69" i="7"/>
  <c r="E91" i="8" s="1"/>
  <c r="E57" i="7"/>
  <c r="E46" i="7"/>
  <c r="E35" i="7"/>
  <c r="E122" i="6"/>
  <c r="E78" i="6"/>
  <c r="E111" i="6"/>
  <c r="E67" i="6"/>
  <c r="E144" i="6"/>
  <c r="E100" i="6"/>
  <c r="E47" i="7"/>
  <c r="E102" i="6"/>
  <c r="E146" i="6"/>
  <c r="K56" i="5"/>
  <c r="K34" i="5"/>
  <c r="L35" i="5"/>
  <c r="L56" i="5"/>
  <c r="K67" i="5"/>
  <c r="L68" i="5"/>
  <c r="K23" i="5"/>
  <c r="L24" i="5"/>
  <c r="L34" i="5"/>
  <c r="L46" i="5"/>
  <c r="E36" i="5"/>
  <c r="E47" i="5"/>
  <c r="M91" i="5"/>
  <c r="I36" i="5"/>
  <c r="E69" i="5"/>
  <c r="E102" i="5"/>
  <c r="I25" i="5"/>
  <c r="M36" i="5"/>
  <c r="I58" i="5"/>
  <c r="M69" i="5"/>
  <c r="E113" i="5"/>
  <c r="M25" i="5"/>
  <c r="E58" i="5"/>
  <c r="E91" i="5"/>
  <c r="M56" i="5"/>
  <c r="I36" i="4"/>
  <c r="E47" i="4"/>
  <c r="E58" i="4"/>
  <c r="E25" i="2"/>
  <c r="I14" i="2"/>
  <c r="E14" i="2"/>
  <c r="D18" i="1"/>
  <c r="G17" i="1"/>
  <c r="D17" i="1"/>
  <c r="M67" i="5" l="1"/>
  <c r="M23" i="5"/>
  <c r="I67" i="5"/>
  <c r="I23" i="5"/>
  <c r="I34" i="5"/>
  <c r="I56" i="5"/>
  <c r="I45" i="5"/>
  <c r="E12" i="8"/>
  <c r="E23" i="8"/>
  <c r="E34" i="8"/>
  <c r="E78" i="8"/>
  <c r="E67" i="8"/>
  <c r="E56" i="8"/>
  <c r="M68" i="5"/>
  <c r="M13" i="5"/>
  <c r="I101" i="5"/>
  <c r="E34" i="5"/>
  <c r="E12" i="5"/>
  <c r="I46" i="5"/>
  <c r="I13" i="5"/>
  <c r="E68" i="5"/>
  <c r="E13" i="5"/>
  <c r="E23" i="5"/>
  <c r="E56" i="5"/>
  <c r="M24" i="5"/>
  <c r="E45" i="5"/>
  <c r="I112" i="5"/>
  <c r="M101" i="5"/>
  <c r="M90" i="5"/>
  <c r="E111" i="5"/>
  <c r="E100" i="5"/>
  <c r="E89" i="5"/>
  <c r="M89" i="5"/>
  <c r="M111" i="5"/>
  <c r="M100" i="5"/>
  <c r="I100" i="5"/>
  <c r="I89" i="5"/>
  <c r="I111" i="5"/>
  <c r="M46" i="5"/>
  <c r="M35" i="5"/>
  <c r="M57" i="5"/>
  <c r="I57" i="5"/>
  <c r="I24" i="5"/>
  <c r="I35" i="5"/>
  <c r="I68" i="5"/>
  <c r="E24" i="5"/>
  <c r="E67" i="5"/>
  <c r="E35" i="5"/>
  <c r="E46" i="5"/>
  <c r="E57" i="5"/>
  <c r="N41" i="1" l="1"/>
  <c r="N40" i="1"/>
  <c r="M17" i="1" l="1"/>
  <c r="M18" i="1"/>
  <c r="J18" i="1"/>
  <c r="J17" i="1"/>
</calcChain>
</file>

<file path=xl/sharedStrings.xml><?xml version="1.0" encoding="utf-8"?>
<sst xmlns="http://schemas.openxmlformats.org/spreadsheetml/2006/main" count="1633" uniqueCount="104">
  <si>
    <t>Race/Eth</t>
  </si>
  <si>
    <t>16-17</t>
  </si>
  <si>
    <t>17-18</t>
  </si>
  <si>
    <t>% 3+</t>
  </si>
  <si>
    <t>White</t>
  </si>
  <si>
    <t>Hispanic</t>
  </si>
  <si>
    <t>Black</t>
  </si>
  <si>
    <t>Two or More</t>
  </si>
  <si>
    <t>Asian</t>
  </si>
  <si>
    <t>Am Indian</t>
  </si>
  <si>
    <t>Pac Islander</t>
  </si>
  <si>
    <t>Ct 3+</t>
  </si>
  <si>
    <t>Ct Total</t>
  </si>
  <si>
    <t>District Total</t>
  </si>
  <si>
    <t>Barriers Addressed</t>
  </si>
  <si>
    <t>Fall Gd K-8</t>
  </si>
  <si>
    <t>Winter Gr K-8</t>
  </si>
  <si>
    <t>Spring Gr K-8</t>
  </si>
  <si>
    <t>State Total</t>
  </si>
  <si>
    <t>19-20</t>
  </si>
  <si>
    <t>15-16</t>
  </si>
  <si>
    <t>Black/White Gap</t>
  </si>
  <si>
    <t>Hisp/White Gap</t>
  </si>
  <si>
    <t>Ct Enr</t>
  </si>
  <si>
    <t>Ct On GD</t>
  </si>
  <si>
    <t>% On Grade Level</t>
  </si>
  <si>
    <t>Weighted Average on All UA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</si>
  <si>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</si>
  <si>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</si>
  <si>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</si>
  <si>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</si>
  <si>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</si>
  <si>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</si>
  <si>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</si>
  <si>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</si>
  <si>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</si>
  <si>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</si>
  <si>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</si>
  <si>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</si>
  <si>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</si>
  <si>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</si>
  <si>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</si>
  <si>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</si>
  <si>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</si>
  <si>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</si>
  <si>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Fall Gd K-5</t>
  </si>
  <si>
    <t>Winter Gr K-5</t>
  </si>
  <si>
    <t>Spring Gr K-5</t>
  </si>
  <si>
    <t>Fall Gd 6-8</t>
  </si>
  <si>
    <t>Winter Gr 6-8</t>
  </si>
  <si>
    <t>Spring Gr 6-8</t>
  </si>
  <si>
    <t>Oslo Middle School</t>
  </si>
  <si>
    <t>Sebastian River Middle School</t>
  </si>
  <si>
    <t>Storm Grove Middle School</t>
  </si>
  <si>
    <t>All Middle Schools</t>
  </si>
  <si>
    <t>Grade Level</t>
  </si>
  <si>
    <t xml:space="preserve">Fall </t>
  </si>
  <si>
    <t>Winter</t>
  </si>
  <si>
    <t>Spring</t>
  </si>
  <si>
    <t>2020-2021 SDIRC AAAP Goal 1: Student Achievement Progress Report</t>
  </si>
  <si>
    <t>Ct 55%+</t>
  </si>
  <si>
    <t>% 55%+</t>
  </si>
  <si>
    <t>**</t>
  </si>
  <si>
    <t>Due to COVID-19, 
as of March 2020, 
the FLDOE canceled all remaining assessments for 
K-12 for the 2019-2020 school year.</t>
  </si>
  <si>
    <t>Unit Assessments Math: 
Administered 2x/Quarter</t>
  </si>
  <si>
    <t>iReady Math 
Administered 3x/Year</t>
  </si>
  <si>
    <r>
      <t xml:space="preserve">5 Year Baseline and Progress Report for Performance on FSA Math Combined (Grade 3-10) Assessments
</t>
    </r>
    <r>
      <rPr>
        <b/>
        <sz val="10"/>
        <color theme="1"/>
        <rFont val="Calibri"/>
        <family val="2"/>
        <scheme val="minor"/>
      </rPr>
      <t>(Grades 3-8 Math, Algebra 1 EOC and Geometry EOC)</t>
    </r>
  </si>
  <si>
    <t>AAAP Action Step: 1.1, 1.5, 1.12, 1.13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</si>
  <si>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</si>
  <si>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</si>
  <si>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</si>
  <si>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</si>
  <si>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</si>
  <si>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</si>
  <si>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</si>
  <si>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</si>
  <si>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Source:  Unify</t>
  </si>
  <si>
    <t xml:space="preserve">District </t>
  </si>
  <si>
    <t>Alternative Center for Education
Grades 6-8</t>
  </si>
  <si>
    <t>District</t>
  </si>
  <si>
    <t>&lt;10</t>
  </si>
  <si>
    <t>High Total</t>
  </si>
  <si>
    <t>All High Schools</t>
  </si>
  <si>
    <t>Not Reported</t>
  </si>
  <si>
    <t>18-19</t>
  </si>
  <si>
    <t>FSA Math Combined: The primary purpose of Florida's K-12 statewide assessment program is to measure students' achievement of Florida's educational standards. The FSA Math Combined combines the FSA Math administered in grades 3-8 and the Algebra and Geometry End-of-Course (EOC) assessments. Each assessment is measured with both a scale score (FSA Math: 240-393; EOC: 425-575) and an achievement level (1-5). Florida's school grading system measures the percentage of students scoring an achievement level  of 3 or higher. The data above shows the count of students scoring an achievement level of 3 or higher, the total count assessed, and the percentage of those assessed who earned an achievement level of 3 or higher.</t>
  </si>
  <si>
    <t>** To protect the privacy of individual students, data are not reported when the total number of students in a group is fewer than 10.</t>
  </si>
  <si>
    <t>Vero Beach High School</t>
  </si>
  <si>
    <t>Sebastian River High School</t>
  </si>
  <si>
    <t>Alternative Center for Education 
Grades 9-12</t>
  </si>
  <si>
    <t>Wabasso School
Grades 9-12</t>
  </si>
  <si>
    <t>Alternative Center of Education
Grades 6-8</t>
  </si>
  <si>
    <t>***</t>
  </si>
  <si>
    <t>K</t>
  </si>
  <si>
    <t>** To protect the privacy of individual students, data are not reported when the total number of students in a group is fewer than 10. Charter schools are not included in enrollment numbers for assessment reporting.</t>
  </si>
  <si>
    <t xml:space="preserve">Math </t>
  </si>
  <si>
    <t>Source: FLDOE EdStats</t>
  </si>
  <si>
    <t>Math Unit Assessments as of 
February 23, 2021**
Administered 8x/Year
Grades 3-5</t>
  </si>
  <si>
    <t>Combined Math Unit Assessments 
as of February 23, 2021**
Administered 8x/Year
Grades 6-8</t>
  </si>
  <si>
    <t>Combined Math Unit Assessments 
as of February 23, 2021**
Administered 8x/Year
Grades 9-10</t>
  </si>
  <si>
    <t>Combined Math Unit Assessments 
as of February 23, 2021**
Administered 8x/Year
Grades 3-10</t>
  </si>
  <si>
    <t xml:space="preserve">Source:  Unify  </t>
  </si>
  <si>
    <r>
      <t xml:space="preserve">2020-21 Progress Measure Data as of February 23, 2021**
</t>
    </r>
    <r>
      <rPr>
        <b/>
        <sz val="10"/>
        <color theme="1"/>
        <rFont val="Calibri"/>
        <family val="2"/>
        <scheme val="minor"/>
      </rPr>
      <t>(Progress Measure Data does not include Charter Schools)</t>
    </r>
  </si>
  <si>
    <t>iReady Math as of December 15, 2020**
Administered 3x/Year (Fall, Winter, and Spring Diagnostics)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</si>
</sst>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6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9" fontId="4" fillId="0" borderId="13" xfId="1" applyFont="1" applyBorder="1" applyAlignment="1">
      <alignment horizontal="center" vertical="center"/>
    </xf>
    <xf numFmtId="164" fontId="4" fillId="6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9" fontId="4" fillId="0" borderId="24" xfId="0" applyNumberFormat="1" applyFont="1" applyBorder="1" applyAlignment="1">
      <alignment horizontal="center" vertical="center"/>
    </xf>
    <xf numFmtId="9" fontId="4" fillId="0" borderId="25" xfId="0" applyNumberFormat="1" applyFont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4" borderId="1" xfId="0" applyNumberFormat="1" applyFont="1" applyFill="1" applyBorder="1" applyAlignment="1">
      <alignment horizontal="center" vertical="center"/>
    </xf>
    <xf numFmtId="0" fontId="3" fillId="13" borderId="12" xfId="0" applyNumberFormat="1" applyFont="1" applyFill="1" applyBorder="1" applyAlignment="1">
      <alignment horizontal="center" vertical="center"/>
    </xf>
    <xf numFmtId="0" fontId="3" fillId="14" borderId="12" xfId="0" applyNumberFormat="1" applyFont="1" applyFill="1" applyBorder="1" applyAlignment="1">
      <alignment horizontal="center" vertical="center"/>
    </xf>
    <xf numFmtId="0" fontId="3" fillId="13" borderId="30" xfId="0" applyNumberFormat="1" applyFont="1" applyFill="1" applyBorder="1" applyAlignment="1">
      <alignment horizontal="center" vertical="center"/>
    </xf>
    <xf numFmtId="0" fontId="3" fillId="14" borderId="30" xfId="0" applyNumberFormat="1" applyFont="1" applyFill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41" xfId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41" xfId="1" applyFont="1" applyBorder="1" applyAlignment="1">
      <alignment horizontal="center" vertical="center"/>
    </xf>
    <xf numFmtId="3" fontId="8" fillId="11" borderId="40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8" fillId="11" borderId="44" xfId="0" applyNumberFormat="1" applyFont="1" applyFill="1" applyBorder="1" applyAlignment="1">
      <alignment horizontal="center" vertical="center"/>
    </xf>
    <xf numFmtId="3" fontId="8" fillId="11" borderId="45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9" fontId="4" fillId="0" borderId="26" xfId="1" applyFont="1" applyBorder="1" applyAlignment="1">
      <alignment horizontal="center" vertical="center"/>
    </xf>
    <xf numFmtId="9" fontId="4" fillId="0" borderId="43" xfId="1" applyFont="1" applyBorder="1" applyAlignment="1">
      <alignment horizontal="center" vertical="center"/>
    </xf>
    <xf numFmtId="3" fontId="8" fillId="11" borderId="40" xfId="0" applyNumberFormat="1" applyFont="1" applyFill="1" applyBorder="1" applyAlignment="1">
      <alignment horizontal="center" vertical="center" wrapText="1"/>
    </xf>
    <xf numFmtId="3" fontId="8" fillId="11" borderId="45" xfId="0" applyNumberFormat="1" applyFont="1" applyFill="1" applyBorder="1" applyAlignment="1">
      <alignment horizontal="center" vertical="center" wrapText="1"/>
    </xf>
    <xf numFmtId="9" fontId="8" fillId="11" borderId="44" xfId="0" applyNumberFormat="1" applyFont="1" applyFill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3" fillId="11" borderId="49" xfId="0" applyFont="1" applyFill="1" applyBorder="1" applyAlignment="1">
      <alignment horizontal="center" vertical="center" wrapText="1"/>
    </xf>
    <xf numFmtId="0" fontId="3" fillId="9" borderId="49" xfId="0" applyFont="1" applyFill="1" applyBorder="1" applyAlignment="1">
      <alignment horizontal="center" vertical="center" wrapText="1"/>
    </xf>
    <xf numFmtId="3" fontId="8" fillId="11" borderId="54" xfId="0" applyNumberFormat="1" applyFont="1" applyFill="1" applyBorder="1" applyAlignment="1">
      <alignment horizontal="center" vertical="center"/>
    </xf>
    <xf numFmtId="3" fontId="8" fillId="11" borderId="22" xfId="0" applyNumberFormat="1" applyFont="1" applyFill="1" applyBorder="1" applyAlignment="1">
      <alignment horizontal="center" vertical="center"/>
    </xf>
    <xf numFmtId="0" fontId="8" fillId="5" borderId="52" xfId="0" applyFont="1" applyFill="1" applyBorder="1" applyAlignment="1">
      <alignment horizontal="right" vertical="center" wrapText="1"/>
    </xf>
    <xf numFmtId="9" fontId="4" fillId="0" borderId="1" xfId="0" applyNumberFormat="1" applyFont="1" applyBorder="1" applyAlignment="1">
      <alignment horizontal="center" vertical="center"/>
    </xf>
    <xf numFmtId="0" fontId="3" fillId="14" borderId="37" xfId="0" applyNumberFormat="1" applyFont="1" applyFill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5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 wrapText="1"/>
    </xf>
    <xf numFmtId="0" fontId="3" fillId="13" borderId="37" xfId="0" applyNumberFormat="1" applyFont="1" applyFill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wrapText="1"/>
    </xf>
    <xf numFmtId="0" fontId="3" fillId="13" borderId="3" xfId="0" applyFont="1" applyFill="1" applyBorder="1" applyAlignment="1">
      <alignment horizontal="center" vertical="center" wrapText="1"/>
    </xf>
    <xf numFmtId="0" fontId="8" fillId="5" borderId="32" xfId="0" applyNumberFormat="1" applyFont="1" applyFill="1" applyBorder="1" applyAlignment="1">
      <alignment horizontal="right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9" fontId="0" fillId="0" borderId="0" xfId="1" applyFont="1" applyAlignment="1">
      <alignment horizontal="center"/>
    </xf>
    <xf numFmtId="14" fontId="3" fillId="0" borderId="47" xfId="0" applyNumberFormat="1" applyFont="1" applyBorder="1" applyAlignment="1">
      <alignment horizontal="center" wrapText="1"/>
    </xf>
    <xf numFmtId="9" fontId="4" fillId="0" borderId="18" xfId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3" fillId="14" borderId="52" xfId="0" applyFont="1" applyFill="1" applyBorder="1" applyAlignment="1">
      <alignment horizontal="center" vertical="center" wrapText="1"/>
    </xf>
    <xf numFmtId="0" fontId="8" fillId="5" borderId="57" xfId="0" applyNumberFormat="1" applyFont="1" applyFill="1" applyBorder="1" applyAlignment="1">
      <alignment horizontal="right" vertic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9" fontId="4" fillId="0" borderId="23" xfId="1" applyFont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/>
    </xf>
    <xf numFmtId="9" fontId="4" fillId="0" borderId="20" xfId="1" applyFont="1" applyBorder="1" applyAlignment="1">
      <alignment horizontal="center" vertical="center" wrapText="1"/>
    </xf>
    <xf numFmtId="9" fontId="3" fillId="13" borderId="13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9" fontId="3" fillId="14" borderId="13" xfId="0" applyNumberFormat="1" applyFont="1" applyFill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0" fontId="11" fillId="14" borderId="3" xfId="0" applyFont="1" applyFill="1" applyBorder="1" applyAlignment="1">
      <alignment horizontal="center" vertical="center" wrapText="1"/>
    </xf>
    <xf numFmtId="0" fontId="11" fillId="14" borderId="12" xfId="0" applyNumberFormat="1" applyFont="1" applyFill="1" applyBorder="1" applyAlignment="1">
      <alignment horizontal="center" vertical="center"/>
    </xf>
    <xf numFmtId="9" fontId="11" fillId="14" borderId="13" xfId="1" applyFont="1" applyFill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14" fontId="3" fillId="0" borderId="30" xfId="0" applyNumberFormat="1" applyFont="1" applyBorder="1" applyAlignment="1">
      <alignment horizontal="center" wrapText="1"/>
    </xf>
    <xf numFmtId="0" fontId="4" fillId="0" borderId="2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38" xfId="0" applyNumberFormat="1" applyFont="1" applyBorder="1" applyAlignment="1">
      <alignment horizontal="center" vertical="center"/>
    </xf>
    <xf numFmtId="0" fontId="3" fillId="14" borderId="37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13" borderId="52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9" fontId="3" fillId="14" borderId="13" xfId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3" fillId="13" borderId="13" xfId="1" applyFont="1" applyFill="1" applyBorder="1" applyAlignment="1">
      <alignment horizontal="center" vertical="center"/>
    </xf>
    <xf numFmtId="9" fontId="3" fillId="13" borderId="13" xfId="0" applyNumberFormat="1" applyFont="1" applyFill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wrapText="1"/>
    </xf>
    <xf numFmtId="0" fontId="0" fillId="0" borderId="0" xfId="0" applyNumberFormat="1"/>
    <xf numFmtId="0" fontId="4" fillId="0" borderId="21" xfId="0" applyNumberFormat="1" applyFont="1" applyBorder="1" applyAlignment="1">
      <alignment horizontal="center" wrapText="1"/>
    </xf>
    <xf numFmtId="0" fontId="4" fillId="0" borderId="30" xfId="0" applyFont="1" applyFill="1" applyBorder="1" applyAlignment="1">
      <alignment horizontal="center" vertical="center" wrapText="1"/>
    </xf>
    <xf numFmtId="0" fontId="8" fillId="5" borderId="58" xfId="0" applyNumberFormat="1" applyFont="1" applyFill="1" applyBorder="1" applyAlignment="1">
      <alignment horizontal="right" vertical="center"/>
    </xf>
    <xf numFmtId="0" fontId="3" fillId="13" borderId="58" xfId="0" applyNumberFormat="1" applyFont="1" applyFill="1" applyBorder="1" applyAlignment="1">
      <alignment horizontal="center" vertical="center"/>
    </xf>
    <xf numFmtId="0" fontId="3" fillId="13" borderId="7" xfId="0" applyNumberFormat="1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3" fillId="13" borderId="17" xfId="0" applyNumberFormat="1" applyFont="1" applyFill="1" applyBorder="1" applyAlignment="1">
      <alignment horizontal="center" vertical="center"/>
    </xf>
    <xf numFmtId="0" fontId="3" fillId="14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13" borderId="42" xfId="0" applyFont="1" applyFill="1" applyBorder="1" applyAlignment="1">
      <alignment horizontal="center" vertical="center" wrapText="1"/>
    </xf>
    <xf numFmtId="0" fontId="3" fillId="14" borderId="35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right" vertical="center" wrapText="1"/>
    </xf>
    <xf numFmtId="0" fontId="8" fillId="5" borderId="36" xfId="0" applyNumberFormat="1" applyFont="1" applyFill="1" applyBorder="1" applyAlignment="1">
      <alignment horizontal="right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9" fontId="3" fillId="14" borderId="13" xfId="1" applyFont="1" applyFill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4" fillId="0" borderId="20" xfId="1" applyFont="1" applyBorder="1" applyAlignment="1">
      <alignment horizontal="center" vertical="center" wrapText="1"/>
    </xf>
    <xf numFmtId="9" fontId="3" fillId="13" borderId="13" xfId="0" applyNumberFormat="1" applyFont="1" applyFill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9" fontId="3" fillId="13" borderId="13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0" fontId="4" fillId="0" borderId="24" xfId="1" applyNumberFormat="1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horizontal="center" vertical="center"/>
    </xf>
    <xf numFmtId="0" fontId="4" fillId="0" borderId="66" xfId="0" applyNumberFormat="1" applyFont="1" applyBorder="1" applyAlignment="1">
      <alignment horizontal="center" wrapText="1"/>
    </xf>
    <xf numFmtId="0" fontId="4" fillId="0" borderId="67" xfId="0" applyNumberFormat="1" applyFont="1" applyBorder="1" applyAlignment="1">
      <alignment horizontal="center" wrapText="1"/>
    </xf>
    <xf numFmtId="9" fontId="4" fillId="0" borderId="19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3" fontId="4" fillId="6" borderId="14" xfId="0" applyNumberFormat="1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vertical="center" wrapText="1"/>
    </xf>
    <xf numFmtId="0" fontId="8" fillId="5" borderId="31" xfId="0" applyNumberFormat="1" applyFont="1" applyFill="1" applyBorder="1" applyAlignment="1">
      <alignment vertical="center"/>
    </xf>
    <xf numFmtId="3" fontId="3" fillId="9" borderId="70" xfId="2" applyNumberFormat="1" applyFont="1" applyFill="1" applyBorder="1" applyAlignment="1">
      <alignment horizontal="center" vertical="center"/>
    </xf>
    <xf numFmtId="3" fontId="3" fillId="9" borderId="71" xfId="0" applyNumberFormat="1" applyFont="1" applyFill="1" applyBorder="1" applyAlignment="1">
      <alignment horizontal="center" vertical="center"/>
    </xf>
    <xf numFmtId="164" fontId="3" fillId="9" borderId="72" xfId="0" applyNumberFormat="1" applyFont="1" applyFill="1" applyBorder="1" applyAlignment="1">
      <alignment horizontal="center" vertical="center"/>
    </xf>
    <xf numFmtId="3" fontId="3" fillId="9" borderId="70" xfId="0" applyNumberFormat="1" applyFont="1" applyFill="1" applyBorder="1" applyAlignment="1">
      <alignment horizontal="center" vertical="center"/>
    </xf>
    <xf numFmtId="3" fontId="4" fillId="6" borderId="24" xfId="0" applyNumberFormat="1" applyFont="1" applyFill="1" applyBorder="1" applyAlignment="1">
      <alignment horizontal="center" vertical="center" wrapText="1"/>
    </xf>
    <xf numFmtId="3" fontId="4" fillId="6" borderId="25" xfId="0" applyNumberFormat="1" applyFont="1" applyFill="1" applyBorder="1" applyAlignment="1">
      <alignment horizontal="center" vertical="center" wrapText="1"/>
    </xf>
    <xf numFmtId="164" fontId="4" fillId="6" borderId="26" xfId="0" applyNumberFormat="1" applyFont="1" applyFill="1" applyBorder="1" applyAlignment="1">
      <alignment horizontal="center" vertical="center"/>
    </xf>
    <xf numFmtId="3" fontId="4" fillId="6" borderId="15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17" xfId="1" applyNumberFormat="1" applyFont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 vertical="center"/>
    </xf>
    <xf numFmtId="0" fontId="8" fillId="5" borderId="29" xfId="0" applyFont="1" applyFill="1" applyBorder="1" applyAlignment="1">
      <alignment horizontal="right" vertical="center" wrapText="1"/>
    </xf>
    <xf numFmtId="0" fontId="4" fillId="0" borderId="19" xfId="1" applyNumberFormat="1" applyFont="1" applyBorder="1" applyAlignment="1">
      <alignment horizontal="center" vertical="center"/>
    </xf>
    <xf numFmtId="0" fontId="3" fillId="9" borderId="68" xfId="0" applyFont="1" applyFill="1" applyBorder="1" applyAlignment="1">
      <alignment horizontal="center" vertical="center" wrapText="1"/>
    </xf>
    <xf numFmtId="0" fontId="3" fillId="9" borderId="21" xfId="0" applyNumberFormat="1" applyFont="1" applyFill="1" applyBorder="1" applyAlignment="1">
      <alignment horizontal="center" vertical="center"/>
    </xf>
    <xf numFmtId="0" fontId="3" fillId="9" borderId="22" xfId="0" applyNumberFormat="1" applyFont="1" applyFill="1" applyBorder="1" applyAlignment="1">
      <alignment horizontal="center" vertical="center"/>
    </xf>
    <xf numFmtId="0" fontId="3" fillId="9" borderId="21" xfId="1" applyNumberFormat="1" applyFont="1" applyFill="1" applyBorder="1" applyAlignment="1">
      <alignment horizontal="center" vertical="center"/>
    </xf>
    <xf numFmtId="9" fontId="3" fillId="9" borderId="21" xfId="0" applyNumberFormat="1" applyFont="1" applyFill="1" applyBorder="1" applyAlignment="1">
      <alignment horizontal="center" vertical="center"/>
    </xf>
    <xf numFmtId="9" fontId="3" fillId="9" borderId="22" xfId="0" applyNumberFormat="1" applyFont="1" applyFill="1" applyBorder="1" applyAlignment="1">
      <alignment horizontal="center" vertical="center"/>
    </xf>
    <xf numFmtId="9" fontId="4" fillId="0" borderId="7" xfId="1" applyFont="1" applyBorder="1" applyAlignment="1">
      <alignment horizontal="center" vertical="center" wrapText="1"/>
    </xf>
    <xf numFmtId="9" fontId="4" fillId="0" borderId="18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9" fontId="4" fillId="0" borderId="4" xfId="1" applyFont="1" applyBorder="1" applyAlignment="1">
      <alignment horizontal="center" vertical="center" wrapText="1"/>
    </xf>
    <xf numFmtId="9" fontId="4" fillId="0" borderId="42" xfId="1" applyFont="1" applyBorder="1" applyAlignment="1">
      <alignment horizontal="center" vertical="center" wrapText="1"/>
    </xf>
    <xf numFmtId="9" fontId="3" fillId="9" borderId="22" xfId="1" applyFont="1" applyFill="1" applyBorder="1" applyAlignment="1">
      <alignment horizontal="center" vertical="center"/>
    </xf>
    <xf numFmtId="9" fontId="3" fillId="9" borderId="23" xfId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0" borderId="54" xfId="0" applyFont="1" applyFill="1" applyBorder="1" applyAlignment="1">
      <alignment horizontal="center" vertical="center" wrapText="1"/>
    </xf>
    <xf numFmtId="0" fontId="6" fillId="10" borderId="47" xfId="0" applyFont="1" applyFill="1" applyBorder="1" applyAlignment="1">
      <alignment horizontal="center" vertical="center" wrapText="1"/>
    </xf>
    <xf numFmtId="0" fontId="6" fillId="10" borderId="48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9" fontId="4" fillId="0" borderId="25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24" xfId="0" applyFont="1" applyFill="1" applyBorder="1" applyAlignment="1">
      <alignment horizontal="center" vertical="top" wrapText="1"/>
    </xf>
    <xf numFmtId="0" fontId="6" fillId="4" borderId="25" xfId="0" applyFont="1" applyFill="1" applyBorder="1" applyAlignment="1">
      <alignment horizontal="center" vertical="top"/>
    </xf>
    <xf numFmtId="0" fontId="6" fillId="4" borderId="26" xfId="0" applyFont="1" applyFill="1" applyBorder="1" applyAlignment="1">
      <alignment horizontal="center" vertical="top"/>
    </xf>
    <xf numFmtId="0" fontId="6" fillId="4" borderId="14" xfId="0" applyFont="1" applyFill="1" applyBorder="1" applyAlignment="1">
      <alignment horizontal="center" vertical="top"/>
    </xf>
    <xf numFmtId="0" fontId="6" fillId="4" borderId="15" xfId="0" applyFont="1" applyFill="1" applyBorder="1" applyAlignment="1">
      <alignment horizontal="center" vertical="top"/>
    </xf>
    <xf numFmtId="0" fontId="6" fillId="4" borderId="16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4" fontId="3" fillId="12" borderId="50" xfId="0" applyNumberFormat="1" applyFont="1" applyFill="1" applyBorder="1" applyAlignment="1">
      <alignment horizontal="center" wrapText="1"/>
    </xf>
    <xf numFmtId="14" fontId="3" fillId="12" borderId="51" xfId="0" applyNumberFormat="1" applyFont="1" applyFill="1" applyBorder="1" applyAlignment="1">
      <alignment horizontal="center" wrapText="1"/>
    </xf>
    <xf numFmtId="0" fontId="4" fillId="15" borderId="68" xfId="0" applyFont="1" applyFill="1" applyBorder="1" applyAlignment="1">
      <alignment horizontal="left" vertical="center" wrapText="1"/>
    </xf>
    <xf numFmtId="0" fontId="4" fillId="15" borderId="47" xfId="0" applyFont="1" applyFill="1" applyBorder="1" applyAlignment="1">
      <alignment horizontal="left" vertical="center" wrapText="1"/>
    </xf>
    <xf numFmtId="0" fontId="4" fillId="15" borderId="69" xfId="0" applyFont="1" applyFill="1" applyBorder="1" applyAlignment="1">
      <alignment horizontal="left" vertical="center" wrapText="1"/>
    </xf>
    <xf numFmtId="0" fontId="4" fillId="15" borderId="62" xfId="0" applyFont="1" applyFill="1" applyBorder="1" applyAlignment="1">
      <alignment horizontal="left" vertical="center" wrapText="1"/>
    </xf>
    <xf numFmtId="9" fontId="4" fillId="0" borderId="27" xfId="1" applyFont="1" applyBorder="1" applyAlignment="1">
      <alignment horizontal="center" vertical="center" wrapText="1"/>
    </xf>
    <xf numFmtId="9" fontId="4" fillId="0" borderId="28" xfId="1" applyFont="1" applyBorder="1" applyAlignment="1">
      <alignment horizontal="center" vertical="center" wrapText="1"/>
    </xf>
    <xf numFmtId="9" fontId="4" fillId="0" borderId="33" xfId="1" applyFont="1" applyBorder="1" applyAlignment="1">
      <alignment horizontal="center" vertical="center" wrapText="1"/>
    </xf>
    <xf numFmtId="9" fontId="4" fillId="0" borderId="55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46" xfId="1" applyFont="1" applyBorder="1" applyAlignment="1">
      <alignment horizontal="center" vertical="center" wrapText="1"/>
    </xf>
    <xf numFmtId="9" fontId="4" fillId="0" borderId="54" xfId="1" applyFont="1" applyBorder="1" applyAlignment="1">
      <alignment horizontal="center" vertical="center" wrapText="1"/>
    </xf>
    <xf numFmtId="9" fontId="4" fillId="0" borderId="47" xfId="1" applyFont="1" applyBorder="1" applyAlignment="1">
      <alignment horizontal="center" vertical="center" wrapText="1"/>
    </xf>
    <xf numFmtId="9" fontId="4" fillId="0" borderId="48" xfId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wrapText="1"/>
    </xf>
    <xf numFmtId="9" fontId="4" fillId="0" borderId="43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46" xfId="0" applyFont="1" applyFill="1" applyBorder="1" applyAlignment="1">
      <alignment horizontal="center" wrapText="1"/>
    </xf>
    <xf numFmtId="0" fontId="9" fillId="17" borderId="65" xfId="0" applyFont="1" applyFill="1" applyBorder="1" applyAlignment="1">
      <alignment horizontal="left" vertical="top" wrapText="1"/>
    </xf>
    <xf numFmtId="0" fontId="9" fillId="17" borderId="0" xfId="0" applyFont="1" applyFill="1" applyBorder="1" applyAlignment="1">
      <alignment horizontal="left" vertical="top" wrapText="1"/>
    </xf>
    <xf numFmtId="0" fontId="9" fillId="17" borderId="66" xfId="0" applyFont="1" applyFill="1" applyBorder="1" applyAlignment="1">
      <alignment horizontal="left" vertical="top" wrapText="1"/>
    </xf>
    <xf numFmtId="0" fontId="9" fillId="17" borderId="64" xfId="0" applyFont="1" applyFill="1" applyBorder="1" applyAlignment="1">
      <alignment horizontal="left" vertical="top" wrapText="1"/>
    </xf>
    <xf numFmtId="0" fontId="9" fillId="17" borderId="6" xfId="0" applyFont="1" applyFill="1" applyBorder="1" applyAlignment="1">
      <alignment horizontal="left" vertical="top" wrapText="1"/>
    </xf>
    <xf numFmtId="0" fontId="9" fillId="17" borderId="63" xfId="0" applyFont="1" applyFill="1" applyBorder="1" applyAlignment="1">
      <alignment horizontal="left" vertical="top" wrapText="1"/>
    </xf>
    <xf numFmtId="0" fontId="10" fillId="16" borderId="1" xfId="0" applyFont="1" applyFill="1" applyBorder="1" applyAlignment="1">
      <alignment horizontal="left"/>
    </xf>
    <xf numFmtId="0" fontId="4" fillId="0" borderId="5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9" fontId="4" fillId="0" borderId="20" xfId="0" applyNumberFormat="1" applyFont="1" applyBorder="1" applyAlignment="1">
      <alignment horizontal="center" vertical="center"/>
    </xf>
    <xf numFmtId="9" fontId="4" fillId="0" borderId="64" xfId="0" applyNumberFormat="1" applyFont="1" applyBorder="1" applyAlignment="1">
      <alignment horizontal="center" vertical="center"/>
    </xf>
    <xf numFmtId="9" fontId="4" fillId="0" borderId="34" xfId="0" applyNumberFormat="1" applyFont="1" applyBorder="1" applyAlignment="1">
      <alignment horizontal="center" vertical="center"/>
    </xf>
    <xf numFmtId="0" fontId="3" fillId="9" borderId="61" xfId="0" applyNumberFormat="1" applyFont="1" applyFill="1" applyBorder="1" applyAlignment="1">
      <alignment horizontal="center" vertical="center"/>
    </xf>
    <xf numFmtId="9" fontId="3" fillId="9" borderId="62" xfId="0" applyNumberFormat="1" applyFont="1" applyFill="1" applyBorder="1" applyAlignment="1">
      <alignment horizontal="center" vertical="center"/>
    </xf>
    <xf numFmtId="0" fontId="4" fillId="8" borderId="12" xfId="0" applyNumberFormat="1" applyFont="1" applyFill="1" applyBorder="1" applyAlignment="1">
      <alignment horizontal="left" vertical="center"/>
    </xf>
    <xf numFmtId="0" fontId="4" fillId="8" borderId="37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3" xfId="0" applyNumberFormat="1" applyFont="1" applyFill="1" applyBorder="1" applyAlignment="1">
      <alignment horizontal="left" vertical="center"/>
    </xf>
    <xf numFmtId="1" fontId="3" fillId="9" borderId="69" xfId="0" applyNumberFormat="1" applyFont="1" applyFill="1" applyBorder="1" applyAlignment="1">
      <alignment horizontal="center" vertical="center"/>
    </xf>
    <xf numFmtId="1" fontId="3" fillId="9" borderId="62" xfId="0" applyNumberFormat="1" applyFont="1" applyFill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/>
    </xf>
    <xf numFmtId="0" fontId="8" fillId="0" borderId="64" xfId="0" applyNumberFormat="1" applyFont="1" applyFill="1" applyBorder="1" applyAlignment="1">
      <alignment horizontal="left" vertical="center"/>
    </xf>
    <xf numFmtId="0" fontId="8" fillId="0" borderId="6" xfId="0" applyNumberFormat="1" applyFont="1" applyFill="1" applyBorder="1" applyAlignment="1">
      <alignment horizontal="left" vertical="center"/>
    </xf>
    <xf numFmtId="0" fontId="8" fillId="0" borderId="63" xfId="0" applyNumberFormat="1" applyFont="1" applyFill="1" applyBorder="1" applyAlignment="1">
      <alignment horizontal="left" vertical="center"/>
    </xf>
    <xf numFmtId="0" fontId="4" fillId="15" borderId="21" xfId="0" applyFont="1" applyFill="1" applyBorder="1" applyAlignment="1">
      <alignment horizontal="left" vertical="top" wrapText="1"/>
    </xf>
    <xf numFmtId="0" fontId="4" fillId="15" borderId="22" xfId="0" applyFont="1" applyFill="1" applyBorder="1" applyAlignment="1">
      <alignment horizontal="left" vertical="top" wrapText="1"/>
    </xf>
    <xf numFmtId="0" fontId="4" fillId="15" borderId="23" xfId="0" applyFont="1" applyFill="1" applyBorder="1" applyAlignment="1">
      <alignment horizontal="left" vertical="top" wrapText="1"/>
    </xf>
    <xf numFmtId="0" fontId="4" fillId="15" borderId="21" xfId="0" applyFont="1" applyFill="1" applyBorder="1" applyAlignment="1">
      <alignment horizontal="left"/>
    </xf>
    <xf numFmtId="0" fontId="4" fillId="15" borderId="22" xfId="0" applyFont="1" applyFill="1" applyBorder="1" applyAlignment="1">
      <alignment horizontal="left"/>
    </xf>
    <xf numFmtId="0" fontId="4" fillId="15" borderId="23" xfId="0" applyFont="1" applyFill="1" applyBorder="1" applyAlignment="1">
      <alignment horizontal="left"/>
    </xf>
    <xf numFmtId="9" fontId="4" fillId="0" borderId="41" xfId="0" applyNumberFormat="1" applyFont="1" applyBorder="1" applyAlignment="1">
      <alignment horizontal="center" vertical="center"/>
    </xf>
    <xf numFmtId="9" fontId="4" fillId="0" borderId="36" xfId="0" applyNumberFormat="1" applyFont="1" applyBorder="1" applyAlignment="1">
      <alignment horizontal="center" vertical="center"/>
    </xf>
    <xf numFmtId="0" fontId="4" fillId="8" borderId="14" xfId="0" applyNumberFormat="1" applyFont="1" applyFill="1" applyBorder="1" applyAlignment="1">
      <alignment horizontal="left" vertical="center"/>
    </xf>
    <xf numFmtId="0" fontId="4" fillId="8" borderId="39" xfId="0" applyNumberFormat="1" applyFont="1" applyFill="1" applyBorder="1" applyAlignment="1">
      <alignment horizontal="left" vertical="center"/>
    </xf>
    <xf numFmtId="0" fontId="4" fillId="8" borderId="15" xfId="0" applyNumberFormat="1" applyFont="1" applyFill="1" applyBorder="1" applyAlignment="1">
      <alignment horizontal="left" vertical="center"/>
    </xf>
    <xf numFmtId="0" fontId="4" fillId="8" borderId="16" xfId="0" applyNumberFormat="1" applyFont="1" applyFill="1" applyBorder="1" applyAlignment="1">
      <alignment horizontal="left" vertical="center"/>
    </xf>
    <xf numFmtId="0" fontId="3" fillId="7" borderId="24" xfId="0" applyNumberFormat="1" applyFont="1" applyFill="1" applyBorder="1" applyAlignment="1">
      <alignment horizontal="left" vertical="center"/>
    </xf>
    <xf numFmtId="0" fontId="3" fillId="7" borderId="38" xfId="0" applyNumberFormat="1" applyFont="1" applyFill="1" applyBorder="1" applyAlignment="1">
      <alignment horizontal="left" vertical="center"/>
    </xf>
    <xf numFmtId="0" fontId="3" fillId="7" borderId="25" xfId="0" applyNumberFormat="1" applyFont="1" applyFill="1" applyBorder="1" applyAlignment="1">
      <alignment horizontal="left" vertical="center"/>
    </xf>
    <xf numFmtId="0" fontId="3" fillId="7" borderId="26" xfId="0" applyNumberFormat="1" applyFont="1" applyFill="1" applyBorder="1" applyAlignment="1">
      <alignment horizontal="left" vertical="center"/>
    </xf>
    <xf numFmtId="0" fontId="4" fillId="8" borderId="30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35" xfId="0" applyNumberFormat="1" applyFont="1" applyFill="1" applyBorder="1" applyAlignment="1">
      <alignment horizontal="left" vertical="center"/>
    </xf>
    <xf numFmtId="0" fontId="0" fillId="15" borderId="21" xfId="0" applyFill="1" applyBorder="1" applyAlignment="1">
      <alignment horizontal="left"/>
    </xf>
    <xf numFmtId="0" fontId="0" fillId="15" borderId="22" xfId="0" applyFill="1" applyBorder="1" applyAlignment="1">
      <alignment horizontal="left"/>
    </xf>
    <xf numFmtId="0" fontId="0" fillId="15" borderId="23" xfId="0" applyFill="1" applyBorder="1" applyAlignment="1">
      <alignment horizontal="left"/>
    </xf>
    <xf numFmtId="9" fontId="4" fillId="0" borderId="1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3" fillId="13" borderId="1" xfId="1" applyFont="1" applyFill="1" applyBorder="1" applyAlignment="1">
      <alignment horizontal="center" vertical="center"/>
    </xf>
    <xf numFmtId="9" fontId="3" fillId="13" borderId="13" xfId="1" applyFont="1" applyFill="1" applyBorder="1" applyAlignment="1">
      <alignment horizontal="center" vertical="center"/>
    </xf>
    <xf numFmtId="9" fontId="3" fillId="14" borderId="1" xfId="1" applyFont="1" applyFill="1" applyBorder="1" applyAlignment="1">
      <alignment horizontal="center" vertical="center"/>
    </xf>
    <xf numFmtId="9" fontId="3" fillId="14" borderId="13" xfId="1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 textRotation="90"/>
    </xf>
    <xf numFmtId="0" fontId="2" fillId="4" borderId="59" xfId="0" applyFont="1" applyFill="1" applyBorder="1" applyAlignment="1">
      <alignment horizontal="center" vertical="center" textRotation="90"/>
    </xf>
    <xf numFmtId="0" fontId="2" fillId="4" borderId="60" xfId="0" applyFont="1" applyFill="1" applyBorder="1" applyAlignment="1">
      <alignment horizontal="center" vertical="center" textRotation="90"/>
    </xf>
    <xf numFmtId="0" fontId="2" fillId="7" borderId="50" xfId="0" applyFont="1" applyFill="1" applyBorder="1" applyAlignment="1">
      <alignment horizontal="center" vertical="center" textRotation="90"/>
    </xf>
    <xf numFmtId="0" fontId="2" fillId="7" borderId="59" xfId="0" applyFont="1" applyFill="1" applyBorder="1" applyAlignment="1">
      <alignment horizontal="center" vertical="center" textRotation="90"/>
    </xf>
    <xf numFmtId="0" fontId="2" fillId="7" borderId="60" xfId="0" applyFont="1" applyFill="1" applyBorder="1" applyAlignment="1">
      <alignment horizontal="center" vertical="center" textRotation="90"/>
    </xf>
    <xf numFmtId="9" fontId="4" fillId="0" borderId="7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0" fontId="2" fillId="12" borderId="50" xfId="0" applyFont="1" applyFill="1" applyBorder="1" applyAlignment="1">
      <alignment horizontal="center"/>
    </xf>
    <xf numFmtId="0" fontId="2" fillId="12" borderId="59" xfId="0" applyFont="1" applyFill="1" applyBorder="1" applyAlignment="1">
      <alignment horizontal="center"/>
    </xf>
    <xf numFmtId="0" fontId="2" fillId="12" borderId="6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6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20" xfId="1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/>
    </xf>
    <xf numFmtId="9" fontId="4" fillId="0" borderId="35" xfId="0" applyNumberFormat="1" applyFont="1" applyBorder="1" applyAlignment="1">
      <alignment horizontal="center" vertical="center"/>
    </xf>
    <xf numFmtId="9" fontId="3" fillId="13" borderId="2" xfId="1" applyFont="1" applyFill="1" applyBorder="1" applyAlignment="1">
      <alignment horizontal="center" vertical="center"/>
    </xf>
    <xf numFmtId="9" fontId="3" fillId="13" borderId="35" xfId="1" applyFont="1" applyFill="1" applyBorder="1" applyAlignment="1">
      <alignment horizontal="center" vertical="center"/>
    </xf>
    <xf numFmtId="9" fontId="3" fillId="14" borderId="2" xfId="1" applyFont="1" applyFill="1" applyBorder="1" applyAlignment="1">
      <alignment horizontal="center" vertical="center"/>
    </xf>
    <xf numFmtId="9" fontId="3" fillId="14" borderId="35" xfId="1" applyFont="1" applyFill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42" xfId="0" applyNumberFormat="1" applyFont="1" applyBorder="1" applyAlignment="1">
      <alignment horizontal="center" vertical="center"/>
    </xf>
    <xf numFmtId="9" fontId="3" fillId="13" borderId="1" xfId="0" applyNumberFormat="1" applyFont="1" applyFill="1" applyBorder="1" applyAlignment="1">
      <alignment horizontal="center" vertical="center"/>
    </xf>
    <xf numFmtId="9" fontId="3" fillId="13" borderId="13" xfId="0" applyNumberFormat="1" applyFont="1" applyFill="1" applyBorder="1" applyAlignment="1">
      <alignment horizontal="center" vertical="center"/>
    </xf>
    <xf numFmtId="9" fontId="3" fillId="13" borderId="2" xfId="0" applyNumberFormat="1" applyFont="1" applyFill="1" applyBorder="1" applyAlignment="1">
      <alignment horizontal="center" vertical="center"/>
    </xf>
    <xf numFmtId="9" fontId="3" fillId="13" borderId="35" xfId="0" applyNumberFormat="1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2" fillId="4" borderId="50" xfId="0" applyFont="1" applyFill="1" applyBorder="1" applyAlignment="1">
      <alignment horizontal="center" vertical="center" textRotation="90" wrapText="1"/>
    </xf>
    <xf numFmtId="0" fontId="0" fillId="15" borderId="45" xfId="0" applyFill="1" applyBorder="1" applyAlignment="1">
      <alignment horizontal="left"/>
    </xf>
    <xf numFmtId="9" fontId="3" fillId="13" borderId="7" xfId="1" applyFont="1" applyFill="1" applyBorder="1" applyAlignment="1">
      <alignment horizontal="center" vertical="center"/>
    </xf>
    <xf numFmtId="9" fontId="3" fillId="13" borderId="18" xfId="1" applyFont="1" applyFill="1" applyBorder="1" applyAlignment="1">
      <alignment horizontal="center" vertical="center"/>
    </xf>
    <xf numFmtId="9" fontId="3" fillId="14" borderId="1" xfId="1" applyFont="1" applyFill="1" applyBorder="1" applyAlignment="1">
      <alignment horizontal="center" vertical="center" wrapText="1"/>
    </xf>
    <xf numFmtId="9" fontId="3" fillId="14" borderId="13" xfId="1" applyFont="1" applyFill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/>
    </xf>
    <xf numFmtId="9" fontId="4" fillId="0" borderId="35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4" borderId="60" xfId="0" applyFont="1" applyFill="1" applyBorder="1" applyAlignment="1">
      <alignment horizontal="center" vertical="center"/>
    </xf>
    <xf numFmtId="9" fontId="4" fillId="0" borderId="64" xfId="1" applyFont="1" applyBorder="1" applyAlignment="1">
      <alignment horizontal="center" vertical="center" wrapText="1"/>
    </xf>
    <xf numFmtId="9" fontId="4" fillId="0" borderId="34" xfId="1" applyFont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/>
    </xf>
    <xf numFmtId="0" fontId="2" fillId="7" borderId="60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59" xfId="0" applyFont="1" applyFill="1" applyBorder="1" applyAlignment="1">
      <alignment horizontal="center" vertical="center" wrapText="1"/>
    </xf>
    <xf numFmtId="0" fontId="2" fillId="7" borderId="60" xfId="0" applyFont="1" applyFill="1" applyBorder="1" applyAlignment="1">
      <alignment horizontal="center" vertical="center" wrapText="1"/>
    </xf>
    <xf numFmtId="0" fontId="2" fillId="12" borderId="50" xfId="0" applyFont="1" applyFill="1" applyBorder="1" applyAlignment="1">
      <alignment horizontal="center" wrapText="1"/>
    </xf>
    <xf numFmtId="0" fontId="2" fillId="12" borderId="59" xfId="0" applyFont="1" applyFill="1" applyBorder="1" applyAlignment="1">
      <alignment horizontal="center" wrapText="1"/>
    </xf>
    <xf numFmtId="0" fontId="2" fillId="12" borderId="60" xfId="0" applyFont="1" applyFill="1" applyBorder="1" applyAlignment="1">
      <alignment horizontal="center" wrapText="1"/>
    </xf>
    <xf numFmtId="0" fontId="8" fillId="2" borderId="57" xfId="0" applyFont="1" applyFill="1" applyBorder="1" applyAlignment="1">
      <alignment horizontal="center" vertical="center" wrapText="1"/>
    </xf>
    <xf numFmtId="9" fontId="4" fillId="0" borderId="15" xfId="1" applyFont="1" applyBorder="1" applyAlignment="1">
      <alignment horizontal="center" vertical="center" wrapText="1"/>
    </xf>
    <xf numFmtId="9" fontId="4" fillId="0" borderId="16" xfId="1" applyFont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textRotation="90"/>
    </xf>
    <xf numFmtId="0" fontId="2" fillId="4" borderId="52" xfId="0" applyFont="1" applyFill="1" applyBorder="1" applyAlignment="1">
      <alignment horizontal="center" vertical="center" textRotation="90"/>
    </xf>
    <xf numFmtId="0" fontId="2" fillId="4" borderId="57" xfId="0" applyFont="1" applyFill="1" applyBorder="1" applyAlignment="1">
      <alignment horizontal="center" vertical="center" textRotation="90"/>
    </xf>
    <xf numFmtId="0" fontId="2" fillId="7" borderId="56" xfId="0" applyFont="1" applyFill="1" applyBorder="1" applyAlignment="1">
      <alignment horizontal="center" vertical="center" textRotation="90"/>
    </xf>
    <xf numFmtId="0" fontId="2" fillId="7" borderId="52" xfId="0" applyFont="1" applyFill="1" applyBorder="1" applyAlignment="1">
      <alignment horizontal="center" vertical="center" textRotation="90"/>
    </xf>
    <xf numFmtId="0" fontId="2" fillId="7" borderId="57" xfId="0" applyFont="1" applyFill="1" applyBorder="1" applyAlignment="1">
      <alignment horizontal="center" vertical="center" textRotation="90"/>
    </xf>
    <xf numFmtId="0" fontId="2" fillId="7" borderId="53" xfId="0" applyFont="1" applyFill="1" applyBorder="1" applyAlignment="1">
      <alignment horizontal="center" vertical="center" textRotation="90"/>
    </xf>
    <xf numFmtId="0" fontId="2" fillId="12" borderId="56" xfId="0" applyFont="1" applyFill="1" applyBorder="1" applyAlignment="1">
      <alignment horizontal="center"/>
    </xf>
    <xf numFmtId="0" fontId="2" fillId="12" borderId="52" xfId="0" applyFont="1" applyFill="1" applyBorder="1" applyAlignment="1">
      <alignment horizontal="center"/>
    </xf>
    <xf numFmtId="0" fontId="2" fillId="12" borderId="57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textRotation="90" wrapText="1"/>
    </xf>
    <xf numFmtId="0" fontId="2" fillId="4" borderId="59" xfId="0" applyFont="1" applyFill="1" applyBorder="1" applyAlignment="1">
      <alignment horizontal="center" vertical="center" textRotation="90" wrapText="1"/>
    </xf>
    <xf numFmtId="0" fontId="2" fillId="4" borderId="60" xfId="0" applyFont="1" applyFill="1" applyBorder="1" applyAlignment="1">
      <alignment horizontal="center" vertical="center" textRotation="90" wrapText="1"/>
    </xf>
    <xf numFmtId="0" fontId="2" fillId="7" borderId="27" xfId="0" applyFont="1" applyFill="1" applyBorder="1" applyAlignment="1">
      <alignment horizontal="center" vertical="center" textRotation="90"/>
    </xf>
    <xf numFmtId="0" fontId="2" fillId="7" borderId="55" xfId="0" applyFont="1" applyFill="1" applyBorder="1" applyAlignment="1">
      <alignment horizontal="center" vertical="center" textRotation="90"/>
    </xf>
    <xf numFmtId="0" fontId="2" fillId="7" borderId="54" xfId="0" applyFont="1" applyFill="1" applyBorder="1" applyAlignment="1">
      <alignment horizontal="center" vertical="center" textRotation="90"/>
    </xf>
  </cellXfs>
  <cellStyles count="3">
    <cellStyle name="Comma" xfId="2" builtinId="3"/>
    <cellStyle name="Normal" xfId="0" builtinId="0"/>
    <cellStyle name="Percent" xfId="1" builtinId="5"/>
  </cellStyles>
  <dxfs count="60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55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x14ac:dyDescent="0.3">
      <c r="A1" s="224" t="s">
        <v>59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6" ht="3.75" customHeight="1" thickBot="1" x14ac:dyDescent="0.35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</row>
    <row r="3" spans="1:16" ht="15" customHeight="1" x14ac:dyDescent="0.25">
      <c r="A3" s="225" t="s">
        <v>66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7"/>
    </row>
    <row r="4" spans="1:16" ht="20.25" customHeight="1" thickBot="1" x14ac:dyDescent="0.3">
      <c r="A4" s="228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</row>
    <row r="5" spans="1:16" x14ac:dyDescent="0.25">
      <c r="A5" s="235" t="s">
        <v>0</v>
      </c>
      <c r="B5" s="232" t="s">
        <v>20</v>
      </c>
      <c r="C5" s="233"/>
      <c r="D5" s="234"/>
      <c r="E5" s="232" t="s">
        <v>1</v>
      </c>
      <c r="F5" s="233"/>
      <c r="G5" s="234"/>
      <c r="H5" s="232" t="s">
        <v>2</v>
      </c>
      <c r="I5" s="233"/>
      <c r="J5" s="234"/>
      <c r="K5" s="232" t="s">
        <v>84</v>
      </c>
      <c r="L5" s="233"/>
      <c r="M5" s="234"/>
      <c r="N5" s="203" t="s">
        <v>19</v>
      </c>
      <c r="O5" s="204"/>
      <c r="P5" s="205"/>
    </row>
    <row r="6" spans="1:16" ht="15.75" thickBot="1" x14ac:dyDescent="0.3">
      <c r="A6" s="236"/>
      <c r="B6" s="38" t="s">
        <v>11</v>
      </c>
      <c r="C6" s="39" t="s">
        <v>12</v>
      </c>
      <c r="D6" s="40" t="s">
        <v>3</v>
      </c>
      <c r="E6" s="38" t="s">
        <v>11</v>
      </c>
      <c r="F6" s="39" t="s">
        <v>12</v>
      </c>
      <c r="G6" s="40" t="s">
        <v>3</v>
      </c>
      <c r="H6" s="38" t="s">
        <v>11</v>
      </c>
      <c r="I6" s="39" t="s">
        <v>12</v>
      </c>
      <c r="J6" s="40" t="s">
        <v>3</v>
      </c>
      <c r="K6" s="52" t="s">
        <v>11</v>
      </c>
      <c r="L6" s="53" t="s">
        <v>12</v>
      </c>
      <c r="M6" s="54" t="s">
        <v>3</v>
      </c>
      <c r="N6" s="52" t="s">
        <v>11</v>
      </c>
      <c r="O6" s="53" t="s">
        <v>12</v>
      </c>
      <c r="P6" s="54" t="s">
        <v>3</v>
      </c>
    </row>
    <row r="7" spans="1:16" ht="15" customHeight="1" x14ac:dyDescent="0.25">
      <c r="A7" s="55" t="s">
        <v>4</v>
      </c>
      <c r="B7" s="46">
        <v>3426</v>
      </c>
      <c r="C7" s="47">
        <v>5691</v>
      </c>
      <c r="D7" s="42">
        <f>B7/C7</f>
        <v>0.60200316288877176</v>
      </c>
      <c r="E7" s="46">
        <v>3495</v>
      </c>
      <c r="F7" s="47">
        <v>5617</v>
      </c>
      <c r="G7" s="42">
        <f>E7/F7</f>
        <v>0.62221826597828023</v>
      </c>
      <c r="H7" s="46">
        <v>3490</v>
      </c>
      <c r="I7" s="47">
        <v>5339</v>
      </c>
      <c r="J7" s="42">
        <f>H7/I7</f>
        <v>0.65368046450646189</v>
      </c>
      <c r="K7" s="46">
        <v>3529</v>
      </c>
      <c r="L7" s="47">
        <v>5345</v>
      </c>
      <c r="M7" s="41">
        <f>K7/L7</f>
        <v>0.66024321796071095</v>
      </c>
      <c r="N7" s="241" t="s">
        <v>63</v>
      </c>
      <c r="O7" s="242"/>
      <c r="P7" s="243"/>
    </row>
    <row r="8" spans="1:16" x14ac:dyDescent="0.25">
      <c r="A8" s="55" t="s">
        <v>5</v>
      </c>
      <c r="B8" s="48">
        <v>1043</v>
      </c>
      <c r="C8" s="34">
        <v>2441</v>
      </c>
      <c r="D8" s="28">
        <f t="shared" ref="D8:D14" si="0">B8/C8</f>
        <v>0.42728390004096684</v>
      </c>
      <c r="E8" s="48">
        <v>1203</v>
      </c>
      <c r="F8" s="34">
        <v>2546</v>
      </c>
      <c r="G8" s="28">
        <f t="shared" ref="G8:G14" si="1">E8/F8</f>
        <v>0.47250589159465828</v>
      </c>
      <c r="H8" s="48">
        <v>1286</v>
      </c>
      <c r="I8" s="34">
        <v>2488</v>
      </c>
      <c r="J8" s="31">
        <f t="shared" ref="J8:J14" si="2">H8/I8</f>
        <v>0.51688102893890675</v>
      </c>
      <c r="K8" s="48">
        <v>1282</v>
      </c>
      <c r="L8" s="34">
        <v>2455</v>
      </c>
      <c r="M8" s="8">
        <f t="shared" ref="M8:M11" si="3">K8/L8</f>
        <v>0.5221995926680244</v>
      </c>
      <c r="N8" s="244"/>
      <c r="O8" s="245"/>
      <c r="P8" s="246"/>
    </row>
    <row r="9" spans="1:16" x14ac:dyDescent="0.25">
      <c r="A9" s="55" t="s">
        <v>6</v>
      </c>
      <c r="B9" s="48">
        <v>447</v>
      </c>
      <c r="C9" s="34">
        <v>1722</v>
      </c>
      <c r="D9" s="28">
        <f t="shared" si="0"/>
        <v>0.25958188153310102</v>
      </c>
      <c r="E9" s="48">
        <v>509</v>
      </c>
      <c r="F9" s="34">
        <v>1779</v>
      </c>
      <c r="G9" s="28">
        <f t="shared" si="1"/>
        <v>0.28611579539066889</v>
      </c>
      <c r="H9" s="48">
        <v>548</v>
      </c>
      <c r="I9" s="34">
        <v>1627</v>
      </c>
      <c r="J9" s="31">
        <f t="shared" si="2"/>
        <v>0.33681622618315921</v>
      </c>
      <c r="K9" s="48">
        <v>595</v>
      </c>
      <c r="L9" s="34">
        <v>1724</v>
      </c>
      <c r="M9" s="8">
        <f t="shared" si="3"/>
        <v>0.34512761020881672</v>
      </c>
      <c r="N9" s="244"/>
      <c r="O9" s="245"/>
      <c r="P9" s="246"/>
    </row>
    <row r="10" spans="1:16" x14ac:dyDescent="0.25">
      <c r="A10" s="55" t="s">
        <v>7</v>
      </c>
      <c r="B10" s="48">
        <v>178</v>
      </c>
      <c r="C10" s="34">
        <v>381</v>
      </c>
      <c r="D10" s="28">
        <f t="shared" si="0"/>
        <v>0.46719160104986879</v>
      </c>
      <c r="E10" s="48">
        <v>210</v>
      </c>
      <c r="F10" s="34">
        <v>411</v>
      </c>
      <c r="G10" s="28">
        <f t="shared" si="1"/>
        <v>0.51094890510948909</v>
      </c>
      <c r="H10" s="48">
        <v>220</v>
      </c>
      <c r="I10" s="34">
        <v>391</v>
      </c>
      <c r="J10" s="31">
        <f t="shared" si="2"/>
        <v>0.5626598465473146</v>
      </c>
      <c r="K10" s="48">
        <v>219</v>
      </c>
      <c r="L10" s="34">
        <v>413</v>
      </c>
      <c r="M10" s="8">
        <f t="shared" si="3"/>
        <v>0.53026634382566584</v>
      </c>
      <c r="N10" s="244"/>
      <c r="O10" s="245"/>
      <c r="P10" s="246"/>
    </row>
    <row r="11" spans="1:16" x14ac:dyDescent="0.25">
      <c r="A11" s="55" t="s">
        <v>8</v>
      </c>
      <c r="B11" s="48">
        <v>128</v>
      </c>
      <c r="C11" s="34">
        <v>174</v>
      </c>
      <c r="D11" s="28">
        <f t="shared" si="0"/>
        <v>0.73563218390804597</v>
      </c>
      <c r="E11" s="48">
        <v>122</v>
      </c>
      <c r="F11" s="34">
        <v>161</v>
      </c>
      <c r="G11" s="28">
        <f t="shared" si="1"/>
        <v>0.75776397515527949</v>
      </c>
      <c r="H11" s="48">
        <v>111</v>
      </c>
      <c r="I11" s="34">
        <v>138</v>
      </c>
      <c r="J11" s="31">
        <f t="shared" si="2"/>
        <v>0.80434782608695654</v>
      </c>
      <c r="K11" s="48">
        <v>112</v>
      </c>
      <c r="L11" s="34">
        <v>140</v>
      </c>
      <c r="M11" s="8">
        <f t="shared" si="3"/>
        <v>0.8</v>
      </c>
      <c r="N11" s="244"/>
      <c r="O11" s="245"/>
      <c r="P11" s="246"/>
    </row>
    <row r="12" spans="1:16" x14ac:dyDescent="0.25">
      <c r="A12" s="55" t="s">
        <v>9</v>
      </c>
      <c r="B12" s="48">
        <v>13</v>
      </c>
      <c r="C12" s="34">
        <v>31</v>
      </c>
      <c r="D12" s="28">
        <f t="shared" si="0"/>
        <v>0.41935483870967744</v>
      </c>
      <c r="E12" s="48">
        <v>14</v>
      </c>
      <c r="F12" s="34">
        <v>30</v>
      </c>
      <c r="G12" s="28">
        <f t="shared" si="1"/>
        <v>0.46666666666666667</v>
      </c>
      <c r="H12" s="48">
        <v>12</v>
      </c>
      <c r="I12" s="34">
        <v>26</v>
      </c>
      <c r="J12" s="31">
        <f t="shared" si="2"/>
        <v>0.46153846153846156</v>
      </c>
      <c r="K12" s="49" t="s">
        <v>62</v>
      </c>
      <c r="L12" s="34">
        <v>15</v>
      </c>
      <c r="M12" s="8" t="s">
        <v>62</v>
      </c>
      <c r="N12" s="244"/>
      <c r="O12" s="245"/>
      <c r="P12" s="246"/>
    </row>
    <row r="13" spans="1:16" x14ac:dyDescent="0.25">
      <c r="A13" s="55" t="s">
        <v>10</v>
      </c>
      <c r="B13" s="49" t="s">
        <v>62</v>
      </c>
      <c r="C13" s="35" t="s">
        <v>62</v>
      </c>
      <c r="D13" s="28" t="s">
        <v>62</v>
      </c>
      <c r="E13" s="49" t="s">
        <v>62</v>
      </c>
      <c r="F13" s="35" t="s">
        <v>62</v>
      </c>
      <c r="G13" s="28" t="s">
        <v>62</v>
      </c>
      <c r="H13" s="49" t="s">
        <v>62</v>
      </c>
      <c r="I13" s="35" t="s">
        <v>62</v>
      </c>
      <c r="J13" s="31" t="s">
        <v>62</v>
      </c>
      <c r="K13" s="49" t="s">
        <v>62</v>
      </c>
      <c r="L13" s="34">
        <v>10</v>
      </c>
      <c r="M13" s="8" t="s">
        <v>62</v>
      </c>
      <c r="N13" s="244"/>
      <c r="O13" s="245"/>
      <c r="P13" s="246"/>
    </row>
    <row r="14" spans="1:16" ht="15.75" thickBot="1" x14ac:dyDescent="0.3">
      <c r="A14" s="56" t="s">
        <v>83</v>
      </c>
      <c r="B14" s="50">
        <v>21</v>
      </c>
      <c r="C14" s="51">
        <v>70</v>
      </c>
      <c r="D14" s="29">
        <f t="shared" si="0"/>
        <v>0.3</v>
      </c>
      <c r="E14" s="50">
        <v>18</v>
      </c>
      <c r="F14" s="51">
        <v>56</v>
      </c>
      <c r="G14" s="29">
        <f t="shared" si="1"/>
        <v>0.32142857142857145</v>
      </c>
      <c r="H14" s="50">
        <v>37</v>
      </c>
      <c r="I14" s="51">
        <v>92</v>
      </c>
      <c r="J14" s="32">
        <f t="shared" si="2"/>
        <v>0.40217391304347827</v>
      </c>
      <c r="K14" s="50">
        <v>30</v>
      </c>
      <c r="L14" s="51">
        <v>84</v>
      </c>
      <c r="M14" s="30">
        <f>K14/L14</f>
        <v>0.35714285714285715</v>
      </c>
      <c r="N14" s="244"/>
      <c r="O14" s="245"/>
      <c r="P14" s="246"/>
    </row>
    <row r="15" spans="1:16" ht="15.75" thickBot="1" x14ac:dyDescent="0.3">
      <c r="A15" s="57" t="s">
        <v>18</v>
      </c>
      <c r="B15" s="59">
        <v>891750</v>
      </c>
      <c r="C15" s="60">
        <v>1683505</v>
      </c>
      <c r="D15" s="36">
        <f>B15/C15</f>
        <v>0.52969845649404068</v>
      </c>
      <c r="E15" s="43">
        <v>939695</v>
      </c>
      <c r="F15" s="44">
        <v>1684835</v>
      </c>
      <c r="G15" s="45">
        <f>E15/F15</f>
        <v>0.55773710778800301</v>
      </c>
      <c r="H15" s="33">
        <v>907434</v>
      </c>
      <c r="I15" s="37">
        <v>1584716</v>
      </c>
      <c r="J15" s="36">
        <f>H15/I15</f>
        <v>0.57261616592499853</v>
      </c>
      <c r="K15" s="43">
        <v>919968</v>
      </c>
      <c r="L15" s="44">
        <v>1589925</v>
      </c>
      <c r="M15" s="45">
        <f>K15/L15</f>
        <v>0.57862351997735739</v>
      </c>
      <c r="N15" s="244"/>
      <c r="O15" s="245"/>
      <c r="P15" s="246"/>
    </row>
    <row r="16" spans="1:16" ht="15.75" thickBot="1" x14ac:dyDescent="0.3">
      <c r="A16" s="58" t="s">
        <v>13</v>
      </c>
      <c r="B16" s="174">
        <v>5261</v>
      </c>
      <c r="C16" s="175">
        <v>10519</v>
      </c>
      <c r="D16" s="176">
        <f>B16/C16</f>
        <v>0.50014259910637893</v>
      </c>
      <c r="E16" s="177">
        <v>5575</v>
      </c>
      <c r="F16" s="175">
        <v>10606</v>
      </c>
      <c r="G16" s="176">
        <f>E16/F16</f>
        <v>0.52564586083349052</v>
      </c>
      <c r="H16" s="177">
        <v>5706</v>
      </c>
      <c r="I16" s="175">
        <v>10107</v>
      </c>
      <c r="J16" s="176">
        <f>H16/I16</f>
        <v>0.56455921638468387</v>
      </c>
      <c r="K16" s="177">
        <v>5782</v>
      </c>
      <c r="L16" s="175">
        <v>10186</v>
      </c>
      <c r="M16" s="176">
        <f>K16/L16</f>
        <v>0.56764186137836248</v>
      </c>
      <c r="N16" s="244"/>
      <c r="O16" s="245"/>
      <c r="P16" s="246"/>
    </row>
    <row r="17" spans="1:16" ht="15" customHeight="1" x14ac:dyDescent="0.25">
      <c r="A17" s="172" t="s">
        <v>21</v>
      </c>
      <c r="B17" s="178">
        <f t="shared" ref="B17:M17" si="4">B7-B9</f>
        <v>2979</v>
      </c>
      <c r="C17" s="179">
        <f t="shared" si="4"/>
        <v>3969</v>
      </c>
      <c r="D17" s="180">
        <f t="shared" si="4"/>
        <v>0.34242128135567074</v>
      </c>
      <c r="E17" s="178">
        <f t="shared" si="4"/>
        <v>2986</v>
      </c>
      <c r="F17" s="179">
        <f t="shared" si="4"/>
        <v>3838</v>
      </c>
      <c r="G17" s="180">
        <f t="shared" si="4"/>
        <v>0.33610247058761133</v>
      </c>
      <c r="H17" s="178">
        <f t="shared" si="4"/>
        <v>2942</v>
      </c>
      <c r="I17" s="179">
        <f t="shared" si="4"/>
        <v>3712</v>
      </c>
      <c r="J17" s="180">
        <f t="shared" si="4"/>
        <v>0.31686423832330268</v>
      </c>
      <c r="K17" s="178">
        <f t="shared" si="4"/>
        <v>2934</v>
      </c>
      <c r="L17" s="179">
        <f t="shared" si="4"/>
        <v>3621</v>
      </c>
      <c r="M17" s="180">
        <f t="shared" si="4"/>
        <v>0.31511560775189423</v>
      </c>
      <c r="N17" s="244"/>
      <c r="O17" s="245"/>
      <c r="P17" s="246"/>
    </row>
    <row r="18" spans="1:16" ht="15.75" customHeight="1" thickBot="1" x14ac:dyDescent="0.3">
      <c r="A18" s="173" t="s">
        <v>22</v>
      </c>
      <c r="B18" s="171">
        <f t="shared" ref="B18:M18" si="5">B7-B8</f>
        <v>2383</v>
      </c>
      <c r="C18" s="181">
        <f t="shared" si="5"/>
        <v>3250</v>
      </c>
      <c r="D18" s="9">
        <f t="shared" si="5"/>
        <v>0.17471926284780492</v>
      </c>
      <c r="E18" s="171">
        <f t="shared" si="5"/>
        <v>2292</v>
      </c>
      <c r="F18" s="181">
        <f t="shared" si="5"/>
        <v>3071</v>
      </c>
      <c r="G18" s="9">
        <f t="shared" si="5"/>
        <v>0.14971237438362195</v>
      </c>
      <c r="H18" s="171">
        <f t="shared" si="5"/>
        <v>2204</v>
      </c>
      <c r="I18" s="181">
        <f t="shared" si="5"/>
        <v>2851</v>
      </c>
      <c r="J18" s="9">
        <f t="shared" si="5"/>
        <v>0.13679943556755514</v>
      </c>
      <c r="K18" s="171">
        <f t="shared" si="5"/>
        <v>2247</v>
      </c>
      <c r="L18" s="181">
        <f t="shared" si="5"/>
        <v>2890</v>
      </c>
      <c r="M18" s="9">
        <f t="shared" si="5"/>
        <v>0.13804362529268654</v>
      </c>
      <c r="N18" s="247"/>
      <c r="O18" s="248"/>
      <c r="P18" s="249"/>
    </row>
    <row r="19" spans="1:16" ht="15.75" customHeight="1" thickBot="1" x14ac:dyDescent="0.3">
      <c r="A19" s="237" t="s">
        <v>96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9"/>
      <c r="O19" s="239"/>
      <c r="P19" s="240"/>
    </row>
    <row r="20" spans="1:16" ht="15" customHeight="1" x14ac:dyDescent="0.25">
      <c r="A20" s="261" t="s">
        <v>85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3"/>
    </row>
    <row r="21" spans="1:16" ht="15" customHeight="1" x14ac:dyDescent="0.25">
      <c r="A21" s="261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3"/>
    </row>
    <row r="22" spans="1:16" ht="15" customHeight="1" x14ac:dyDescent="0.25">
      <c r="A22" s="261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3"/>
    </row>
    <row r="23" spans="1:16" ht="6.75" customHeight="1" x14ac:dyDescent="0.25">
      <c r="A23" s="264"/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6"/>
    </row>
    <row r="24" spans="1:16" ht="15" customHeight="1" x14ac:dyDescent="0.25">
      <c r="A24" s="267" t="s">
        <v>86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</row>
    <row r="25" spans="1:16" ht="4.5" customHeight="1" thickBot="1" x14ac:dyDescent="0.3">
      <c r="A25" s="2"/>
      <c r="B25" s="1"/>
      <c r="C25" s="1"/>
      <c r="D25" s="3"/>
      <c r="E25" s="4"/>
      <c r="F25" s="4"/>
      <c r="G25" s="5"/>
      <c r="H25" s="1"/>
      <c r="I25" s="1"/>
      <c r="J25" s="3"/>
      <c r="K25" s="4"/>
      <c r="L25" s="4"/>
      <c r="M25" s="5"/>
      <c r="N25" s="6"/>
      <c r="O25" s="6"/>
      <c r="P25" s="7"/>
    </row>
    <row r="26" spans="1:16" ht="15" customHeight="1" x14ac:dyDescent="0.25">
      <c r="A26" s="206" t="s">
        <v>102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8"/>
    </row>
    <row r="27" spans="1:16" ht="15" customHeight="1" thickBot="1" x14ac:dyDescent="0.3">
      <c r="A27" s="209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1"/>
    </row>
    <row r="28" spans="1:16" x14ac:dyDescent="0.25">
      <c r="A28" s="255" t="s">
        <v>67</v>
      </c>
      <c r="B28" s="221" t="s">
        <v>65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3"/>
      <c r="N28" s="258" t="s">
        <v>64</v>
      </c>
      <c r="O28" s="259"/>
      <c r="P28" s="260"/>
    </row>
    <row r="29" spans="1:16" ht="15.75" thickBot="1" x14ac:dyDescent="0.3">
      <c r="A29" s="256"/>
      <c r="B29" s="221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3"/>
      <c r="N29" s="258"/>
      <c r="O29" s="259"/>
      <c r="P29" s="260"/>
    </row>
    <row r="30" spans="1:16" x14ac:dyDescent="0.25">
      <c r="A30" s="257"/>
      <c r="B30" s="203" t="s">
        <v>15</v>
      </c>
      <c r="C30" s="204"/>
      <c r="D30" s="204"/>
      <c r="E30" s="205"/>
      <c r="F30" s="203" t="s">
        <v>16</v>
      </c>
      <c r="G30" s="204"/>
      <c r="H30" s="204"/>
      <c r="I30" s="205"/>
      <c r="J30" s="203" t="s">
        <v>17</v>
      </c>
      <c r="K30" s="204"/>
      <c r="L30" s="204"/>
      <c r="M30" s="205"/>
      <c r="N30" s="203" t="s">
        <v>95</v>
      </c>
      <c r="O30" s="204"/>
      <c r="P30" s="205"/>
    </row>
    <row r="31" spans="1:16" ht="15" customHeight="1" thickBot="1" x14ac:dyDescent="0.3">
      <c r="A31" s="110" t="s">
        <v>0</v>
      </c>
      <c r="B31" s="112" t="s">
        <v>24</v>
      </c>
      <c r="C31" s="113" t="s">
        <v>23</v>
      </c>
      <c r="D31" s="217" t="s">
        <v>25</v>
      </c>
      <c r="E31" s="218"/>
      <c r="F31" s="112" t="s">
        <v>24</v>
      </c>
      <c r="G31" s="113" t="s">
        <v>23</v>
      </c>
      <c r="H31" s="217" t="s">
        <v>25</v>
      </c>
      <c r="I31" s="218"/>
      <c r="J31" s="112" t="s">
        <v>24</v>
      </c>
      <c r="K31" s="113" t="s">
        <v>23</v>
      </c>
      <c r="L31" s="250" t="s">
        <v>25</v>
      </c>
      <c r="M31" s="216"/>
      <c r="N31" s="214" t="s">
        <v>26</v>
      </c>
      <c r="O31" s="215"/>
      <c r="P31" s="216"/>
    </row>
    <row r="32" spans="1:16" ht="15" customHeight="1" x14ac:dyDescent="0.25">
      <c r="A32" s="131" t="s">
        <v>4</v>
      </c>
      <c r="B32" s="83">
        <v>1612</v>
      </c>
      <c r="C32" s="27">
        <v>4752</v>
      </c>
      <c r="D32" s="219">
        <f>B32/C32</f>
        <v>0.33922558922558921</v>
      </c>
      <c r="E32" s="220"/>
      <c r="F32" s="164">
        <v>1381</v>
      </c>
      <c r="G32" s="27">
        <v>4746</v>
      </c>
      <c r="H32" s="219">
        <f>F32/G32</f>
        <v>0.29098187947745469</v>
      </c>
      <c r="I32" s="220"/>
      <c r="J32" s="16"/>
      <c r="K32" s="17"/>
      <c r="L32" s="251"/>
      <c r="M32" s="252"/>
      <c r="N32" s="212">
        <v>55</v>
      </c>
      <c r="O32" s="212"/>
      <c r="P32" s="213"/>
    </row>
    <row r="33" spans="1:16" ht="15" customHeight="1" x14ac:dyDescent="0.25">
      <c r="A33" s="131" t="s">
        <v>5</v>
      </c>
      <c r="B33" s="12">
        <v>671</v>
      </c>
      <c r="C33" s="13">
        <v>2628</v>
      </c>
      <c r="D33" s="197">
        <f t="shared" ref="D33:D36" si="6">B33/C33</f>
        <v>0.25532724505327248</v>
      </c>
      <c r="E33" s="198"/>
      <c r="F33" s="165">
        <v>578</v>
      </c>
      <c r="G33" s="13">
        <v>2644</v>
      </c>
      <c r="H33" s="197">
        <f t="shared" ref="H33:H36" si="7">F33/G33</f>
        <v>0.21860816944024206</v>
      </c>
      <c r="I33" s="198"/>
      <c r="J33" s="11"/>
      <c r="K33" s="99"/>
      <c r="L33" s="195"/>
      <c r="M33" s="196"/>
      <c r="N33" s="253">
        <v>51</v>
      </c>
      <c r="O33" s="253"/>
      <c r="P33" s="254"/>
    </row>
    <row r="34" spans="1:16" ht="15" customHeight="1" x14ac:dyDescent="0.25">
      <c r="A34" s="131" t="s">
        <v>6</v>
      </c>
      <c r="B34" s="12">
        <v>506</v>
      </c>
      <c r="C34" s="13">
        <v>2064</v>
      </c>
      <c r="D34" s="197">
        <f t="shared" si="6"/>
        <v>0.24515503875968991</v>
      </c>
      <c r="E34" s="198"/>
      <c r="F34" s="165">
        <v>317</v>
      </c>
      <c r="G34" s="13">
        <v>2070</v>
      </c>
      <c r="H34" s="197">
        <f t="shared" si="7"/>
        <v>0.15314009661835748</v>
      </c>
      <c r="I34" s="198"/>
      <c r="J34" s="11"/>
      <c r="K34" s="99"/>
      <c r="L34" s="195"/>
      <c r="M34" s="196"/>
      <c r="N34" s="253">
        <v>46</v>
      </c>
      <c r="O34" s="253"/>
      <c r="P34" s="254"/>
    </row>
    <row r="35" spans="1:16" ht="15" customHeight="1" x14ac:dyDescent="0.25">
      <c r="A35" s="131" t="s">
        <v>7</v>
      </c>
      <c r="B35" s="12">
        <v>128</v>
      </c>
      <c r="C35" s="13">
        <v>444</v>
      </c>
      <c r="D35" s="197">
        <f t="shared" si="6"/>
        <v>0.28828828828828829</v>
      </c>
      <c r="E35" s="198"/>
      <c r="F35" s="165">
        <v>103</v>
      </c>
      <c r="G35" s="13">
        <v>443</v>
      </c>
      <c r="H35" s="197">
        <f t="shared" si="7"/>
        <v>0.2325056433408578</v>
      </c>
      <c r="I35" s="198"/>
      <c r="J35" s="11"/>
      <c r="K35" s="99"/>
      <c r="L35" s="195"/>
      <c r="M35" s="196"/>
      <c r="N35" s="253">
        <v>53</v>
      </c>
      <c r="O35" s="253"/>
      <c r="P35" s="254"/>
    </row>
    <row r="36" spans="1:16" ht="15" customHeight="1" x14ac:dyDescent="0.25">
      <c r="A36" s="131" t="s">
        <v>8</v>
      </c>
      <c r="B36" s="12">
        <v>82</v>
      </c>
      <c r="C36" s="13">
        <v>172</v>
      </c>
      <c r="D36" s="197">
        <f t="shared" si="6"/>
        <v>0.47674418604651164</v>
      </c>
      <c r="E36" s="198"/>
      <c r="F36" s="165">
        <v>61</v>
      </c>
      <c r="G36" s="13">
        <v>172</v>
      </c>
      <c r="H36" s="197">
        <f t="shared" si="7"/>
        <v>0.35465116279069769</v>
      </c>
      <c r="I36" s="198"/>
      <c r="J36" s="11"/>
      <c r="K36" s="99"/>
      <c r="L36" s="195"/>
      <c r="M36" s="196"/>
      <c r="N36" s="253">
        <v>68</v>
      </c>
      <c r="O36" s="253"/>
      <c r="P36" s="254"/>
    </row>
    <row r="37" spans="1:16" ht="15" customHeight="1" x14ac:dyDescent="0.25">
      <c r="A37" s="131" t="s">
        <v>9</v>
      </c>
      <c r="B37" s="12" t="s">
        <v>80</v>
      </c>
      <c r="C37" s="13" t="s">
        <v>80</v>
      </c>
      <c r="D37" s="197" t="s">
        <v>62</v>
      </c>
      <c r="E37" s="198"/>
      <c r="F37" s="165" t="s">
        <v>80</v>
      </c>
      <c r="G37" s="13" t="s">
        <v>80</v>
      </c>
      <c r="H37" s="197" t="s">
        <v>62</v>
      </c>
      <c r="I37" s="198"/>
      <c r="J37" s="11"/>
      <c r="K37" s="99"/>
      <c r="L37" s="195"/>
      <c r="M37" s="196"/>
      <c r="N37" s="253">
        <v>48</v>
      </c>
      <c r="O37" s="253"/>
      <c r="P37" s="254"/>
    </row>
    <row r="38" spans="1:16" ht="15" customHeight="1" thickBot="1" x14ac:dyDescent="0.3">
      <c r="A38" s="182" t="s">
        <v>10</v>
      </c>
      <c r="B38" s="64" t="s">
        <v>80</v>
      </c>
      <c r="C38" s="65" t="s">
        <v>80</v>
      </c>
      <c r="D38" s="193" t="s">
        <v>62</v>
      </c>
      <c r="E38" s="194"/>
      <c r="F38" s="183" t="s">
        <v>80</v>
      </c>
      <c r="G38" s="65" t="s">
        <v>80</v>
      </c>
      <c r="H38" s="193" t="s">
        <v>62</v>
      </c>
      <c r="I38" s="194"/>
      <c r="J38" s="184"/>
      <c r="K38" s="170"/>
      <c r="L38" s="199"/>
      <c r="M38" s="200"/>
      <c r="N38" s="268">
        <v>52</v>
      </c>
      <c r="O38" s="268"/>
      <c r="P38" s="269"/>
    </row>
    <row r="39" spans="1:16" ht="15" customHeight="1" thickBot="1" x14ac:dyDescent="0.3">
      <c r="A39" s="187" t="s">
        <v>13</v>
      </c>
      <c r="B39" s="188">
        <v>3009</v>
      </c>
      <c r="C39" s="189">
        <v>10069</v>
      </c>
      <c r="D39" s="201">
        <f>B39/C39</f>
        <v>0.29883801767802165</v>
      </c>
      <c r="E39" s="202"/>
      <c r="F39" s="190">
        <v>2453</v>
      </c>
      <c r="G39" s="189">
        <v>10086</v>
      </c>
      <c r="H39" s="201">
        <f>F39/G39</f>
        <v>0.24320840769383303</v>
      </c>
      <c r="I39" s="202"/>
      <c r="J39" s="191"/>
      <c r="K39" s="192"/>
      <c r="L39" s="274"/>
      <c r="M39" s="275"/>
      <c r="N39" s="280">
        <v>53</v>
      </c>
      <c r="O39" s="280"/>
      <c r="P39" s="281"/>
    </row>
    <row r="40" spans="1:16" ht="15" customHeight="1" x14ac:dyDescent="0.25">
      <c r="A40" s="185" t="s">
        <v>21</v>
      </c>
      <c r="B40" s="78">
        <f>B32-B34</f>
        <v>1106</v>
      </c>
      <c r="C40" s="79">
        <f>C32-C34</f>
        <v>2688</v>
      </c>
      <c r="D40" s="270">
        <f t="shared" ref="D40:D41" si="8">D32-D34</f>
        <v>9.4070550465899294E-2</v>
      </c>
      <c r="E40" s="271"/>
      <c r="F40" s="186">
        <f>F32-F34</f>
        <v>1064</v>
      </c>
      <c r="G40" s="79">
        <f>G32-G34</f>
        <v>2676</v>
      </c>
      <c r="H40" s="270">
        <f t="shared" ref="H40:H41" si="9">H32-H34</f>
        <v>0.13784178285909721</v>
      </c>
      <c r="I40" s="271"/>
      <c r="J40" s="78"/>
      <c r="K40" s="79"/>
      <c r="L40" s="272"/>
      <c r="M40" s="273"/>
      <c r="N40" s="212">
        <f>N32-N34</f>
        <v>9</v>
      </c>
      <c r="O40" s="212"/>
      <c r="P40" s="213"/>
    </row>
    <row r="41" spans="1:16" ht="15" customHeight="1" thickBot="1" x14ac:dyDescent="0.3">
      <c r="A41" s="132" t="s">
        <v>22</v>
      </c>
      <c r="B41" s="14">
        <f>B32-B33</f>
        <v>941</v>
      </c>
      <c r="C41" s="15">
        <f>C32-C33</f>
        <v>2124</v>
      </c>
      <c r="D41" s="282">
        <f>D32-D33</f>
        <v>8.389834417231673E-2</v>
      </c>
      <c r="E41" s="283"/>
      <c r="F41" s="166">
        <f>F32-F33</f>
        <v>803</v>
      </c>
      <c r="G41" s="15">
        <f>G32-G33</f>
        <v>2102</v>
      </c>
      <c r="H41" s="282">
        <f>H32-H33</f>
        <v>7.237371003721263E-2</v>
      </c>
      <c r="I41" s="283"/>
      <c r="J41" s="14"/>
      <c r="K41" s="15"/>
      <c r="L41" s="293"/>
      <c r="M41" s="294"/>
      <c r="N41" s="268">
        <f>N32-N33</f>
        <v>4</v>
      </c>
      <c r="O41" s="268"/>
      <c r="P41" s="269"/>
    </row>
    <row r="42" spans="1:16" ht="15.75" thickBot="1" x14ac:dyDescent="0.3">
      <c r="A42" s="290" t="s">
        <v>101</v>
      </c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2"/>
    </row>
    <row r="43" spans="1:16" ht="28.5" customHeight="1" thickBot="1" x14ac:dyDescent="0.3">
      <c r="A43" s="287" t="s">
        <v>94</v>
      </c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9"/>
    </row>
    <row r="44" spans="1:16" ht="3.75" customHeight="1" x14ac:dyDescent="0.25">
      <c r="A44" s="284"/>
      <c r="B44" s="285"/>
      <c r="C44" s="285"/>
      <c r="D44" s="285"/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5"/>
      <c r="P44" s="286"/>
    </row>
    <row r="45" spans="1:16" ht="4.5" customHeight="1" thickBot="1" x14ac:dyDescent="0.3"/>
    <row r="46" spans="1:16" ht="15" customHeight="1" x14ac:dyDescent="0.25">
      <c r="A46" s="299" t="s">
        <v>14</v>
      </c>
      <c r="B46" s="300"/>
      <c r="C46" s="300"/>
      <c r="D46" s="300"/>
      <c r="E46" s="300"/>
      <c r="F46" s="300"/>
      <c r="G46" s="300"/>
      <c r="H46" s="301"/>
      <c r="I46" s="301"/>
      <c r="J46" s="301"/>
      <c r="K46" s="301"/>
      <c r="L46" s="301"/>
      <c r="M46" s="301"/>
      <c r="N46" s="301"/>
      <c r="O46" s="301"/>
      <c r="P46" s="302"/>
    </row>
    <row r="47" spans="1:16" ht="15" customHeight="1" x14ac:dyDescent="0.25">
      <c r="A47" s="276" t="s">
        <v>68</v>
      </c>
      <c r="B47" s="277"/>
      <c r="C47" s="277"/>
      <c r="D47" s="277"/>
      <c r="E47" s="277"/>
      <c r="F47" s="277"/>
      <c r="G47" s="277"/>
      <c r="H47" s="278"/>
      <c r="I47" s="278"/>
      <c r="J47" s="278"/>
      <c r="K47" s="278"/>
      <c r="L47" s="278"/>
      <c r="M47" s="278"/>
      <c r="N47" s="278"/>
      <c r="O47" s="278"/>
      <c r="P47" s="279"/>
    </row>
    <row r="48" spans="1:16" ht="15" customHeight="1" x14ac:dyDescent="0.25">
      <c r="A48" s="276" t="s">
        <v>69</v>
      </c>
      <c r="B48" s="277"/>
      <c r="C48" s="277"/>
      <c r="D48" s="277"/>
      <c r="E48" s="277"/>
      <c r="F48" s="277"/>
      <c r="G48" s="277"/>
      <c r="H48" s="278"/>
      <c r="I48" s="278"/>
      <c r="J48" s="278"/>
      <c r="K48" s="278"/>
      <c r="L48" s="278"/>
      <c r="M48" s="278"/>
      <c r="N48" s="278"/>
      <c r="O48" s="278"/>
      <c r="P48" s="279"/>
    </row>
    <row r="49" spans="1:16" ht="15" customHeight="1" x14ac:dyDescent="0.25">
      <c r="A49" s="276" t="s">
        <v>70</v>
      </c>
      <c r="B49" s="277"/>
      <c r="C49" s="277"/>
      <c r="D49" s="277"/>
      <c r="E49" s="277"/>
      <c r="F49" s="277"/>
      <c r="G49" s="277"/>
      <c r="H49" s="278"/>
      <c r="I49" s="278"/>
      <c r="J49" s="278"/>
      <c r="K49" s="278"/>
      <c r="L49" s="278"/>
      <c r="M49" s="278"/>
      <c r="N49" s="278"/>
      <c r="O49" s="278"/>
      <c r="P49" s="279"/>
    </row>
    <row r="50" spans="1:16" ht="15" customHeight="1" x14ac:dyDescent="0.25">
      <c r="A50" s="276" t="s">
        <v>71</v>
      </c>
      <c r="B50" s="277"/>
      <c r="C50" s="277"/>
      <c r="D50" s="277"/>
      <c r="E50" s="277"/>
      <c r="F50" s="277"/>
      <c r="G50" s="277"/>
      <c r="H50" s="278"/>
      <c r="I50" s="278"/>
      <c r="J50" s="278"/>
      <c r="K50" s="278"/>
      <c r="L50" s="278"/>
      <c r="M50" s="278"/>
      <c r="N50" s="278"/>
      <c r="O50" s="278"/>
      <c r="P50" s="279"/>
    </row>
    <row r="51" spans="1:16" ht="15" customHeight="1" x14ac:dyDescent="0.25">
      <c r="A51" s="276" t="s">
        <v>72</v>
      </c>
      <c r="B51" s="277"/>
      <c r="C51" s="277"/>
      <c r="D51" s="277"/>
      <c r="E51" s="277"/>
      <c r="F51" s="277"/>
      <c r="G51" s="277"/>
      <c r="H51" s="278"/>
      <c r="I51" s="278"/>
      <c r="J51" s="278"/>
      <c r="K51" s="278"/>
      <c r="L51" s="278"/>
      <c r="M51" s="278"/>
      <c r="N51" s="278"/>
      <c r="O51" s="278"/>
      <c r="P51" s="279"/>
    </row>
    <row r="52" spans="1:16" ht="15" customHeight="1" x14ac:dyDescent="0.25">
      <c r="A52" s="276" t="s">
        <v>73</v>
      </c>
      <c r="B52" s="277"/>
      <c r="C52" s="277"/>
      <c r="D52" s="277"/>
      <c r="E52" s="277"/>
      <c r="F52" s="277"/>
      <c r="G52" s="277"/>
      <c r="H52" s="278"/>
      <c r="I52" s="278"/>
      <c r="J52" s="278"/>
      <c r="K52" s="278"/>
      <c r="L52" s="278"/>
      <c r="M52" s="278"/>
      <c r="N52" s="278"/>
      <c r="O52" s="278"/>
      <c r="P52" s="279"/>
    </row>
    <row r="53" spans="1:16" ht="15" customHeight="1" x14ac:dyDescent="0.25">
      <c r="A53" s="303" t="s">
        <v>74</v>
      </c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5"/>
    </row>
    <row r="54" spans="1:16" ht="15" customHeight="1" thickBot="1" x14ac:dyDescent="0.3">
      <c r="A54" s="295" t="s">
        <v>75</v>
      </c>
      <c r="B54" s="296"/>
      <c r="C54" s="296"/>
      <c r="D54" s="296"/>
      <c r="E54" s="296"/>
      <c r="F54" s="296"/>
      <c r="G54" s="296"/>
      <c r="H54" s="297"/>
      <c r="I54" s="297"/>
      <c r="J54" s="297"/>
      <c r="K54" s="297"/>
      <c r="L54" s="297"/>
      <c r="M54" s="297"/>
      <c r="N54" s="297"/>
      <c r="O54" s="297"/>
      <c r="P54" s="298"/>
    </row>
    <row r="55" spans="1:16" ht="4.5" customHeight="1" x14ac:dyDescent="0.25">
      <c r="O55" s="6"/>
      <c r="P55" s="7"/>
    </row>
  </sheetData>
  <mergeCells count="77">
    <mergeCell ref="A52:P52"/>
    <mergeCell ref="A54:P54"/>
    <mergeCell ref="A46:P46"/>
    <mergeCell ref="A47:P47"/>
    <mergeCell ref="A49:P49"/>
    <mergeCell ref="A48:P48"/>
    <mergeCell ref="A53:P53"/>
    <mergeCell ref="H40:I40"/>
    <mergeCell ref="L40:M40"/>
    <mergeCell ref="L39:M39"/>
    <mergeCell ref="A50:P50"/>
    <mergeCell ref="A51:P51"/>
    <mergeCell ref="N39:P39"/>
    <mergeCell ref="N40:P40"/>
    <mergeCell ref="N41:P41"/>
    <mergeCell ref="D40:E40"/>
    <mergeCell ref="D41:E41"/>
    <mergeCell ref="A44:P44"/>
    <mergeCell ref="A43:P43"/>
    <mergeCell ref="A42:P42"/>
    <mergeCell ref="H39:I39"/>
    <mergeCell ref="L41:M41"/>
    <mergeCell ref="H41:I41"/>
    <mergeCell ref="N38:P38"/>
    <mergeCell ref="N34:P34"/>
    <mergeCell ref="N35:P35"/>
    <mergeCell ref="N36:P36"/>
    <mergeCell ref="N37:P37"/>
    <mergeCell ref="A19:P19"/>
    <mergeCell ref="N7:P18"/>
    <mergeCell ref="L31:M31"/>
    <mergeCell ref="L32:M32"/>
    <mergeCell ref="L33:M33"/>
    <mergeCell ref="J30:M30"/>
    <mergeCell ref="F30:I30"/>
    <mergeCell ref="H33:I33"/>
    <mergeCell ref="N33:P33"/>
    <mergeCell ref="A28:A30"/>
    <mergeCell ref="N28:P29"/>
    <mergeCell ref="N30:P30"/>
    <mergeCell ref="A20:P23"/>
    <mergeCell ref="A24:P24"/>
    <mergeCell ref="D33:E33"/>
    <mergeCell ref="D31:E31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B30:E30"/>
    <mergeCell ref="L34:M34"/>
    <mergeCell ref="H34:I34"/>
    <mergeCell ref="A26:P27"/>
    <mergeCell ref="N32:P32"/>
    <mergeCell ref="N31:P31"/>
    <mergeCell ref="H31:I31"/>
    <mergeCell ref="H32:I32"/>
    <mergeCell ref="B28:M29"/>
    <mergeCell ref="D32:E32"/>
    <mergeCell ref="D34:E34"/>
    <mergeCell ref="D35:E35"/>
    <mergeCell ref="D38:E38"/>
    <mergeCell ref="D39:E39"/>
    <mergeCell ref="D36:E36"/>
    <mergeCell ref="D37:E37"/>
    <mergeCell ref="H38:I38"/>
    <mergeCell ref="L35:M35"/>
    <mergeCell ref="L36:M36"/>
    <mergeCell ref="H35:I35"/>
    <mergeCell ref="L38:M38"/>
    <mergeCell ref="H36:I36"/>
    <mergeCell ref="H37:I37"/>
    <mergeCell ref="L37:M37"/>
  </mergeCells>
  <conditionalFormatting sqref="N32:N38 H6:P6 J7:J14 M7:N7 M8:M14">
    <cfRule type="expression" dxfId="599" priority="50">
      <formula>MOD(ROW(),2)=0</formula>
    </cfRule>
  </conditionalFormatting>
  <conditionalFormatting sqref="A5">
    <cfRule type="expression" dxfId="598" priority="47">
      <formula>MOD(ROW(),2)=0</formula>
    </cfRule>
  </conditionalFormatting>
  <conditionalFormatting sqref="A7:A14">
    <cfRule type="expression" dxfId="597" priority="46">
      <formula>MOD(ROW(),2)=0</formula>
    </cfRule>
  </conditionalFormatting>
  <conditionalFormatting sqref="A32:A38">
    <cfRule type="expression" dxfId="596" priority="40">
      <formula>MOD(ROW(),2)=0</formula>
    </cfRule>
  </conditionalFormatting>
  <conditionalFormatting sqref="A31">
    <cfRule type="expression" dxfId="595" priority="39">
      <formula>MOD(ROW(),2)=0</formula>
    </cfRule>
  </conditionalFormatting>
  <conditionalFormatting sqref="B32:B38 F32:G38 J32:K38">
    <cfRule type="expression" dxfId="594" priority="24">
      <formula>MOD(ROW(),2)=0</formula>
    </cfRule>
  </conditionalFormatting>
  <conditionalFormatting sqref="B40:B41 D40:D41">
    <cfRule type="expression" dxfId="593" priority="22">
      <formula>MOD(ROW(),2)=0</formula>
    </cfRule>
  </conditionalFormatting>
  <conditionalFormatting sqref="H31">
    <cfRule type="expression" dxfId="592" priority="21">
      <formula>MOD(ROW(),2)=0</formula>
    </cfRule>
  </conditionalFormatting>
  <conditionalFormatting sqref="L31">
    <cfRule type="expression" dxfId="591" priority="20">
      <formula>MOD(ROW(),2)=0</formula>
    </cfRule>
  </conditionalFormatting>
  <conditionalFormatting sqref="N31">
    <cfRule type="expression" dxfId="590" priority="32">
      <formula>MOD(ROW(),2)=0</formula>
    </cfRule>
  </conditionalFormatting>
  <conditionalFormatting sqref="N40:N41">
    <cfRule type="expression" dxfId="589" priority="28">
      <formula>MOD(ROW(),2)=0</formula>
    </cfRule>
  </conditionalFormatting>
  <conditionalFormatting sqref="B6:G6 D7:D14 G7:G14">
    <cfRule type="expression" dxfId="588" priority="27">
      <formula>MOD(ROW(),2)=0</formula>
    </cfRule>
  </conditionalFormatting>
  <conditionalFormatting sqref="H40:H41">
    <cfRule type="expression" dxfId="587" priority="12">
      <formula>MOD(ROW(),2)=0</formula>
    </cfRule>
  </conditionalFormatting>
  <conditionalFormatting sqref="B31:D31 D32:D38">
    <cfRule type="expression" dxfId="586" priority="25">
      <formula>MOD(ROW(),2)=0</formula>
    </cfRule>
  </conditionalFormatting>
  <conditionalFormatting sqref="F40:G41">
    <cfRule type="expression" dxfId="585" priority="9">
      <formula>MOD(ROW(),2)=0</formula>
    </cfRule>
  </conditionalFormatting>
  <conditionalFormatting sqref="H32:H38">
    <cfRule type="expression" dxfId="584" priority="13">
      <formula>MOD(ROW(),2)=0</formula>
    </cfRule>
  </conditionalFormatting>
  <conditionalFormatting sqref="J31:K31">
    <cfRule type="expression" dxfId="583" priority="14">
      <formula>MOD(ROW(),2)=0</formula>
    </cfRule>
  </conditionalFormatting>
  <conditionalFormatting sqref="F31:G31">
    <cfRule type="expression" dxfId="582" priority="15">
      <formula>MOD(ROW(),2)=0</formula>
    </cfRule>
  </conditionalFormatting>
  <conditionalFormatting sqref="J40:K41">
    <cfRule type="expression" dxfId="581" priority="8">
      <formula>MOD(ROW(),2)=0</formula>
    </cfRule>
  </conditionalFormatting>
  <conditionalFormatting sqref="L32:L38">
    <cfRule type="expression" dxfId="580" priority="11">
      <formula>MOD(ROW(),2)=0</formula>
    </cfRule>
  </conditionalFormatting>
  <conditionalFormatting sqref="L40:L41">
    <cfRule type="expression" dxfId="579" priority="10">
      <formula>MOD(ROW(),2)=0</formula>
    </cfRule>
  </conditionalFormatting>
  <conditionalFormatting sqref="B7:C14">
    <cfRule type="expression" dxfId="578" priority="7">
      <formula>MOD(ROW(),2)=0</formula>
    </cfRule>
  </conditionalFormatting>
  <conditionalFormatting sqref="E7:F14">
    <cfRule type="expression" dxfId="577" priority="6">
      <formula>MOD(ROW(),2)=0</formula>
    </cfRule>
  </conditionalFormatting>
  <conditionalFormatting sqref="H7:I14">
    <cfRule type="expression" dxfId="576" priority="5">
      <formula>MOD(ROW(),2)=0</formula>
    </cfRule>
  </conditionalFormatting>
  <conditionalFormatting sqref="K7:L14">
    <cfRule type="expression" dxfId="575" priority="4">
      <formula>MOD(ROW(),2)=0</formula>
    </cfRule>
  </conditionalFormatting>
  <conditionalFormatting sqref="C32:C38">
    <cfRule type="expression" dxfId="574" priority="2">
      <formula>MOD(ROW(),2)=0</formula>
    </cfRule>
  </conditionalFormatting>
  <conditionalFormatting sqref="C40:C41">
    <cfRule type="expression" dxfId="573" priority="1">
      <formula>MOD(ROW(),2)=0</formula>
    </cfRule>
  </conditionalFormatting>
  <printOptions horizontalCentered="1"/>
  <pageMargins left="0" right="0" top="0" bottom="0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200A6-D28D-4D2B-AE45-4115A05788BC}">
  <dimension ref="A1:N172"/>
  <sheetViews>
    <sheetView workbookViewId="0">
      <selection sqref="A1:A4"/>
    </sheetView>
  </sheetViews>
  <sheetFormatPr defaultRowHeight="15" x14ac:dyDescent="0.25"/>
  <cols>
    <col min="2" max="2" width="16.5703125" customWidth="1"/>
    <col min="3" max="3" width="8" style="129" customWidth="1"/>
    <col min="4" max="6" width="8" customWidth="1"/>
    <col min="7" max="7" width="8" style="129" customWidth="1"/>
    <col min="8" max="10" width="8" customWidth="1"/>
    <col min="11" max="12" width="8" style="129" customWidth="1"/>
    <col min="13" max="14" width="8" customWidth="1"/>
  </cols>
  <sheetData>
    <row r="1" spans="1:14" ht="15" customHeight="1" x14ac:dyDescent="0.25">
      <c r="A1" s="323" t="s">
        <v>27</v>
      </c>
      <c r="B1" s="326" t="s">
        <v>67</v>
      </c>
      <c r="C1" s="328" t="s">
        <v>103</v>
      </c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30"/>
    </row>
    <row r="2" spans="1:14" ht="15.75" thickBot="1" x14ac:dyDescent="0.3">
      <c r="A2" s="324"/>
      <c r="B2" s="257"/>
      <c r="C2" s="331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3"/>
    </row>
    <row r="3" spans="1:14" ht="15.75" thickBot="1" x14ac:dyDescent="0.3">
      <c r="A3" s="324"/>
      <c r="B3" s="327"/>
      <c r="C3" s="334" t="s">
        <v>45</v>
      </c>
      <c r="D3" s="335"/>
      <c r="E3" s="335"/>
      <c r="F3" s="336"/>
      <c r="G3" s="334" t="s">
        <v>46</v>
      </c>
      <c r="H3" s="335"/>
      <c r="I3" s="335"/>
      <c r="J3" s="336"/>
      <c r="K3" s="334" t="s">
        <v>47</v>
      </c>
      <c r="L3" s="335"/>
      <c r="M3" s="335"/>
      <c r="N3" s="336"/>
    </row>
    <row r="4" spans="1:14" ht="15.75" thickBot="1" x14ac:dyDescent="0.3">
      <c r="A4" s="325"/>
      <c r="B4" s="74" t="s">
        <v>0</v>
      </c>
      <c r="C4" s="130" t="s">
        <v>24</v>
      </c>
      <c r="D4" s="100" t="s">
        <v>23</v>
      </c>
      <c r="E4" s="337" t="s">
        <v>25</v>
      </c>
      <c r="F4" s="338"/>
      <c r="G4" s="130" t="s">
        <v>24</v>
      </c>
      <c r="H4" s="100" t="s">
        <v>23</v>
      </c>
      <c r="I4" s="337" t="s">
        <v>25</v>
      </c>
      <c r="J4" s="338"/>
      <c r="K4" s="167" t="s">
        <v>24</v>
      </c>
      <c r="L4" s="168" t="s">
        <v>23</v>
      </c>
      <c r="M4" s="339" t="s">
        <v>25</v>
      </c>
      <c r="N4" s="340"/>
    </row>
    <row r="5" spans="1:14" x14ac:dyDescent="0.25">
      <c r="A5" s="318" t="s">
        <v>28</v>
      </c>
      <c r="B5" s="66" t="s">
        <v>4</v>
      </c>
      <c r="C5" s="83">
        <v>96</v>
      </c>
      <c r="D5" s="27">
        <v>274</v>
      </c>
      <c r="E5" s="219">
        <f>C5/D5</f>
        <v>0.35036496350364965</v>
      </c>
      <c r="F5" s="220"/>
      <c r="G5" s="83">
        <v>126</v>
      </c>
      <c r="H5" s="27">
        <v>278</v>
      </c>
      <c r="I5" s="219">
        <f>G5/H5</f>
        <v>0.45323741007194246</v>
      </c>
      <c r="J5" s="220"/>
      <c r="K5" s="83"/>
      <c r="L5" s="27"/>
      <c r="M5" s="219"/>
      <c r="N5" s="220"/>
    </row>
    <row r="6" spans="1:14" x14ac:dyDescent="0.25">
      <c r="A6" s="319"/>
      <c r="B6" s="67" t="s">
        <v>5</v>
      </c>
      <c r="C6" s="12">
        <v>27</v>
      </c>
      <c r="D6" s="13">
        <v>113</v>
      </c>
      <c r="E6" s="197">
        <f t="shared" ref="E6:E7" si="0">C6/D6</f>
        <v>0.23893805309734514</v>
      </c>
      <c r="F6" s="198"/>
      <c r="G6" s="12">
        <v>38</v>
      </c>
      <c r="H6" s="13">
        <v>115</v>
      </c>
      <c r="I6" s="197">
        <f t="shared" ref="I6:I7" si="1">G6/H6</f>
        <v>0.33043478260869563</v>
      </c>
      <c r="J6" s="198"/>
      <c r="K6" s="12"/>
      <c r="L6" s="13"/>
      <c r="M6" s="197"/>
      <c r="N6" s="198"/>
    </row>
    <row r="7" spans="1:14" x14ac:dyDescent="0.25">
      <c r="A7" s="319"/>
      <c r="B7" s="67" t="s">
        <v>6</v>
      </c>
      <c r="C7" s="12">
        <v>16</v>
      </c>
      <c r="D7" s="13">
        <v>87</v>
      </c>
      <c r="E7" s="197">
        <f t="shared" si="0"/>
        <v>0.18390804597701149</v>
      </c>
      <c r="F7" s="198"/>
      <c r="G7" s="12">
        <v>13</v>
      </c>
      <c r="H7" s="13">
        <v>88</v>
      </c>
      <c r="I7" s="197">
        <f t="shared" si="1"/>
        <v>0.14772727272727273</v>
      </c>
      <c r="J7" s="198"/>
      <c r="K7" s="12"/>
      <c r="L7" s="13"/>
      <c r="M7" s="197"/>
      <c r="N7" s="198"/>
    </row>
    <row r="8" spans="1:14" x14ac:dyDescent="0.25">
      <c r="A8" s="319"/>
      <c r="B8" s="67" t="s">
        <v>7</v>
      </c>
      <c r="C8" s="12" t="s">
        <v>80</v>
      </c>
      <c r="D8" s="13">
        <v>29</v>
      </c>
      <c r="E8" s="197" t="s">
        <v>62</v>
      </c>
      <c r="F8" s="198"/>
      <c r="G8" s="12" t="s">
        <v>80</v>
      </c>
      <c r="H8" s="13">
        <v>27</v>
      </c>
      <c r="I8" s="197" t="s">
        <v>62</v>
      </c>
      <c r="J8" s="198"/>
      <c r="K8" s="12"/>
      <c r="L8" s="13"/>
      <c r="M8" s="197"/>
      <c r="N8" s="198"/>
    </row>
    <row r="9" spans="1:14" x14ac:dyDescent="0.25">
      <c r="A9" s="319"/>
      <c r="B9" s="67" t="s">
        <v>8</v>
      </c>
      <c r="C9" s="12" t="s">
        <v>80</v>
      </c>
      <c r="D9" s="13">
        <v>12</v>
      </c>
      <c r="E9" s="197" t="s">
        <v>62</v>
      </c>
      <c r="F9" s="198"/>
      <c r="G9" s="12" t="s">
        <v>80</v>
      </c>
      <c r="H9" s="13">
        <v>12</v>
      </c>
      <c r="I9" s="197" t="s">
        <v>62</v>
      </c>
      <c r="J9" s="198"/>
      <c r="K9" s="12"/>
      <c r="L9" s="13"/>
      <c r="M9" s="197"/>
      <c r="N9" s="198"/>
    </row>
    <row r="10" spans="1:14" x14ac:dyDescent="0.25">
      <c r="A10" s="319"/>
      <c r="B10" s="67" t="s">
        <v>9</v>
      </c>
      <c r="C10" s="12"/>
      <c r="D10" s="13"/>
      <c r="E10" s="197"/>
      <c r="F10" s="198"/>
      <c r="G10" s="12"/>
      <c r="H10" s="13"/>
      <c r="I10" s="197"/>
      <c r="J10" s="198"/>
      <c r="K10" s="12"/>
      <c r="L10" s="13"/>
      <c r="M10" s="197"/>
      <c r="N10" s="198"/>
    </row>
    <row r="11" spans="1:14" x14ac:dyDescent="0.25">
      <c r="A11" s="319"/>
      <c r="B11" s="67" t="s">
        <v>10</v>
      </c>
      <c r="C11" s="12"/>
      <c r="D11" s="13"/>
      <c r="E11" s="197"/>
      <c r="F11" s="198"/>
      <c r="G11" s="12"/>
      <c r="H11" s="13"/>
      <c r="I11" s="197"/>
      <c r="J11" s="198"/>
      <c r="K11" s="12"/>
      <c r="L11" s="13"/>
      <c r="M11" s="197"/>
      <c r="N11" s="198"/>
    </row>
    <row r="12" spans="1:14" x14ac:dyDescent="0.25">
      <c r="A12" s="319"/>
      <c r="B12" s="75" t="s">
        <v>30</v>
      </c>
      <c r="C12" s="20">
        <f>C$155</f>
        <v>1664</v>
      </c>
      <c r="D12" s="18">
        <f>$D$155</f>
        <v>6566</v>
      </c>
      <c r="E12" s="311">
        <f>E$155</f>
        <v>0.25342674383186109</v>
      </c>
      <c r="F12" s="312"/>
      <c r="G12" s="20">
        <f>G$155</f>
        <v>2090</v>
      </c>
      <c r="H12" s="18">
        <v>6584</v>
      </c>
      <c r="I12" s="311">
        <f>I$155</f>
        <v>0.31743620899149455</v>
      </c>
      <c r="J12" s="312"/>
      <c r="K12" s="20"/>
      <c r="L12" s="18"/>
      <c r="M12" s="311"/>
      <c r="N12" s="312"/>
    </row>
    <row r="13" spans="1:14" x14ac:dyDescent="0.25">
      <c r="A13" s="319"/>
      <c r="B13" s="68" t="s">
        <v>13</v>
      </c>
      <c r="C13" s="21">
        <f>C$166</f>
        <v>3009</v>
      </c>
      <c r="D13" s="19">
        <f>$D$156</f>
        <v>10069</v>
      </c>
      <c r="E13" s="313">
        <f>C13/D13</f>
        <v>0.29883801767802165</v>
      </c>
      <c r="F13" s="314"/>
      <c r="G13" s="21">
        <f>G$166</f>
        <v>2453</v>
      </c>
      <c r="H13" s="19">
        <v>10086</v>
      </c>
      <c r="I13" s="313">
        <f>G13/H13</f>
        <v>0.24320840769383303</v>
      </c>
      <c r="J13" s="314"/>
      <c r="K13" s="21"/>
      <c r="L13" s="19"/>
      <c r="M13" s="313"/>
      <c r="N13" s="314"/>
    </row>
    <row r="14" spans="1:14" x14ac:dyDescent="0.25">
      <c r="A14" s="319"/>
      <c r="B14" s="69" t="s">
        <v>21</v>
      </c>
      <c r="C14" s="12">
        <f>C5-C7</f>
        <v>80</v>
      </c>
      <c r="D14" s="13">
        <f>D5-D7</f>
        <v>187</v>
      </c>
      <c r="E14" s="309">
        <f>E5-E7</f>
        <v>0.16645691752663816</v>
      </c>
      <c r="F14" s="310"/>
      <c r="G14" s="12">
        <f>G5-G7</f>
        <v>113</v>
      </c>
      <c r="H14" s="13">
        <f>H5-H7</f>
        <v>190</v>
      </c>
      <c r="I14" s="309">
        <f>I5-I7</f>
        <v>0.3055101373446697</v>
      </c>
      <c r="J14" s="310"/>
      <c r="K14" s="12"/>
      <c r="L14" s="13"/>
      <c r="M14" s="309"/>
      <c r="N14" s="310"/>
    </row>
    <row r="15" spans="1:14" ht="15.75" thickBot="1" x14ac:dyDescent="0.3">
      <c r="A15" s="320"/>
      <c r="B15" s="76" t="s">
        <v>22</v>
      </c>
      <c r="C15" s="14">
        <f>C5-C6</f>
        <v>69</v>
      </c>
      <c r="D15" s="15">
        <f>D5-D6</f>
        <v>161</v>
      </c>
      <c r="E15" s="282">
        <f>E5-E6</f>
        <v>0.11142691040630451</v>
      </c>
      <c r="F15" s="283"/>
      <c r="G15" s="14">
        <f>G5-G6</f>
        <v>88</v>
      </c>
      <c r="H15" s="15">
        <f>H5-H6</f>
        <v>163</v>
      </c>
      <c r="I15" s="282">
        <f>I5-I6</f>
        <v>0.12280262746324683</v>
      </c>
      <c r="J15" s="283"/>
      <c r="K15" s="14"/>
      <c r="L15" s="15"/>
      <c r="M15" s="282"/>
      <c r="N15" s="283"/>
    </row>
    <row r="16" spans="1:14" x14ac:dyDescent="0.25">
      <c r="A16" s="315" t="s">
        <v>29</v>
      </c>
      <c r="B16" s="66" t="s">
        <v>4</v>
      </c>
      <c r="C16" s="83">
        <v>69</v>
      </c>
      <c r="D16" s="27">
        <v>288</v>
      </c>
      <c r="E16" s="219">
        <f>C16/D16</f>
        <v>0.23958333333333334</v>
      </c>
      <c r="F16" s="220"/>
      <c r="G16" s="83">
        <v>43</v>
      </c>
      <c r="H16" s="27">
        <v>290</v>
      </c>
      <c r="I16" s="219">
        <f>G16/H16</f>
        <v>0.14827586206896551</v>
      </c>
      <c r="J16" s="220"/>
      <c r="K16" s="83"/>
      <c r="L16" s="27"/>
      <c r="M16" s="219"/>
      <c r="N16" s="220"/>
    </row>
    <row r="17" spans="1:14" x14ac:dyDescent="0.25">
      <c r="A17" s="316"/>
      <c r="B17" s="67" t="s">
        <v>5</v>
      </c>
      <c r="C17" s="12">
        <v>55</v>
      </c>
      <c r="D17" s="13">
        <v>189</v>
      </c>
      <c r="E17" s="197">
        <f t="shared" ref="E17:E18" si="2">C17/D17</f>
        <v>0.29100529100529099</v>
      </c>
      <c r="F17" s="198"/>
      <c r="G17" s="12">
        <v>38</v>
      </c>
      <c r="H17" s="13">
        <v>202</v>
      </c>
      <c r="I17" s="197">
        <f t="shared" ref="I17:I18" si="3">G17/H17</f>
        <v>0.18811881188118812</v>
      </c>
      <c r="J17" s="198"/>
      <c r="K17" s="12"/>
      <c r="L17" s="13"/>
      <c r="M17" s="197"/>
      <c r="N17" s="198"/>
    </row>
    <row r="18" spans="1:14" x14ac:dyDescent="0.25">
      <c r="A18" s="316"/>
      <c r="B18" s="67" t="s">
        <v>6</v>
      </c>
      <c r="C18" s="12">
        <v>24</v>
      </c>
      <c r="D18" s="13">
        <v>144</v>
      </c>
      <c r="E18" s="197">
        <f t="shared" si="2"/>
        <v>0.16666666666666666</v>
      </c>
      <c r="F18" s="198"/>
      <c r="G18" s="12">
        <v>24</v>
      </c>
      <c r="H18" s="13">
        <v>143</v>
      </c>
      <c r="I18" s="197">
        <f t="shared" si="3"/>
        <v>0.16783216783216784</v>
      </c>
      <c r="J18" s="198"/>
      <c r="K18" s="12"/>
      <c r="L18" s="13"/>
      <c r="M18" s="197"/>
      <c r="N18" s="198"/>
    </row>
    <row r="19" spans="1:14" x14ac:dyDescent="0.25">
      <c r="A19" s="316"/>
      <c r="B19" s="67" t="s">
        <v>7</v>
      </c>
      <c r="C19" s="12" t="s">
        <v>80</v>
      </c>
      <c r="D19" s="13">
        <v>36</v>
      </c>
      <c r="E19" s="197" t="s">
        <v>62</v>
      </c>
      <c r="F19" s="198"/>
      <c r="G19" s="12" t="s">
        <v>80</v>
      </c>
      <c r="H19" s="13">
        <v>36</v>
      </c>
      <c r="I19" s="197" t="s">
        <v>62</v>
      </c>
      <c r="J19" s="198"/>
      <c r="K19" s="12"/>
      <c r="L19" s="13"/>
      <c r="M19" s="197"/>
      <c r="N19" s="198"/>
    </row>
    <row r="20" spans="1:14" x14ac:dyDescent="0.25">
      <c r="A20" s="316"/>
      <c r="B20" s="67" t="s">
        <v>8</v>
      </c>
      <c r="C20" s="12" t="s">
        <v>80</v>
      </c>
      <c r="D20" s="13">
        <v>13</v>
      </c>
      <c r="E20" s="197" t="s">
        <v>62</v>
      </c>
      <c r="F20" s="198"/>
      <c r="G20" s="12" t="s">
        <v>80</v>
      </c>
      <c r="H20" s="13">
        <v>13</v>
      </c>
      <c r="I20" s="197" t="s">
        <v>62</v>
      </c>
      <c r="J20" s="198"/>
      <c r="K20" s="12"/>
      <c r="L20" s="13"/>
      <c r="M20" s="197"/>
      <c r="N20" s="198"/>
    </row>
    <row r="21" spans="1:14" x14ac:dyDescent="0.25">
      <c r="A21" s="316"/>
      <c r="B21" s="67" t="s">
        <v>9</v>
      </c>
      <c r="C21" s="12"/>
      <c r="D21" s="13" t="s">
        <v>80</v>
      </c>
      <c r="E21" s="197"/>
      <c r="F21" s="198"/>
      <c r="G21" s="12" t="s">
        <v>80</v>
      </c>
      <c r="H21" s="13" t="s">
        <v>80</v>
      </c>
      <c r="I21" s="197" t="s">
        <v>62</v>
      </c>
      <c r="J21" s="198"/>
      <c r="K21" s="12"/>
      <c r="L21" s="13"/>
      <c r="M21" s="197"/>
      <c r="N21" s="198"/>
    </row>
    <row r="22" spans="1:14" x14ac:dyDescent="0.25">
      <c r="A22" s="316"/>
      <c r="B22" s="67" t="s">
        <v>10</v>
      </c>
      <c r="C22" s="12" t="s">
        <v>80</v>
      </c>
      <c r="D22" s="13" t="s">
        <v>80</v>
      </c>
      <c r="E22" s="197" t="s">
        <v>62</v>
      </c>
      <c r="F22" s="198"/>
      <c r="G22" s="12" t="s">
        <v>80</v>
      </c>
      <c r="H22" s="13" t="s">
        <v>80</v>
      </c>
      <c r="I22" s="197" t="s">
        <v>62</v>
      </c>
      <c r="J22" s="198"/>
      <c r="K22" s="12"/>
      <c r="L22" s="13"/>
      <c r="M22" s="197"/>
      <c r="N22" s="198"/>
    </row>
    <row r="23" spans="1:14" x14ac:dyDescent="0.25">
      <c r="A23" s="316"/>
      <c r="B23" s="75" t="s">
        <v>30</v>
      </c>
      <c r="C23" s="20">
        <f>C$155</f>
        <v>1664</v>
      </c>
      <c r="D23" s="18">
        <f>$D$155</f>
        <v>6566</v>
      </c>
      <c r="E23" s="311">
        <f>E$155</f>
        <v>0.25342674383186109</v>
      </c>
      <c r="F23" s="312"/>
      <c r="G23" s="20">
        <f>G$155</f>
        <v>2090</v>
      </c>
      <c r="H23" s="18">
        <v>6584</v>
      </c>
      <c r="I23" s="311">
        <f>I$155</f>
        <v>0.31743620899149455</v>
      </c>
      <c r="J23" s="312"/>
      <c r="K23" s="20"/>
      <c r="L23" s="18"/>
      <c r="M23" s="311"/>
      <c r="N23" s="312"/>
    </row>
    <row r="24" spans="1:14" x14ac:dyDescent="0.25">
      <c r="A24" s="316"/>
      <c r="B24" s="68" t="s">
        <v>13</v>
      </c>
      <c r="C24" s="21">
        <f>C$166</f>
        <v>3009</v>
      </c>
      <c r="D24" s="19">
        <f>$D$156</f>
        <v>10069</v>
      </c>
      <c r="E24" s="313">
        <f>C24/D24</f>
        <v>0.29883801767802165</v>
      </c>
      <c r="F24" s="314"/>
      <c r="G24" s="21">
        <f>G$166</f>
        <v>2453</v>
      </c>
      <c r="H24" s="19">
        <v>10086</v>
      </c>
      <c r="I24" s="313">
        <f>G24/H24</f>
        <v>0.24320840769383303</v>
      </c>
      <c r="J24" s="314"/>
      <c r="K24" s="21"/>
      <c r="L24" s="19"/>
      <c r="M24" s="313"/>
      <c r="N24" s="314"/>
    </row>
    <row r="25" spans="1:14" x14ac:dyDescent="0.25">
      <c r="A25" s="316"/>
      <c r="B25" s="69" t="s">
        <v>21</v>
      </c>
      <c r="C25" s="12">
        <f>C16-C18</f>
        <v>45</v>
      </c>
      <c r="D25" s="13">
        <f>D16-D18</f>
        <v>144</v>
      </c>
      <c r="E25" s="309">
        <f t="shared" ref="E25" si="4">E16-E18</f>
        <v>7.2916666666666685E-2</v>
      </c>
      <c r="F25" s="310"/>
      <c r="G25" s="12">
        <f>G16-G18</f>
        <v>19</v>
      </c>
      <c r="H25" s="13">
        <f>H16-H18</f>
        <v>147</v>
      </c>
      <c r="I25" s="309">
        <f t="shared" ref="I25" si="5">I16-I18</f>
        <v>-1.9556305763202331E-2</v>
      </c>
      <c r="J25" s="310"/>
      <c r="K25" s="12"/>
      <c r="L25" s="13"/>
      <c r="M25" s="309"/>
      <c r="N25" s="310"/>
    </row>
    <row r="26" spans="1:14" ht="15.75" thickBot="1" x14ac:dyDescent="0.3">
      <c r="A26" s="317"/>
      <c r="B26" s="76" t="s">
        <v>22</v>
      </c>
      <c r="C26" s="14">
        <f>C16-C17</f>
        <v>14</v>
      </c>
      <c r="D26" s="15">
        <f>D16-D17</f>
        <v>99</v>
      </c>
      <c r="E26" s="282">
        <f>E16-E17</f>
        <v>-5.1421957671957647E-2</v>
      </c>
      <c r="F26" s="283"/>
      <c r="G26" s="14">
        <f>G16-G17</f>
        <v>5</v>
      </c>
      <c r="H26" s="15">
        <f>H16-H17</f>
        <v>88</v>
      </c>
      <c r="I26" s="282">
        <f>I16-I17</f>
        <v>-3.9842949812222611E-2</v>
      </c>
      <c r="J26" s="283"/>
      <c r="K26" s="14"/>
      <c r="L26" s="15"/>
      <c r="M26" s="282"/>
      <c r="N26" s="283"/>
    </row>
    <row r="27" spans="1:14" x14ac:dyDescent="0.25">
      <c r="A27" s="318" t="s">
        <v>31</v>
      </c>
      <c r="B27" s="66" t="s">
        <v>4</v>
      </c>
      <c r="C27" s="83">
        <v>24</v>
      </c>
      <c r="D27" s="27">
        <v>80</v>
      </c>
      <c r="E27" s="219">
        <f>C27/D27</f>
        <v>0.3</v>
      </c>
      <c r="F27" s="220"/>
      <c r="G27" s="83">
        <v>23</v>
      </c>
      <c r="H27" s="27">
        <v>68</v>
      </c>
      <c r="I27" s="219">
        <f>G27/H27</f>
        <v>0.33823529411764708</v>
      </c>
      <c r="J27" s="220"/>
      <c r="K27" s="83"/>
      <c r="L27" s="27"/>
      <c r="M27" s="219"/>
      <c r="N27" s="220"/>
    </row>
    <row r="28" spans="1:14" x14ac:dyDescent="0.25">
      <c r="A28" s="319"/>
      <c r="B28" s="67" t="s">
        <v>5</v>
      </c>
      <c r="C28" s="12">
        <v>23</v>
      </c>
      <c r="D28" s="13">
        <v>102</v>
      </c>
      <c r="E28" s="197">
        <f t="shared" ref="E28:E29" si="6">C28/D28</f>
        <v>0.22549019607843138</v>
      </c>
      <c r="F28" s="198"/>
      <c r="G28" s="12">
        <v>32</v>
      </c>
      <c r="H28" s="13">
        <v>92</v>
      </c>
      <c r="I28" s="197">
        <f t="shared" ref="I28:I29" si="7">G28/H28</f>
        <v>0.34782608695652173</v>
      </c>
      <c r="J28" s="198"/>
      <c r="K28" s="12"/>
      <c r="L28" s="13"/>
      <c r="M28" s="197"/>
      <c r="N28" s="198"/>
    </row>
    <row r="29" spans="1:14" x14ac:dyDescent="0.25">
      <c r="A29" s="319"/>
      <c r="B29" s="67" t="s">
        <v>6</v>
      </c>
      <c r="C29" s="12">
        <v>40</v>
      </c>
      <c r="D29" s="13">
        <v>243</v>
      </c>
      <c r="E29" s="197">
        <f t="shared" si="6"/>
        <v>0.16460905349794239</v>
      </c>
      <c r="F29" s="198"/>
      <c r="G29" s="12">
        <v>43</v>
      </c>
      <c r="H29" s="13">
        <v>221</v>
      </c>
      <c r="I29" s="197">
        <f t="shared" si="7"/>
        <v>0.19457013574660634</v>
      </c>
      <c r="J29" s="198"/>
      <c r="K29" s="12"/>
      <c r="L29" s="13"/>
      <c r="M29" s="197"/>
      <c r="N29" s="198"/>
    </row>
    <row r="30" spans="1:14" x14ac:dyDescent="0.25">
      <c r="A30" s="319"/>
      <c r="B30" s="67" t="s">
        <v>7</v>
      </c>
      <c r="C30" s="12" t="s">
        <v>80</v>
      </c>
      <c r="D30" s="13">
        <v>30</v>
      </c>
      <c r="E30" s="197" t="s">
        <v>62</v>
      </c>
      <c r="F30" s="198"/>
      <c r="G30" s="12" t="s">
        <v>80</v>
      </c>
      <c r="H30" s="13">
        <v>31</v>
      </c>
      <c r="I30" s="197" t="s">
        <v>62</v>
      </c>
      <c r="J30" s="198"/>
      <c r="K30" s="12"/>
      <c r="L30" s="13"/>
      <c r="M30" s="197"/>
      <c r="N30" s="198"/>
    </row>
    <row r="31" spans="1:14" x14ac:dyDescent="0.25">
      <c r="A31" s="319"/>
      <c r="B31" s="67" t="s">
        <v>8</v>
      </c>
      <c r="C31" s="12" t="s">
        <v>80</v>
      </c>
      <c r="D31" s="13" t="s">
        <v>80</v>
      </c>
      <c r="E31" s="197" t="s">
        <v>62</v>
      </c>
      <c r="F31" s="198"/>
      <c r="G31" s="12" t="s">
        <v>80</v>
      </c>
      <c r="H31" s="13" t="s">
        <v>80</v>
      </c>
      <c r="I31" s="197" t="s">
        <v>62</v>
      </c>
      <c r="J31" s="198"/>
      <c r="K31" s="12"/>
      <c r="L31" s="13"/>
      <c r="M31" s="197"/>
      <c r="N31" s="198"/>
    </row>
    <row r="32" spans="1:14" x14ac:dyDescent="0.25">
      <c r="A32" s="319"/>
      <c r="B32" s="67" t="s">
        <v>9</v>
      </c>
      <c r="C32" s="12"/>
      <c r="D32" s="13"/>
      <c r="E32" s="197"/>
      <c r="F32" s="198"/>
      <c r="G32" s="12"/>
      <c r="H32" s="13"/>
      <c r="I32" s="197"/>
      <c r="J32" s="198"/>
      <c r="K32" s="12"/>
      <c r="L32" s="13"/>
      <c r="M32" s="197"/>
      <c r="N32" s="198"/>
    </row>
    <row r="33" spans="1:14" x14ac:dyDescent="0.25">
      <c r="A33" s="319"/>
      <c r="B33" s="67" t="s">
        <v>10</v>
      </c>
      <c r="C33" s="12"/>
      <c r="D33" s="13" t="s">
        <v>80</v>
      </c>
      <c r="E33" s="197"/>
      <c r="F33" s="198"/>
      <c r="G33" s="12" t="s">
        <v>80</v>
      </c>
      <c r="H33" s="13" t="s">
        <v>80</v>
      </c>
      <c r="I33" s="197" t="s">
        <v>62</v>
      </c>
      <c r="J33" s="198"/>
      <c r="K33" s="12"/>
      <c r="L33" s="13"/>
      <c r="M33" s="197"/>
      <c r="N33" s="198"/>
    </row>
    <row r="34" spans="1:14" x14ac:dyDescent="0.25">
      <c r="A34" s="319"/>
      <c r="B34" s="75" t="s">
        <v>30</v>
      </c>
      <c r="C34" s="20">
        <f>C$155</f>
        <v>1664</v>
      </c>
      <c r="D34" s="18">
        <f>$D$155</f>
        <v>6566</v>
      </c>
      <c r="E34" s="311">
        <f>E$155</f>
        <v>0.25342674383186109</v>
      </c>
      <c r="F34" s="312"/>
      <c r="G34" s="20">
        <f>G$155</f>
        <v>2090</v>
      </c>
      <c r="H34" s="18">
        <v>6584</v>
      </c>
      <c r="I34" s="311">
        <f>I$155</f>
        <v>0.31743620899149455</v>
      </c>
      <c r="J34" s="312"/>
      <c r="K34" s="20"/>
      <c r="L34" s="18"/>
      <c r="M34" s="311"/>
      <c r="N34" s="312"/>
    </row>
    <row r="35" spans="1:14" x14ac:dyDescent="0.25">
      <c r="A35" s="319"/>
      <c r="B35" s="68" t="s">
        <v>13</v>
      </c>
      <c r="C35" s="21">
        <f>C$166</f>
        <v>3009</v>
      </c>
      <c r="D35" s="19">
        <f>$D$156</f>
        <v>10069</v>
      </c>
      <c r="E35" s="313">
        <f>C35/D35</f>
        <v>0.29883801767802165</v>
      </c>
      <c r="F35" s="314"/>
      <c r="G35" s="21">
        <f>G$166</f>
        <v>2453</v>
      </c>
      <c r="H35" s="19">
        <v>10086</v>
      </c>
      <c r="I35" s="313">
        <f>G35/H35</f>
        <v>0.24320840769383303</v>
      </c>
      <c r="J35" s="314"/>
      <c r="K35" s="21"/>
      <c r="L35" s="19"/>
      <c r="M35" s="313"/>
      <c r="N35" s="314"/>
    </row>
    <row r="36" spans="1:14" x14ac:dyDescent="0.25">
      <c r="A36" s="319"/>
      <c r="B36" s="69" t="s">
        <v>21</v>
      </c>
      <c r="C36" s="12">
        <f>C27-C29</f>
        <v>-16</v>
      </c>
      <c r="D36" s="13">
        <f>D27-D29</f>
        <v>-163</v>
      </c>
      <c r="E36" s="309">
        <f>E27-E29</f>
        <v>0.1353909465020576</v>
      </c>
      <c r="F36" s="310"/>
      <c r="G36" s="12">
        <f>G27-G29</f>
        <v>-20</v>
      </c>
      <c r="H36" s="13">
        <f>H27-H29</f>
        <v>-153</v>
      </c>
      <c r="I36" s="309">
        <f>I27-I29</f>
        <v>0.14366515837104074</v>
      </c>
      <c r="J36" s="310"/>
      <c r="K36" s="12"/>
      <c r="L36" s="13"/>
      <c r="M36" s="309"/>
      <c r="N36" s="310"/>
    </row>
    <row r="37" spans="1:14" ht="15.75" thickBot="1" x14ac:dyDescent="0.3">
      <c r="A37" s="320"/>
      <c r="B37" s="76" t="s">
        <v>22</v>
      </c>
      <c r="C37" s="14">
        <f>C27-C28</f>
        <v>1</v>
      </c>
      <c r="D37" s="15">
        <f>D27-D28</f>
        <v>-22</v>
      </c>
      <c r="E37" s="282">
        <f>E27-E28</f>
        <v>7.4509803921568613E-2</v>
      </c>
      <c r="F37" s="283"/>
      <c r="G37" s="14">
        <f>G27-G28</f>
        <v>-9</v>
      </c>
      <c r="H37" s="15">
        <f>H27-H28</f>
        <v>-24</v>
      </c>
      <c r="I37" s="282">
        <f>I27-I28</f>
        <v>-9.5907928388746511E-3</v>
      </c>
      <c r="J37" s="283"/>
      <c r="K37" s="14"/>
      <c r="L37" s="15"/>
      <c r="M37" s="282"/>
      <c r="N37" s="283"/>
    </row>
    <row r="38" spans="1:14" x14ac:dyDescent="0.25">
      <c r="A38" s="315" t="s">
        <v>32</v>
      </c>
      <c r="B38" s="66" t="s">
        <v>4</v>
      </c>
      <c r="C38" s="83" t="s">
        <v>80</v>
      </c>
      <c r="D38" s="27">
        <v>36</v>
      </c>
      <c r="E38" s="219" t="s">
        <v>62</v>
      </c>
      <c r="F38" s="220"/>
      <c r="G38" s="83">
        <v>13</v>
      </c>
      <c r="H38" s="27">
        <v>36</v>
      </c>
      <c r="I38" s="219">
        <f>G38/H38</f>
        <v>0.3611111111111111</v>
      </c>
      <c r="J38" s="220"/>
      <c r="K38" s="83"/>
      <c r="L38" s="27"/>
      <c r="M38" s="219"/>
      <c r="N38" s="220"/>
    </row>
    <row r="39" spans="1:14" x14ac:dyDescent="0.25">
      <c r="A39" s="316"/>
      <c r="B39" s="67" t="s">
        <v>5</v>
      </c>
      <c r="C39" s="12">
        <v>81</v>
      </c>
      <c r="D39" s="13">
        <v>515</v>
      </c>
      <c r="E39" s="197">
        <f t="shared" ref="E39" si="8">C39/D39</f>
        <v>0.15728155339805824</v>
      </c>
      <c r="F39" s="198"/>
      <c r="G39" s="12">
        <v>148</v>
      </c>
      <c r="H39" s="13">
        <v>486</v>
      </c>
      <c r="I39" s="197">
        <f t="shared" ref="I39" si="9">G39/H39</f>
        <v>0.30452674897119342</v>
      </c>
      <c r="J39" s="198"/>
      <c r="K39" s="12"/>
      <c r="L39" s="13"/>
      <c r="M39" s="197"/>
      <c r="N39" s="198"/>
    </row>
    <row r="40" spans="1:14" x14ac:dyDescent="0.25">
      <c r="A40" s="316"/>
      <c r="B40" s="67" t="s">
        <v>6</v>
      </c>
      <c r="C40" s="12" t="s">
        <v>80</v>
      </c>
      <c r="D40" s="13">
        <v>19</v>
      </c>
      <c r="E40" s="197" t="s">
        <v>62</v>
      </c>
      <c r="F40" s="198"/>
      <c r="G40" s="12" t="s">
        <v>80</v>
      </c>
      <c r="H40" s="13">
        <v>17</v>
      </c>
      <c r="I40" s="197" t="s">
        <v>62</v>
      </c>
      <c r="J40" s="198"/>
      <c r="K40" s="12"/>
      <c r="L40" s="13"/>
      <c r="M40" s="197"/>
      <c r="N40" s="198"/>
    </row>
    <row r="41" spans="1:14" x14ac:dyDescent="0.25">
      <c r="A41" s="316"/>
      <c r="B41" s="67" t="s">
        <v>7</v>
      </c>
      <c r="C41" s="12" t="s">
        <v>80</v>
      </c>
      <c r="D41" s="13" t="s">
        <v>80</v>
      </c>
      <c r="E41" s="197" t="s">
        <v>62</v>
      </c>
      <c r="F41" s="198"/>
      <c r="G41" s="12" t="s">
        <v>80</v>
      </c>
      <c r="H41" s="13" t="s">
        <v>80</v>
      </c>
      <c r="I41" s="197" t="s">
        <v>62</v>
      </c>
      <c r="J41" s="198"/>
      <c r="K41" s="12"/>
      <c r="L41" s="13"/>
      <c r="M41" s="197"/>
      <c r="N41" s="198"/>
    </row>
    <row r="42" spans="1:14" x14ac:dyDescent="0.25">
      <c r="A42" s="316"/>
      <c r="B42" s="67" t="s">
        <v>8</v>
      </c>
      <c r="C42" s="12"/>
      <c r="D42" s="13"/>
      <c r="E42" s="197"/>
      <c r="F42" s="198"/>
      <c r="G42" s="12"/>
      <c r="H42" s="13"/>
      <c r="I42" s="197"/>
      <c r="J42" s="198"/>
      <c r="K42" s="12"/>
      <c r="L42" s="13"/>
      <c r="M42" s="197"/>
      <c r="N42" s="198"/>
    </row>
    <row r="43" spans="1:14" x14ac:dyDescent="0.25">
      <c r="A43" s="316"/>
      <c r="B43" s="67" t="s">
        <v>9</v>
      </c>
      <c r="C43" s="12"/>
      <c r="D43" s="13"/>
      <c r="E43" s="197"/>
      <c r="F43" s="198"/>
      <c r="G43" s="12"/>
      <c r="H43" s="13"/>
      <c r="I43" s="197"/>
      <c r="J43" s="198"/>
      <c r="K43" s="12"/>
      <c r="L43" s="13"/>
      <c r="M43" s="197"/>
      <c r="N43" s="198"/>
    </row>
    <row r="44" spans="1:14" x14ac:dyDescent="0.25">
      <c r="A44" s="316"/>
      <c r="B44" s="67" t="s">
        <v>10</v>
      </c>
      <c r="C44" s="12"/>
      <c r="D44" s="13"/>
      <c r="E44" s="197"/>
      <c r="F44" s="198"/>
      <c r="G44" s="12"/>
      <c r="H44" s="13"/>
      <c r="I44" s="197"/>
      <c r="J44" s="198"/>
      <c r="K44" s="12"/>
      <c r="L44" s="13"/>
      <c r="M44" s="197"/>
      <c r="N44" s="198"/>
    </row>
    <row r="45" spans="1:14" x14ac:dyDescent="0.25">
      <c r="A45" s="316"/>
      <c r="B45" s="75" t="s">
        <v>30</v>
      </c>
      <c r="C45" s="20">
        <f>C$155</f>
        <v>1664</v>
      </c>
      <c r="D45" s="18">
        <f>$D$155</f>
        <v>6566</v>
      </c>
      <c r="E45" s="311">
        <f>E$155</f>
        <v>0.25342674383186109</v>
      </c>
      <c r="F45" s="312"/>
      <c r="G45" s="20">
        <f>G$155</f>
        <v>2090</v>
      </c>
      <c r="H45" s="18">
        <v>6584</v>
      </c>
      <c r="I45" s="311">
        <f>I$155</f>
        <v>0.31743620899149455</v>
      </c>
      <c r="J45" s="312"/>
      <c r="K45" s="20"/>
      <c r="L45" s="18"/>
      <c r="M45" s="311"/>
      <c r="N45" s="312"/>
    </row>
    <row r="46" spans="1:14" x14ac:dyDescent="0.25">
      <c r="A46" s="316"/>
      <c r="B46" s="68" t="s">
        <v>13</v>
      </c>
      <c r="C46" s="21">
        <f>C$166</f>
        <v>3009</v>
      </c>
      <c r="D46" s="19">
        <f>$D$156</f>
        <v>10069</v>
      </c>
      <c r="E46" s="313">
        <f>C46/D46</f>
        <v>0.29883801767802165</v>
      </c>
      <c r="F46" s="314"/>
      <c r="G46" s="21">
        <f>G$166</f>
        <v>2453</v>
      </c>
      <c r="H46" s="19">
        <v>10086</v>
      </c>
      <c r="I46" s="313">
        <f>G46/H46</f>
        <v>0.24320840769383303</v>
      </c>
      <c r="J46" s="314"/>
      <c r="K46" s="21"/>
      <c r="L46" s="19"/>
      <c r="M46" s="313"/>
      <c r="N46" s="314"/>
    </row>
    <row r="47" spans="1:14" x14ac:dyDescent="0.25">
      <c r="A47" s="316"/>
      <c r="B47" s="69" t="s">
        <v>21</v>
      </c>
      <c r="C47" s="12" t="s">
        <v>62</v>
      </c>
      <c r="D47" s="13">
        <f>D38-D40</f>
        <v>17</v>
      </c>
      <c r="E47" s="309" t="s">
        <v>62</v>
      </c>
      <c r="F47" s="310"/>
      <c r="G47" s="12" t="s">
        <v>62</v>
      </c>
      <c r="H47" s="13">
        <f>H38-H40</f>
        <v>19</v>
      </c>
      <c r="I47" s="309" t="s">
        <v>62</v>
      </c>
      <c r="J47" s="310"/>
      <c r="K47" s="12"/>
      <c r="L47" s="13"/>
      <c r="M47" s="309"/>
      <c r="N47" s="310"/>
    </row>
    <row r="48" spans="1:14" ht="15.75" thickBot="1" x14ac:dyDescent="0.3">
      <c r="A48" s="317"/>
      <c r="B48" s="76" t="s">
        <v>22</v>
      </c>
      <c r="C48" s="14" t="s">
        <v>62</v>
      </c>
      <c r="D48" s="15">
        <f>D38-D39</f>
        <v>-479</v>
      </c>
      <c r="E48" s="282" t="s">
        <v>62</v>
      </c>
      <c r="F48" s="283"/>
      <c r="G48" s="14">
        <f>G38-G39</f>
        <v>-135</v>
      </c>
      <c r="H48" s="15">
        <f>H38-H39</f>
        <v>-450</v>
      </c>
      <c r="I48" s="282">
        <f>I38-I39</f>
        <v>5.6584362139917688E-2</v>
      </c>
      <c r="J48" s="283"/>
      <c r="K48" s="14"/>
      <c r="L48" s="15"/>
      <c r="M48" s="282"/>
      <c r="N48" s="283"/>
    </row>
    <row r="49" spans="1:14" x14ac:dyDescent="0.25">
      <c r="A49" s="318" t="s">
        <v>33</v>
      </c>
      <c r="B49" s="66" t="s">
        <v>4</v>
      </c>
      <c r="C49" s="83">
        <v>64</v>
      </c>
      <c r="D49" s="27">
        <v>309</v>
      </c>
      <c r="E49" s="219">
        <f>C49/D49</f>
        <v>0.20711974110032363</v>
      </c>
      <c r="F49" s="220"/>
      <c r="G49" s="83">
        <v>83</v>
      </c>
      <c r="H49" s="27">
        <v>300</v>
      </c>
      <c r="I49" s="219">
        <f>G49/H49</f>
        <v>0.27666666666666667</v>
      </c>
      <c r="J49" s="220"/>
      <c r="K49" s="83"/>
      <c r="L49" s="27"/>
      <c r="M49" s="219"/>
      <c r="N49" s="220"/>
    </row>
    <row r="50" spans="1:14" x14ac:dyDescent="0.25">
      <c r="A50" s="319"/>
      <c r="B50" s="67" t="s">
        <v>5</v>
      </c>
      <c r="C50" s="12">
        <v>16</v>
      </c>
      <c r="D50" s="13">
        <v>96</v>
      </c>
      <c r="E50" s="197">
        <f t="shared" ref="E50" si="10">C50/D50</f>
        <v>0.16666666666666666</v>
      </c>
      <c r="F50" s="198"/>
      <c r="G50" s="12">
        <v>21</v>
      </c>
      <c r="H50" s="13">
        <v>92</v>
      </c>
      <c r="I50" s="197">
        <f t="shared" ref="I50:I51" si="11">G50/H50</f>
        <v>0.22826086956521738</v>
      </c>
      <c r="J50" s="198"/>
      <c r="K50" s="12"/>
      <c r="L50" s="13"/>
      <c r="M50" s="197"/>
      <c r="N50" s="198"/>
    </row>
    <row r="51" spans="1:14" x14ac:dyDescent="0.25">
      <c r="A51" s="319"/>
      <c r="B51" s="67" t="s">
        <v>6</v>
      </c>
      <c r="C51" s="12">
        <v>11</v>
      </c>
      <c r="D51" s="13">
        <v>86</v>
      </c>
      <c r="E51" s="197">
        <f>C51/D51</f>
        <v>0.12790697674418605</v>
      </c>
      <c r="F51" s="198"/>
      <c r="G51" s="12">
        <v>12</v>
      </c>
      <c r="H51" s="13">
        <v>86</v>
      </c>
      <c r="I51" s="197">
        <f t="shared" si="11"/>
        <v>0.13953488372093023</v>
      </c>
      <c r="J51" s="198"/>
      <c r="K51" s="12"/>
      <c r="L51" s="13"/>
      <c r="M51" s="197"/>
      <c r="N51" s="198"/>
    </row>
    <row r="52" spans="1:14" x14ac:dyDescent="0.25">
      <c r="A52" s="319"/>
      <c r="B52" s="67" t="s">
        <v>7</v>
      </c>
      <c r="C52" s="12" t="s">
        <v>80</v>
      </c>
      <c r="D52" s="13">
        <v>17</v>
      </c>
      <c r="E52" s="197" t="s">
        <v>62</v>
      </c>
      <c r="F52" s="198"/>
      <c r="G52" s="12" t="s">
        <v>80</v>
      </c>
      <c r="H52" s="13">
        <v>17</v>
      </c>
      <c r="I52" s="197" t="s">
        <v>62</v>
      </c>
      <c r="J52" s="198"/>
      <c r="K52" s="12"/>
      <c r="L52" s="13"/>
      <c r="M52" s="197"/>
      <c r="N52" s="198"/>
    </row>
    <row r="53" spans="1:14" x14ac:dyDescent="0.25">
      <c r="A53" s="319"/>
      <c r="B53" s="67" t="s">
        <v>8</v>
      </c>
      <c r="C53" s="12" t="s">
        <v>80</v>
      </c>
      <c r="D53" s="13">
        <v>18</v>
      </c>
      <c r="E53" s="197" t="s">
        <v>62</v>
      </c>
      <c r="F53" s="198"/>
      <c r="G53" s="12" t="s">
        <v>80</v>
      </c>
      <c r="H53" s="13">
        <v>17</v>
      </c>
      <c r="I53" s="197" t="s">
        <v>62</v>
      </c>
      <c r="J53" s="198"/>
      <c r="K53" s="12"/>
      <c r="L53" s="13"/>
      <c r="M53" s="197"/>
      <c r="N53" s="198"/>
    </row>
    <row r="54" spans="1:14" x14ac:dyDescent="0.25">
      <c r="A54" s="319"/>
      <c r="B54" s="67" t="s">
        <v>9</v>
      </c>
      <c r="C54" s="12"/>
      <c r="D54" s="13" t="s">
        <v>80</v>
      </c>
      <c r="E54" s="197"/>
      <c r="F54" s="198"/>
      <c r="G54" s="12"/>
      <c r="H54" s="13" t="s">
        <v>80</v>
      </c>
      <c r="I54" s="197"/>
      <c r="J54" s="198"/>
      <c r="K54" s="12"/>
      <c r="L54" s="13"/>
      <c r="M54" s="197"/>
      <c r="N54" s="198"/>
    </row>
    <row r="55" spans="1:14" x14ac:dyDescent="0.25">
      <c r="A55" s="319"/>
      <c r="B55" s="67" t="s">
        <v>10</v>
      </c>
      <c r="C55" s="12" t="s">
        <v>80</v>
      </c>
      <c r="D55" s="13" t="s">
        <v>80</v>
      </c>
      <c r="E55" s="197" t="s">
        <v>62</v>
      </c>
      <c r="F55" s="198"/>
      <c r="G55" s="12" t="s">
        <v>80</v>
      </c>
      <c r="H55" s="13" t="s">
        <v>80</v>
      </c>
      <c r="I55" s="197" t="s">
        <v>62</v>
      </c>
      <c r="J55" s="198"/>
      <c r="K55" s="12"/>
      <c r="L55" s="13"/>
      <c r="M55" s="197"/>
      <c r="N55" s="198"/>
    </row>
    <row r="56" spans="1:14" x14ac:dyDescent="0.25">
      <c r="A56" s="319"/>
      <c r="B56" s="75" t="s">
        <v>30</v>
      </c>
      <c r="C56" s="20">
        <f>C$155</f>
        <v>1664</v>
      </c>
      <c r="D56" s="18">
        <f>$D$155</f>
        <v>6566</v>
      </c>
      <c r="E56" s="311">
        <f>E$155</f>
        <v>0.25342674383186109</v>
      </c>
      <c r="F56" s="312"/>
      <c r="G56" s="20">
        <f>G$155</f>
        <v>2090</v>
      </c>
      <c r="H56" s="18">
        <v>6584</v>
      </c>
      <c r="I56" s="311">
        <f>I$155</f>
        <v>0.31743620899149455</v>
      </c>
      <c r="J56" s="312"/>
      <c r="K56" s="20"/>
      <c r="L56" s="18"/>
      <c r="M56" s="311"/>
      <c r="N56" s="312"/>
    </row>
    <row r="57" spans="1:14" x14ac:dyDescent="0.25">
      <c r="A57" s="319"/>
      <c r="B57" s="68" t="s">
        <v>13</v>
      </c>
      <c r="C57" s="21">
        <f>C$166</f>
        <v>3009</v>
      </c>
      <c r="D57" s="19">
        <f>$D$156</f>
        <v>10069</v>
      </c>
      <c r="E57" s="313">
        <f>C57/D57</f>
        <v>0.29883801767802165</v>
      </c>
      <c r="F57" s="314"/>
      <c r="G57" s="21">
        <f>G$166</f>
        <v>2453</v>
      </c>
      <c r="H57" s="19">
        <v>10086</v>
      </c>
      <c r="I57" s="313">
        <f>G57/H57</f>
        <v>0.24320840769383303</v>
      </c>
      <c r="J57" s="314"/>
      <c r="K57" s="21"/>
      <c r="L57" s="19"/>
      <c r="M57" s="313"/>
      <c r="N57" s="314"/>
    </row>
    <row r="58" spans="1:14" x14ac:dyDescent="0.25">
      <c r="A58" s="319"/>
      <c r="B58" s="69" t="s">
        <v>21</v>
      </c>
      <c r="C58" s="12">
        <f>C49-C51</f>
        <v>53</v>
      </c>
      <c r="D58" s="13">
        <f>D49-D51</f>
        <v>223</v>
      </c>
      <c r="E58" s="309">
        <f>E49-E51</f>
        <v>7.9212764356137583E-2</v>
      </c>
      <c r="F58" s="310"/>
      <c r="G58" s="12">
        <f>G49-G51</f>
        <v>71</v>
      </c>
      <c r="H58" s="13">
        <f>H49-H51</f>
        <v>214</v>
      </c>
      <c r="I58" s="309">
        <f>I49-I51</f>
        <v>0.13713178294573644</v>
      </c>
      <c r="J58" s="310"/>
      <c r="K58" s="12"/>
      <c r="L58" s="13"/>
      <c r="M58" s="309"/>
      <c r="N58" s="310"/>
    </row>
    <row r="59" spans="1:14" ht="15.75" thickBot="1" x14ac:dyDescent="0.3">
      <c r="A59" s="320"/>
      <c r="B59" s="76" t="s">
        <v>22</v>
      </c>
      <c r="C59" s="64">
        <f>C49-C50</f>
        <v>48</v>
      </c>
      <c r="D59" s="65">
        <f>D49-D50</f>
        <v>213</v>
      </c>
      <c r="E59" s="321">
        <f>E49-E50</f>
        <v>4.0453074433656977E-2</v>
      </c>
      <c r="F59" s="322"/>
      <c r="G59" s="64">
        <f>G49-G50</f>
        <v>62</v>
      </c>
      <c r="H59" s="65">
        <f>H49-H50</f>
        <v>208</v>
      </c>
      <c r="I59" s="321">
        <f>I49-I50</f>
        <v>4.8405797101449294E-2</v>
      </c>
      <c r="J59" s="322"/>
      <c r="K59" s="64"/>
      <c r="L59" s="65"/>
      <c r="M59" s="321"/>
      <c r="N59" s="322"/>
    </row>
    <row r="60" spans="1:14" x14ac:dyDescent="0.25">
      <c r="A60" s="315" t="s">
        <v>34</v>
      </c>
      <c r="B60" s="66" t="s">
        <v>4</v>
      </c>
      <c r="C60" s="83">
        <v>44</v>
      </c>
      <c r="D60" s="27">
        <v>169</v>
      </c>
      <c r="E60" s="219">
        <f>C60/D60</f>
        <v>0.26035502958579881</v>
      </c>
      <c r="F60" s="220"/>
      <c r="G60" s="83">
        <v>33</v>
      </c>
      <c r="H60" s="27">
        <v>157</v>
      </c>
      <c r="I60" s="219">
        <f>G60/H60</f>
        <v>0.21019108280254778</v>
      </c>
      <c r="J60" s="220"/>
      <c r="K60" s="83"/>
      <c r="L60" s="27"/>
      <c r="M60" s="219"/>
      <c r="N60" s="220"/>
    </row>
    <row r="61" spans="1:14" x14ac:dyDescent="0.25">
      <c r="A61" s="316"/>
      <c r="B61" s="67" t="s">
        <v>5</v>
      </c>
      <c r="C61" s="12">
        <v>29</v>
      </c>
      <c r="D61" s="13">
        <v>121</v>
      </c>
      <c r="E61" s="197">
        <f t="shared" ref="E61:E62" si="12">C61/D61</f>
        <v>0.23966942148760331</v>
      </c>
      <c r="F61" s="198"/>
      <c r="G61" s="12">
        <v>27</v>
      </c>
      <c r="H61" s="13">
        <v>121</v>
      </c>
      <c r="I61" s="197">
        <f t="shared" ref="I61:I63" si="13">G61/H61</f>
        <v>0.2231404958677686</v>
      </c>
      <c r="J61" s="198"/>
      <c r="K61" s="12"/>
      <c r="L61" s="13"/>
      <c r="M61" s="197"/>
      <c r="N61" s="198"/>
    </row>
    <row r="62" spans="1:14" x14ac:dyDescent="0.25">
      <c r="A62" s="316"/>
      <c r="B62" s="67" t="s">
        <v>6</v>
      </c>
      <c r="C62" s="12">
        <v>28</v>
      </c>
      <c r="D62" s="13">
        <v>115</v>
      </c>
      <c r="E62" s="197">
        <f t="shared" si="12"/>
        <v>0.24347826086956523</v>
      </c>
      <c r="F62" s="198"/>
      <c r="G62" s="12">
        <v>21</v>
      </c>
      <c r="H62" s="13">
        <v>115</v>
      </c>
      <c r="I62" s="197">
        <f t="shared" si="13"/>
        <v>0.18260869565217391</v>
      </c>
      <c r="J62" s="198"/>
      <c r="K62" s="12"/>
      <c r="L62" s="13"/>
      <c r="M62" s="197"/>
      <c r="N62" s="198"/>
    </row>
    <row r="63" spans="1:14" x14ac:dyDescent="0.25">
      <c r="A63" s="316"/>
      <c r="B63" s="67" t="s">
        <v>7</v>
      </c>
      <c r="C63" s="12" t="s">
        <v>80</v>
      </c>
      <c r="D63" s="13">
        <v>34</v>
      </c>
      <c r="E63" s="197" t="s">
        <v>62</v>
      </c>
      <c r="F63" s="198"/>
      <c r="G63" s="12">
        <v>10</v>
      </c>
      <c r="H63" s="13">
        <v>34</v>
      </c>
      <c r="I63" s="197">
        <f t="shared" si="13"/>
        <v>0.29411764705882354</v>
      </c>
      <c r="J63" s="198"/>
      <c r="K63" s="12"/>
      <c r="L63" s="13"/>
      <c r="M63" s="197"/>
      <c r="N63" s="198"/>
    </row>
    <row r="64" spans="1:14" x14ac:dyDescent="0.25">
      <c r="A64" s="316"/>
      <c r="B64" s="67" t="s">
        <v>8</v>
      </c>
      <c r="C64" s="12" t="s">
        <v>80</v>
      </c>
      <c r="D64" s="13" t="s">
        <v>80</v>
      </c>
      <c r="E64" s="197" t="s">
        <v>62</v>
      </c>
      <c r="F64" s="198"/>
      <c r="G64" s="12" t="s">
        <v>80</v>
      </c>
      <c r="H64" s="13" t="s">
        <v>80</v>
      </c>
      <c r="I64" s="197" t="s">
        <v>62</v>
      </c>
      <c r="J64" s="198"/>
      <c r="K64" s="12"/>
      <c r="L64" s="13"/>
      <c r="M64" s="197"/>
      <c r="N64" s="198"/>
    </row>
    <row r="65" spans="1:14" x14ac:dyDescent="0.25">
      <c r="A65" s="316"/>
      <c r="B65" s="67" t="s">
        <v>9</v>
      </c>
      <c r="C65" s="12" t="s">
        <v>80</v>
      </c>
      <c r="D65" s="13" t="s">
        <v>80</v>
      </c>
      <c r="E65" s="197" t="s">
        <v>62</v>
      </c>
      <c r="F65" s="198"/>
      <c r="G65" s="12" t="s">
        <v>80</v>
      </c>
      <c r="H65" s="13" t="s">
        <v>80</v>
      </c>
      <c r="I65" s="197" t="s">
        <v>62</v>
      </c>
      <c r="J65" s="198"/>
      <c r="K65" s="12"/>
      <c r="L65" s="13"/>
      <c r="M65" s="197"/>
      <c r="N65" s="198"/>
    </row>
    <row r="66" spans="1:14" x14ac:dyDescent="0.25">
      <c r="A66" s="316"/>
      <c r="B66" s="67" t="s">
        <v>10</v>
      </c>
      <c r="C66" s="12"/>
      <c r="D66" s="13"/>
      <c r="E66" s="197"/>
      <c r="F66" s="198"/>
      <c r="G66" s="12"/>
      <c r="H66" s="13"/>
      <c r="I66" s="197"/>
      <c r="J66" s="198"/>
      <c r="K66" s="12"/>
      <c r="L66" s="13"/>
      <c r="M66" s="197"/>
      <c r="N66" s="198"/>
    </row>
    <row r="67" spans="1:14" x14ac:dyDescent="0.25">
      <c r="A67" s="316"/>
      <c r="B67" s="75" t="s">
        <v>30</v>
      </c>
      <c r="C67" s="20">
        <f>C$155</f>
        <v>1664</v>
      </c>
      <c r="D67" s="18">
        <f>$D$155</f>
        <v>6566</v>
      </c>
      <c r="E67" s="311">
        <f>E$155</f>
        <v>0.25342674383186109</v>
      </c>
      <c r="F67" s="312"/>
      <c r="G67" s="20">
        <f>G$155</f>
        <v>2090</v>
      </c>
      <c r="H67" s="18">
        <v>6584</v>
      </c>
      <c r="I67" s="311">
        <f>I$155</f>
        <v>0.31743620899149455</v>
      </c>
      <c r="J67" s="312"/>
      <c r="K67" s="20"/>
      <c r="L67" s="18"/>
      <c r="M67" s="311"/>
      <c r="N67" s="312"/>
    </row>
    <row r="68" spans="1:14" x14ac:dyDescent="0.25">
      <c r="A68" s="316"/>
      <c r="B68" s="68" t="s">
        <v>13</v>
      </c>
      <c r="C68" s="21">
        <f>C$166</f>
        <v>3009</v>
      </c>
      <c r="D68" s="19">
        <f>$D$156</f>
        <v>10069</v>
      </c>
      <c r="E68" s="313">
        <f>C68/D68</f>
        <v>0.29883801767802165</v>
      </c>
      <c r="F68" s="314"/>
      <c r="G68" s="21">
        <f>G$166</f>
        <v>2453</v>
      </c>
      <c r="H68" s="19">
        <v>10086</v>
      </c>
      <c r="I68" s="313">
        <f>G68/H68</f>
        <v>0.24320840769383303</v>
      </c>
      <c r="J68" s="314"/>
      <c r="K68" s="21"/>
      <c r="L68" s="19"/>
      <c r="M68" s="313"/>
      <c r="N68" s="314"/>
    </row>
    <row r="69" spans="1:14" x14ac:dyDescent="0.25">
      <c r="A69" s="316"/>
      <c r="B69" s="69" t="s">
        <v>21</v>
      </c>
      <c r="C69" s="12">
        <f>C60-C62</f>
        <v>16</v>
      </c>
      <c r="D69" s="13">
        <f>D61-D63</f>
        <v>87</v>
      </c>
      <c r="E69" s="309">
        <f t="shared" ref="E69" si="14">E60-E62</f>
        <v>1.6876768716233587E-2</v>
      </c>
      <c r="F69" s="310"/>
      <c r="G69" s="12">
        <f>G60-G62</f>
        <v>12</v>
      </c>
      <c r="H69" s="13">
        <f>H60-H62</f>
        <v>42</v>
      </c>
      <c r="I69" s="309">
        <f t="shared" ref="I69" si="15">I60-I62</f>
        <v>2.7582387150373866E-2</v>
      </c>
      <c r="J69" s="310"/>
      <c r="K69" s="12"/>
      <c r="L69" s="13"/>
      <c r="M69" s="309"/>
      <c r="N69" s="310"/>
    </row>
    <row r="70" spans="1:14" ht="15.75" thickBot="1" x14ac:dyDescent="0.3">
      <c r="A70" s="317"/>
      <c r="B70" s="76" t="s">
        <v>22</v>
      </c>
      <c r="C70" s="14">
        <f>C60-C61</f>
        <v>15</v>
      </c>
      <c r="D70" s="15">
        <f>D60-D61</f>
        <v>48</v>
      </c>
      <c r="E70" s="282">
        <f>E60-E61</f>
        <v>2.0685608098195502E-2</v>
      </c>
      <c r="F70" s="283"/>
      <c r="G70" s="14">
        <f>G60-G61</f>
        <v>6</v>
      </c>
      <c r="H70" s="15">
        <f>H60-H61</f>
        <v>36</v>
      </c>
      <c r="I70" s="282">
        <f>I60-I61</f>
        <v>-1.2949413065220822E-2</v>
      </c>
      <c r="J70" s="283"/>
      <c r="K70" s="14"/>
      <c r="L70" s="15"/>
      <c r="M70" s="282"/>
      <c r="N70" s="283"/>
    </row>
    <row r="71" spans="1:14" x14ac:dyDescent="0.25">
      <c r="A71" s="318" t="s">
        <v>35</v>
      </c>
      <c r="B71" s="66" t="s">
        <v>4</v>
      </c>
      <c r="C71" s="83">
        <v>141</v>
      </c>
      <c r="D71" s="27">
        <v>318</v>
      </c>
      <c r="E71" s="219">
        <f>C71/D71</f>
        <v>0.44339622641509435</v>
      </c>
      <c r="F71" s="220"/>
      <c r="G71" s="83">
        <v>147</v>
      </c>
      <c r="H71" s="27">
        <v>317</v>
      </c>
      <c r="I71" s="219">
        <f>G71/H71</f>
        <v>0.4637223974763407</v>
      </c>
      <c r="J71" s="220"/>
      <c r="K71" s="83"/>
      <c r="L71" s="27"/>
      <c r="M71" s="219"/>
      <c r="N71" s="220"/>
    </row>
    <row r="72" spans="1:14" x14ac:dyDescent="0.25">
      <c r="A72" s="319"/>
      <c r="B72" s="67" t="s">
        <v>5</v>
      </c>
      <c r="C72" s="12">
        <v>21</v>
      </c>
      <c r="D72" s="13">
        <v>96</v>
      </c>
      <c r="E72" s="197">
        <f t="shared" ref="E72:E73" si="16">C72/D72</f>
        <v>0.21875</v>
      </c>
      <c r="F72" s="198"/>
      <c r="G72" s="12">
        <v>38</v>
      </c>
      <c r="H72" s="13">
        <v>96</v>
      </c>
      <c r="I72" s="197">
        <f t="shared" ref="I72:I73" si="17">G72/H72</f>
        <v>0.39583333333333331</v>
      </c>
      <c r="J72" s="198"/>
      <c r="K72" s="12"/>
      <c r="L72" s="13"/>
      <c r="M72" s="197"/>
      <c r="N72" s="198"/>
    </row>
    <row r="73" spans="1:14" x14ac:dyDescent="0.25">
      <c r="A73" s="319"/>
      <c r="B73" s="67" t="s">
        <v>6</v>
      </c>
      <c r="C73" s="12">
        <v>19</v>
      </c>
      <c r="D73" s="13">
        <v>76</v>
      </c>
      <c r="E73" s="197">
        <f t="shared" si="16"/>
        <v>0.25</v>
      </c>
      <c r="F73" s="198"/>
      <c r="G73" s="12">
        <v>17</v>
      </c>
      <c r="H73" s="13">
        <v>77</v>
      </c>
      <c r="I73" s="197">
        <f t="shared" si="17"/>
        <v>0.22077922077922077</v>
      </c>
      <c r="J73" s="198"/>
      <c r="K73" s="12"/>
      <c r="L73" s="13"/>
      <c r="M73" s="197"/>
      <c r="N73" s="198"/>
    </row>
    <row r="74" spans="1:14" x14ac:dyDescent="0.25">
      <c r="A74" s="319"/>
      <c r="B74" s="67" t="s">
        <v>7</v>
      </c>
      <c r="C74" s="12">
        <v>10</v>
      </c>
      <c r="D74" s="13">
        <v>21</v>
      </c>
      <c r="E74" s="197">
        <f>C74/D74</f>
        <v>0.47619047619047616</v>
      </c>
      <c r="F74" s="198"/>
      <c r="G74" s="12" t="s">
        <v>80</v>
      </c>
      <c r="H74" s="13">
        <v>20</v>
      </c>
      <c r="I74" s="197" t="s">
        <v>62</v>
      </c>
      <c r="J74" s="198"/>
      <c r="K74" s="12"/>
      <c r="L74" s="13"/>
      <c r="M74" s="197"/>
      <c r="N74" s="198"/>
    </row>
    <row r="75" spans="1:14" x14ac:dyDescent="0.25">
      <c r="A75" s="319"/>
      <c r="B75" s="67" t="s">
        <v>8</v>
      </c>
      <c r="C75" s="12" t="s">
        <v>80</v>
      </c>
      <c r="D75" s="13">
        <v>12</v>
      </c>
      <c r="E75" s="197" t="s">
        <v>62</v>
      </c>
      <c r="F75" s="198"/>
      <c r="G75" s="12" t="s">
        <v>80</v>
      </c>
      <c r="H75" s="13">
        <v>12</v>
      </c>
      <c r="I75" s="197" t="s">
        <v>62</v>
      </c>
      <c r="J75" s="198"/>
      <c r="K75" s="12"/>
      <c r="L75" s="13"/>
      <c r="M75" s="197"/>
      <c r="N75" s="198"/>
    </row>
    <row r="76" spans="1:14" x14ac:dyDescent="0.25">
      <c r="A76" s="319"/>
      <c r="B76" s="67" t="s">
        <v>9</v>
      </c>
      <c r="C76" s="12"/>
      <c r="D76" s="13" t="s">
        <v>80</v>
      </c>
      <c r="E76" s="197"/>
      <c r="F76" s="198"/>
      <c r="G76" s="12" t="s">
        <v>80</v>
      </c>
      <c r="H76" s="13" t="s">
        <v>80</v>
      </c>
      <c r="I76" s="197" t="s">
        <v>62</v>
      </c>
      <c r="J76" s="198"/>
      <c r="K76" s="12"/>
      <c r="L76" s="13"/>
      <c r="M76" s="197"/>
      <c r="N76" s="198"/>
    </row>
    <row r="77" spans="1:14" x14ac:dyDescent="0.25">
      <c r="A77" s="319"/>
      <c r="B77" s="67" t="s">
        <v>10</v>
      </c>
      <c r="C77" s="12"/>
      <c r="D77" s="13"/>
      <c r="E77" s="197"/>
      <c r="F77" s="198"/>
      <c r="G77" s="12"/>
      <c r="H77" s="13"/>
      <c r="I77" s="197"/>
      <c r="J77" s="198"/>
      <c r="K77" s="12"/>
      <c r="L77" s="13"/>
      <c r="M77" s="197"/>
      <c r="N77" s="198"/>
    </row>
    <row r="78" spans="1:14" x14ac:dyDescent="0.25">
      <c r="A78" s="319"/>
      <c r="B78" s="75" t="s">
        <v>30</v>
      </c>
      <c r="C78" s="20">
        <f>C$155</f>
        <v>1664</v>
      </c>
      <c r="D78" s="18">
        <f>$D$155</f>
        <v>6566</v>
      </c>
      <c r="E78" s="311">
        <f>E$155</f>
        <v>0.25342674383186109</v>
      </c>
      <c r="F78" s="312"/>
      <c r="G78" s="20">
        <f>G$155</f>
        <v>2090</v>
      </c>
      <c r="H78" s="18">
        <v>6584</v>
      </c>
      <c r="I78" s="311">
        <f>I$155</f>
        <v>0.31743620899149455</v>
      </c>
      <c r="J78" s="312"/>
      <c r="K78" s="20"/>
      <c r="L78" s="18"/>
      <c r="M78" s="311"/>
      <c r="N78" s="312"/>
    </row>
    <row r="79" spans="1:14" x14ac:dyDescent="0.25">
      <c r="A79" s="319"/>
      <c r="B79" s="68" t="s">
        <v>13</v>
      </c>
      <c r="C79" s="21">
        <f>C$166</f>
        <v>3009</v>
      </c>
      <c r="D79" s="19">
        <f>$D$156</f>
        <v>10069</v>
      </c>
      <c r="E79" s="313">
        <f>C79/D79</f>
        <v>0.29883801767802165</v>
      </c>
      <c r="F79" s="314"/>
      <c r="G79" s="21">
        <f>G$166</f>
        <v>2453</v>
      </c>
      <c r="H79" s="19">
        <v>10086</v>
      </c>
      <c r="I79" s="313">
        <f>G79/H79</f>
        <v>0.24320840769383303</v>
      </c>
      <c r="J79" s="314"/>
      <c r="K79" s="21"/>
      <c r="L79" s="19"/>
      <c r="M79" s="313"/>
      <c r="N79" s="314"/>
    </row>
    <row r="80" spans="1:14" x14ac:dyDescent="0.25">
      <c r="A80" s="319"/>
      <c r="B80" s="69" t="s">
        <v>21</v>
      </c>
      <c r="C80" s="12">
        <f>C71-C73</f>
        <v>122</v>
      </c>
      <c r="D80" s="13">
        <f>D71-D73</f>
        <v>242</v>
      </c>
      <c r="E80" s="309">
        <f>E71-E73</f>
        <v>0.19339622641509435</v>
      </c>
      <c r="F80" s="310"/>
      <c r="G80" s="12">
        <f>G71-G73</f>
        <v>130</v>
      </c>
      <c r="H80" s="13">
        <f>H71-H73</f>
        <v>240</v>
      </c>
      <c r="I80" s="309">
        <f>I71-I73</f>
        <v>0.24294317669711993</v>
      </c>
      <c r="J80" s="310"/>
      <c r="K80" s="12"/>
      <c r="L80" s="13"/>
      <c r="M80" s="309"/>
      <c r="N80" s="310"/>
    </row>
    <row r="81" spans="1:14" ht="15.75" thickBot="1" x14ac:dyDescent="0.3">
      <c r="A81" s="320"/>
      <c r="B81" s="76" t="s">
        <v>22</v>
      </c>
      <c r="C81" s="64">
        <f>C71-C72</f>
        <v>120</v>
      </c>
      <c r="D81" s="65">
        <f>D71-D72</f>
        <v>222</v>
      </c>
      <c r="E81" s="321">
        <f>E71-E72</f>
        <v>0.22464622641509435</v>
      </c>
      <c r="F81" s="322"/>
      <c r="G81" s="64">
        <f>G71-G72</f>
        <v>109</v>
      </c>
      <c r="H81" s="65">
        <f>H71-H72</f>
        <v>221</v>
      </c>
      <c r="I81" s="321">
        <f>I71-I72</f>
        <v>6.7889064143007383E-2</v>
      </c>
      <c r="J81" s="322"/>
      <c r="K81" s="64"/>
      <c r="L81" s="65"/>
      <c r="M81" s="321"/>
      <c r="N81" s="322"/>
    </row>
    <row r="82" spans="1:14" x14ac:dyDescent="0.25">
      <c r="A82" s="315" t="s">
        <v>36</v>
      </c>
      <c r="B82" s="66" t="s">
        <v>4</v>
      </c>
      <c r="C82" s="83">
        <v>108</v>
      </c>
      <c r="D82" s="27">
        <v>305</v>
      </c>
      <c r="E82" s="219">
        <f>C82/D82</f>
        <v>0.35409836065573769</v>
      </c>
      <c r="F82" s="220"/>
      <c r="G82" s="83">
        <v>172</v>
      </c>
      <c r="H82" s="27">
        <v>306</v>
      </c>
      <c r="I82" s="219">
        <f>G82/H82</f>
        <v>0.56209150326797386</v>
      </c>
      <c r="J82" s="220"/>
      <c r="K82" s="83"/>
      <c r="L82" s="27"/>
      <c r="M82" s="219"/>
      <c r="N82" s="220"/>
    </row>
    <row r="83" spans="1:14" x14ac:dyDescent="0.25">
      <c r="A83" s="316"/>
      <c r="B83" s="67" t="s">
        <v>5</v>
      </c>
      <c r="C83" s="12">
        <v>25</v>
      </c>
      <c r="D83" s="13">
        <v>80</v>
      </c>
      <c r="E83" s="197">
        <f t="shared" ref="E83:E84" si="18">C83/D83</f>
        <v>0.3125</v>
      </c>
      <c r="F83" s="198"/>
      <c r="G83" s="12">
        <v>36</v>
      </c>
      <c r="H83" s="13">
        <v>80</v>
      </c>
      <c r="I83" s="197">
        <f t="shared" ref="I83:I85" si="19">G83/H83</f>
        <v>0.45</v>
      </c>
      <c r="J83" s="198"/>
      <c r="K83" s="12"/>
      <c r="L83" s="13"/>
      <c r="M83" s="197"/>
      <c r="N83" s="198"/>
    </row>
    <row r="84" spans="1:14" x14ac:dyDescent="0.25">
      <c r="A84" s="316"/>
      <c r="B84" s="67" t="s">
        <v>6</v>
      </c>
      <c r="C84" s="12">
        <v>15</v>
      </c>
      <c r="D84" s="13">
        <v>92</v>
      </c>
      <c r="E84" s="197">
        <f t="shared" si="18"/>
        <v>0.16304347826086957</v>
      </c>
      <c r="F84" s="198"/>
      <c r="G84" s="12">
        <v>22</v>
      </c>
      <c r="H84" s="13">
        <v>91</v>
      </c>
      <c r="I84" s="197">
        <f t="shared" si="19"/>
        <v>0.24175824175824176</v>
      </c>
      <c r="J84" s="198"/>
      <c r="K84" s="12"/>
      <c r="L84" s="13"/>
      <c r="M84" s="197"/>
      <c r="N84" s="198"/>
    </row>
    <row r="85" spans="1:14" x14ac:dyDescent="0.25">
      <c r="A85" s="316"/>
      <c r="B85" s="67" t="s">
        <v>7</v>
      </c>
      <c r="C85" s="12" t="s">
        <v>80</v>
      </c>
      <c r="D85" s="13">
        <v>34</v>
      </c>
      <c r="E85" s="197" t="s">
        <v>62</v>
      </c>
      <c r="F85" s="198"/>
      <c r="G85" s="12">
        <v>13</v>
      </c>
      <c r="H85" s="13">
        <v>34</v>
      </c>
      <c r="I85" s="197">
        <f t="shared" si="19"/>
        <v>0.38235294117647056</v>
      </c>
      <c r="J85" s="198"/>
      <c r="K85" s="12"/>
      <c r="L85" s="13"/>
      <c r="M85" s="197"/>
      <c r="N85" s="198"/>
    </row>
    <row r="86" spans="1:14" x14ac:dyDescent="0.25">
      <c r="A86" s="316"/>
      <c r="B86" s="67" t="s">
        <v>8</v>
      </c>
      <c r="C86" s="12" t="s">
        <v>80</v>
      </c>
      <c r="D86" s="13">
        <v>13</v>
      </c>
      <c r="E86" s="197" t="s">
        <v>62</v>
      </c>
      <c r="F86" s="198"/>
      <c r="G86" s="12" t="s">
        <v>80</v>
      </c>
      <c r="H86" s="13">
        <v>13</v>
      </c>
      <c r="I86" s="197" t="s">
        <v>62</v>
      </c>
      <c r="J86" s="198"/>
      <c r="K86" s="12"/>
      <c r="L86" s="13"/>
      <c r="M86" s="197"/>
      <c r="N86" s="198"/>
    </row>
    <row r="87" spans="1:14" x14ac:dyDescent="0.25">
      <c r="A87" s="316"/>
      <c r="B87" s="67" t="s">
        <v>9</v>
      </c>
      <c r="C87" s="12"/>
      <c r="D87" s="13"/>
      <c r="E87" s="197"/>
      <c r="F87" s="198"/>
      <c r="G87" s="12"/>
      <c r="H87" s="13" t="s">
        <v>80</v>
      </c>
      <c r="I87" s="197"/>
      <c r="J87" s="198"/>
      <c r="K87" s="12"/>
      <c r="L87" s="13"/>
      <c r="M87" s="197"/>
      <c r="N87" s="198"/>
    </row>
    <row r="88" spans="1:14" x14ac:dyDescent="0.25">
      <c r="A88" s="316"/>
      <c r="B88" s="67" t="s">
        <v>10</v>
      </c>
      <c r="C88" s="12" t="s">
        <v>80</v>
      </c>
      <c r="D88" s="13" t="s">
        <v>80</v>
      </c>
      <c r="E88" s="197" t="s">
        <v>62</v>
      </c>
      <c r="F88" s="198"/>
      <c r="G88" s="12" t="s">
        <v>80</v>
      </c>
      <c r="H88" s="13" t="s">
        <v>80</v>
      </c>
      <c r="I88" s="197" t="s">
        <v>62</v>
      </c>
      <c r="J88" s="198"/>
      <c r="K88" s="12"/>
      <c r="L88" s="13"/>
      <c r="M88" s="197"/>
      <c r="N88" s="198"/>
    </row>
    <row r="89" spans="1:14" x14ac:dyDescent="0.25">
      <c r="A89" s="316"/>
      <c r="B89" s="75" t="s">
        <v>30</v>
      </c>
      <c r="C89" s="20">
        <f>C$155</f>
        <v>1664</v>
      </c>
      <c r="D89" s="18">
        <f>$D$155</f>
        <v>6566</v>
      </c>
      <c r="E89" s="311">
        <f>C89/D89</f>
        <v>0.25342674383186109</v>
      </c>
      <c r="F89" s="312"/>
      <c r="G89" s="20">
        <f>G$155</f>
        <v>2090</v>
      </c>
      <c r="H89" s="18">
        <v>6584</v>
      </c>
      <c r="I89" s="311">
        <f>I$155</f>
        <v>0.31743620899149455</v>
      </c>
      <c r="J89" s="312"/>
      <c r="K89" s="20"/>
      <c r="L89" s="18"/>
      <c r="M89" s="311"/>
      <c r="N89" s="312"/>
    </row>
    <row r="90" spans="1:14" x14ac:dyDescent="0.25">
      <c r="A90" s="316"/>
      <c r="B90" s="68" t="s">
        <v>13</v>
      </c>
      <c r="C90" s="21">
        <f>C$166</f>
        <v>3009</v>
      </c>
      <c r="D90" s="19">
        <f>$D$156</f>
        <v>10069</v>
      </c>
      <c r="E90" s="313">
        <f>C90/D90</f>
        <v>0.29883801767802165</v>
      </c>
      <c r="F90" s="314"/>
      <c r="G90" s="21">
        <f>G$166</f>
        <v>2453</v>
      </c>
      <c r="H90" s="19">
        <v>10086</v>
      </c>
      <c r="I90" s="313">
        <f>G90/H90</f>
        <v>0.24320840769383303</v>
      </c>
      <c r="J90" s="314"/>
      <c r="K90" s="21"/>
      <c r="L90" s="19"/>
      <c r="M90" s="313"/>
      <c r="N90" s="314"/>
    </row>
    <row r="91" spans="1:14" x14ac:dyDescent="0.25">
      <c r="A91" s="316"/>
      <c r="B91" s="69" t="s">
        <v>21</v>
      </c>
      <c r="C91" s="12">
        <f>C82-C84</f>
        <v>93</v>
      </c>
      <c r="D91" s="13">
        <f>D82-D84</f>
        <v>213</v>
      </c>
      <c r="E91" s="309">
        <f t="shared" ref="E91" si="20">E82-E84</f>
        <v>0.19105488239486812</v>
      </c>
      <c r="F91" s="310"/>
      <c r="G91" s="12">
        <f>G82-G84</f>
        <v>150</v>
      </c>
      <c r="H91" s="13">
        <f>H82-H84</f>
        <v>215</v>
      </c>
      <c r="I91" s="309">
        <f t="shared" ref="I91" si="21">I82-I84</f>
        <v>0.32033326150973207</v>
      </c>
      <c r="J91" s="310"/>
      <c r="K91" s="12"/>
      <c r="L91" s="13"/>
      <c r="M91" s="309"/>
      <c r="N91" s="310"/>
    </row>
    <row r="92" spans="1:14" ht="15.75" thickBot="1" x14ac:dyDescent="0.3">
      <c r="A92" s="317"/>
      <c r="B92" s="76" t="s">
        <v>22</v>
      </c>
      <c r="C92" s="14">
        <f>C82-C83</f>
        <v>83</v>
      </c>
      <c r="D92" s="15">
        <f>D82-D83</f>
        <v>225</v>
      </c>
      <c r="E92" s="282">
        <f>E82-E83</f>
        <v>4.1598360655737687E-2</v>
      </c>
      <c r="F92" s="283"/>
      <c r="G92" s="14">
        <f>G82-G83</f>
        <v>136</v>
      </c>
      <c r="H92" s="15">
        <f>H82-H83</f>
        <v>226</v>
      </c>
      <c r="I92" s="282">
        <f>I82-I83</f>
        <v>0.11209150326797385</v>
      </c>
      <c r="J92" s="283"/>
      <c r="K92" s="14"/>
      <c r="L92" s="15"/>
      <c r="M92" s="282"/>
      <c r="N92" s="283"/>
    </row>
    <row r="93" spans="1:14" x14ac:dyDescent="0.25">
      <c r="A93" s="318" t="s">
        <v>37</v>
      </c>
      <c r="B93" s="66" t="s">
        <v>4</v>
      </c>
      <c r="C93" s="83">
        <v>41</v>
      </c>
      <c r="D93" s="27">
        <v>222</v>
      </c>
      <c r="E93" s="219">
        <f>C93/D93</f>
        <v>0.18468468468468469</v>
      </c>
      <c r="F93" s="220"/>
      <c r="G93" s="83">
        <v>69</v>
      </c>
      <c r="H93" s="27">
        <v>197</v>
      </c>
      <c r="I93" s="219">
        <f>G93/H93</f>
        <v>0.35025380710659898</v>
      </c>
      <c r="J93" s="220"/>
      <c r="K93" s="83"/>
      <c r="L93" s="27"/>
      <c r="M93" s="219"/>
      <c r="N93" s="220"/>
    </row>
    <row r="94" spans="1:14" x14ac:dyDescent="0.25">
      <c r="A94" s="319"/>
      <c r="B94" s="67" t="s">
        <v>5</v>
      </c>
      <c r="C94" s="12" t="s">
        <v>80</v>
      </c>
      <c r="D94" s="13">
        <v>54</v>
      </c>
      <c r="E94" s="197" t="s">
        <v>62</v>
      </c>
      <c r="F94" s="198"/>
      <c r="G94" s="12">
        <v>20</v>
      </c>
      <c r="H94" s="13">
        <v>40</v>
      </c>
      <c r="I94" s="197">
        <f t="shared" ref="I94:I95" si="22">G94/H94</f>
        <v>0.5</v>
      </c>
      <c r="J94" s="198"/>
      <c r="K94" s="12"/>
      <c r="L94" s="13"/>
      <c r="M94" s="197"/>
      <c r="N94" s="198"/>
    </row>
    <row r="95" spans="1:14" x14ac:dyDescent="0.25">
      <c r="A95" s="319"/>
      <c r="B95" s="67" t="s">
        <v>6</v>
      </c>
      <c r="C95" s="12">
        <v>11</v>
      </c>
      <c r="D95" s="13">
        <v>79</v>
      </c>
      <c r="E95" s="197">
        <f>C95/D95</f>
        <v>0.13924050632911392</v>
      </c>
      <c r="F95" s="198"/>
      <c r="G95" s="12">
        <v>10</v>
      </c>
      <c r="H95" s="13">
        <v>77</v>
      </c>
      <c r="I95" s="197">
        <f t="shared" si="22"/>
        <v>0.12987012987012986</v>
      </c>
      <c r="J95" s="198"/>
      <c r="K95" s="12"/>
      <c r="L95" s="13"/>
      <c r="M95" s="197"/>
      <c r="N95" s="198"/>
    </row>
    <row r="96" spans="1:14" x14ac:dyDescent="0.25">
      <c r="A96" s="319"/>
      <c r="B96" s="67" t="s">
        <v>7</v>
      </c>
      <c r="C96" s="12" t="s">
        <v>80</v>
      </c>
      <c r="D96" s="13" t="s">
        <v>80</v>
      </c>
      <c r="E96" s="197" t="s">
        <v>62</v>
      </c>
      <c r="F96" s="198"/>
      <c r="G96" s="12" t="s">
        <v>80</v>
      </c>
      <c r="H96" s="13" t="s">
        <v>80</v>
      </c>
      <c r="I96" s="197" t="s">
        <v>62</v>
      </c>
      <c r="J96" s="198"/>
      <c r="K96" s="12"/>
      <c r="L96" s="13"/>
      <c r="M96" s="197"/>
      <c r="N96" s="198"/>
    </row>
    <row r="97" spans="1:14" x14ac:dyDescent="0.25">
      <c r="A97" s="319"/>
      <c r="B97" s="67" t="s">
        <v>8</v>
      </c>
      <c r="C97" s="12" t="s">
        <v>80</v>
      </c>
      <c r="D97" s="13" t="s">
        <v>80</v>
      </c>
      <c r="E97" s="197" t="s">
        <v>62</v>
      </c>
      <c r="F97" s="198"/>
      <c r="G97" s="12" t="s">
        <v>80</v>
      </c>
      <c r="H97" s="13" t="s">
        <v>80</v>
      </c>
      <c r="I97" s="197" t="s">
        <v>62</v>
      </c>
      <c r="J97" s="198"/>
      <c r="K97" s="12"/>
      <c r="L97" s="13"/>
      <c r="M97" s="197"/>
      <c r="N97" s="198"/>
    </row>
    <row r="98" spans="1:14" x14ac:dyDescent="0.25">
      <c r="A98" s="319"/>
      <c r="B98" s="67" t="s">
        <v>9</v>
      </c>
      <c r="C98" s="12"/>
      <c r="D98" s="13"/>
      <c r="E98" s="197"/>
      <c r="F98" s="198"/>
      <c r="G98" s="12"/>
      <c r="H98" s="13"/>
      <c r="I98" s="197"/>
      <c r="J98" s="198"/>
      <c r="K98" s="12"/>
      <c r="L98" s="13"/>
      <c r="M98" s="197"/>
      <c r="N98" s="198"/>
    </row>
    <row r="99" spans="1:14" x14ac:dyDescent="0.25">
      <c r="A99" s="319"/>
      <c r="B99" s="67" t="s">
        <v>10</v>
      </c>
      <c r="C99" s="12"/>
      <c r="D99" s="13" t="s">
        <v>80</v>
      </c>
      <c r="E99" s="197" t="s">
        <v>62</v>
      </c>
      <c r="F99" s="198"/>
      <c r="G99" s="12"/>
      <c r="H99" s="13"/>
      <c r="I99" s="197"/>
      <c r="J99" s="198"/>
      <c r="K99" s="12"/>
      <c r="L99" s="13"/>
      <c r="M99" s="197"/>
      <c r="N99" s="198"/>
    </row>
    <row r="100" spans="1:14" x14ac:dyDescent="0.25">
      <c r="A100" s="319"/>
      <c r="B100" s="75" t="s">
        <v>30</v>
      </c>
      <c r="C100" s="20">
        <f>C$155</f>
        <v>1664</v>
      </c>
      <c r="D100" s="18">
        <f>$D$155</f>
        <v>6566</v>
      </c>
      <c r="E100" s="311">
        <f>E$155</f>
        <v>0.25342674383186109</v>
      </c>
      <c r="F100" s="312"/>
      <c r="G100" s="20">
        <f>G$155</f>
        <v>2090</v>
      </c>
      <c r="H100" s="18">
        <v>6584</v>
      </c>
      <c r="I100" s="311">
        <f>I$155</f>
        <v>0.31743620899149455</v>
      </c>
      <c r="J100" s="312"/>
      <c r="K100" s="20"/>
      <c r="L100" s="18"/>
      <c r="M100" s="311"/>
      <c r="N100" s="312"/>
    </row>
    <row r="101" spans="1:14" x14ac:dyDescent="0.25">
      <c r="A101" s="319"/>
      <c r="B101" s="68" t="s">
        <v>13</v>
      </c>
      <c r="C101" s="21">
        <f>C$166</f>
        <v>3009</v>
      </c>
      <c r="D101" s="19">
        <f>$D$156</f>
        <v>10069</v>
      </c>
      <c r="E101" s="313">
        <f>C101/D101</f>
        <v>0.29883801767802165</v>
      </c>
      <c r="F101" s="314"/>
      <c r="G101" s="21">
        <f>G$166</f>
        <v>2453</v>
      </c>
      <c r="H101" s="19">
        <v>10086</v>
      </c>
      <c r="I101" s="313">
        <f>G101/H101</f>
        <v>0.24320840769383303</v>
      </c>
      <c r="J101" s="314"/>
      <c r="K101" s="21"/>
      <c r="L101" s="19"/>
      <c r="M101" s="313"/>
      <c r="N101" s="314"/>
    </row>
    <row r="102" spans="1:14" x14ac:dyDescent="0.25">
      <c r="A102" s="319"/>
      <c r="B102" s="69" t="s">
        <v>21</v>
      </c>
      <c r="C102" s="12">
        <f>C93-C95</f>
        <v>30</v>
      </c>
      <c r="D102" s="13">
        <f>D93-D95</f>
        <v>143</v>
      </c>
      <c r="E102" s="309">
        <f>E93-E95</f>
        <v>4.5444178355570769E-2</v>
      </c>
      <c r="F102" s="310"/>
      <c r="G102" s="12">
        <f>G93-G95</f>
        <v>59</v>
      </c>
      <c r="H102" s="13">
        <f>H93-H95</f>
        <v>120</v>
      </c>
      <c r="I102" s="309">
        <f>I93-I95</f>
        <v>0.22038367723646912</v>
      </c>
      <c r="J102" s="310"/>
      <c r="K102" s="12"/>
      <c r="L102" s="13"/>
      <c r="M102" s="309"/>
      <c r="N102" s="310"/>
    </row>
    <row r="103" spans="1:14" ht="15.75" thickBot="1" x14ac:dyDescent="0.3">
      <c r="A103" s="320"/>
      <c r="B103" s="76" t="s">
        <v>22</v>
      </c>
      <c r="C103" s="14" t="s">
        <v>62</v>
      </c>
      <c r="D103" s="15">
        <f>D93-D94</f>
        <v>168</v>
      </c>
      <c r="E103" s="282" t="s">
        <v>62</v>
      </c>
      <c r="F103" s="283"/>
      <c r="G103" s="14">
        <f>G93-G94</f>
        <v>49</v>
      </c>
      <c r="H103" s="15">
        <f>H93-H94</f>
        <v>157</v>
      </c>
      <c r="I103" s="282">
        <f>I93-I94</f>
        <v>-0.14974619289340102</v>
      </c>
      <c r="J103" s="283"/>
      <c r="K103" s="14"/>
      <c r="L103" s="15"/>
      <c r="M103" s="282"/>
      <c r="N103" s="283"/>
    </row>
    <row r="104" spans="1:14" x14ac:dyDescent="0.25">
      <c r="A104" s="315" t="s">
        <v>38</v>
      </c>
      <c r="B104" s="66" t="s">
        <v>4</v>
      </c>
      <c r="C104" s="83">
        <v>129</v>
      </c>
      <c r="D104" s="27">
        <v>335</v>
      </c>
      <c r="E104" s="219">
        <f>C104/D104</f>
        <v>0.38507462686567162</v>
      </c>
      <c r="F104" s="220"/>
      <c r="G104" s="83">
        <v>190</v>
      </c>
      <c r="H104" s="27">
        <v>335</v>
      </c>
      <c r="I104" s="219">
        <f>G104/H104</f>
        <v>0.56716417910447758</v>
      </c>
      <c r="J104" s="220"/>
      <c r="K104" s="83"/>
      <c r="L104" s="27"/>
      <c r="M104" s="219"/>
      <c r="N104" s="220"/>
    </row>
    <row r="105" spans="1:14" x14ac:dyDescent="0.25">
      <c r="A105" s="316"/>
      <c r="B105" s="67" t="s">
        <v>5</v>
      </c>
      <c r="C105" s="12">
        <v>19</v>
      </c>
      <c r="D105" s="13">
        <v>60</v>
      </c>
      <c r="E105" s="197">
        <f t="shared" ref="E105:E106" si="23">C105/D105</f>
        <v>0.31666666666666665</v>
      </c>
      <c r="F105" s="198"/>
      <c r="G105" s="12">
        <v>35</v>
      </c>
      <c r="H105" s="13">
        <v>60</v>
      </c>
      <c r="I105" s="197">
        <f t="shared" ref="I105:I106" si="24">G105/H105</f>
        <v>0.58333333333333337</v>
      </c>
      <c r="J105" s="198"/>
      <c r="K105" s="12"/>
      <c r="L105" s="13"/>
      <c r="M105" s="197"/>
      <c r="N105" s="198"/>
    </row>
    <row r="106" spans="1:14" x14ac:dyDescent="0.25">
      <c r="A106" s="316"/>
      <c r="B106" s="67" t="s">
        <v>6</v>
      </c>
      <c r="C106" s="12">
        <v>26</v>
      </c>
      <c r="D106" s="13">
        <v>107</v>
      </c>
      <c r="E106" s="197">
        <f t="shared" si="23"/>
        <v>0.24299065420560748</v>
      </c>
      <c r="F106" s="198"/>
      <c r="G106" s="12">
        <v>24</v>
      </c>
      <c r="H106" s="13">
        <v>105</v>
      </c>
      <c r="I106" s="197">
        <f t="shared" si="24"/>
        <v>0.22857142857142856</v>
      </c>
      <c r="J106" s="198"/>
      <c r="K106" s="12"/>
      <c r="L106" s="13"/>
      <c r="M106" s="197"/>
      <c r="N106" s="198"/>
    </row>
    <row r="107" spans="1:14" x14ac:dyDescent="0.25">
      <c r="A107" s="316"/>
      <c r="B107" s="67" t="s">
        <v>7</v>
      </c>
      <c r="C107" s="12" t="s">
        <v>80</v>
      </c>
      <c r="D107" s="13">
        <v>17</v>
      </c>
      <c r="E107" s="197" t="s">
        <v>62</v>
      </c>
      <c r="F107" s="198"/>
      <c r="G107" s="12" t="s">
        <v>80</v>
      </c>
      <c r="H107" s="13">
        <v>17</v>
      </c>
      <c r="I107" s="197" t="s">
        <v>62</v>
      </c>
      <c r="J107" s="198"/>
      <c r="K107" s="12"/>
      <c r="L107" s="13"/>
      <c r="M107" s="197"/>
      <c r="N107" s="198"/>
    </row>
    <row r="108" spans="1:14" x14ac:dyDescent="0.25">
      <c r="A108" s="316"/>
      <c r="B108" s="67" t="s">
        <v>8</v>
      </c>
      <c r="C108" s="12" t="s">
        <v>80</v>
      </c>
      <c r="D108" s="13">
        <v>13</v>
      </c>
      <c r="E108" s="197" t="s">
        <v>62</v>
      </c>
      <c r="F108" s="198"/>
      <c r="G108" s="12" t="s">
        <v>80</v>
      </c>
      <c r="H108" s="13">
        <v>13</v>
      </c>
      <c r="I108" s="197" t="s">
        <v>62</v>
      </c>
      <c r="J108" s="198"/>
      <c r="K108" s="12"/>
      <c r="L108" s="13"/>
      <c r="M108" s="197"/>
      <c r="N108" s="198"/>
    </row>
    <row r="109" spans="1:14" x14ac:dyDescent="0.25">
      <c r="A109" s="316"/>
      <c r="B109" s="67" t="s">
        <v>9</v>
      </c>
      <c r="C109" s="12"/>
      <c r="D109" s="13"/>
      <c r="E109" s="197"/>
      <c r="F109" s="198"/>
      <c r="G109" s="12"/>
      <c r="H109" s="13"/>
      <c r="I109" s="197"/>
      <c r="J109" s="198"/>
      <c r="K109" s="12"/>
      <c r="L109" s="13"/>
      <c r="M109" s="197"/>
      <c r="N109" s="198"/>
    </row>
    <row r="110" spans="1:14" x14ac:dyDescent="0.25">
      <c r="A110" s="316"/>
      <c r="B110" s="67" t="s">
        <v>10</v>
      </c>
      <c r="C110" s="12"/>
      <c r="D110" s="13"/>
      <c r="E110" s="197"/>
      <c r="F110" s="198"/>
      <c r="G110" s="12"/>
      <c r="H110" s="13"/>
      <c r="I110" s="197"/>
      <c r="J110" s="198"/>
      <c r="K110" s="12"/>
      <c r="L110" s="13"/>
      <c r="M110" s="197"/>
      <c r="N110" s="198"/>
    </row>
    <row r="111" spans="1:14" x14ac:dyDescent="0.25">
      <c r="A111" s="316"/>
      <c r="B111" s="75" t="s">
        <v>30</v>
      </c>
      <c r="C111" s="20">
        <f>C$155</f>
        <v>1664</v>
      </c>
      <c r="D111" s="18">
        <f>$D$155</f>
        <v>6566</v>
      </c>
      <c r="E111" s="311">
        <f>E$155</f>
        <v>0.25342674383186109</v>
      </c>
      <c r="F111" s="312"/>
      <c r="G111" s="20">
        <f>G$155</f>
        <v>2090</v>
      </c>
      <c r="H111" s="18">
        <v>6584</v>
      </c>
      <c r="I111" s="311">
        <f>I$155</f>
        <v>0.31743620899149455</v>
      </c>
      <c r="J111" s="312"/>
      <c r="K111" s="20"/>
      <c r="L111" s="18"/>
      <c r="M111" s="311"/>
      <c r="N111" s="312"/>
    </row>
    <row r="112" spans="1:14" x14ac:dyDescent="0.25">
      <c r="A112" s="316"/>
      <c r="B112" s="68" t="s">
        <v>13</v>
      </c>
      <c r="C112" s="21">
        <f>C$166</f>
        <v>3009</v>
      </c>
      <c r="D112" s="19">
        <f>$D$156</f>
        <v>10069</v>
      </c>
      <c r="E112" s="313">
        <f>C112/D112</f>
        <v>0.29883801767802165</v>
      </c>
      <c r="F112" s="314"/>
      <c r="G112" s="21">
        <f>G$166</f>
        <v>2453</v>
      </c>
      <c r="H112" s="19">
        <v>10086</v>
      </c>
      <c r="I112" s="313">
        <f>G112/H112</f>
        <v>0.24320840769383303</v>
      </c>
      <c r="J112" s="314"/>
      <c r="K112" s="21"/>
      <c r="L112" s="19"/>
      <c r="M112" s="313"/>
      <c r="N112" s="314"/>
    </row>
    <row r="113" spans="1:14" x14ac:dyDescent="0.25">
      <c r="A113" s="316"/>
      <c r="B113" s="69" t="s">
        <v>21</v>
      </c>
      <c r="C113" s="12">
        <f>C104-C106</f>
        <v>103</v>
      </c>
      <c r="D113" s="13">
        <f>D104-D106</f>
        <v>228</v>
      </c>
      <c r="E113" s="309">
        <f t="shared" ref="E113" si="25">E104-E106</f>
        <v>0.14208397266006415</v>
      </c>
      <c r="F113" s="310"/>
      <c r="G113" s="12">
        <f>G104-G106</f>
        <v>166</v>
      </c>
      <c r="H113" s="13">
        <f>H104-H106</f>
        <v>230</v>
      </c>
      <c r="I113" s="309">
        <f t="shared" ref="I113" si="26">I104-I106</f>
        <v>0.33859275053304905</v>
      </c>
      <c r="J113" s="310"/>
      <c r="K113" s="12"/>
      <c r="L113" s="13"/>
      <c r="M113" s="309"/>
      <c r="N113" s="310"/>
    </row>
    <row r="114" spans="1:14" ht="15.75" thickBot="1" x14ac:dyDescent="0.3">
      <c r="A114" s="317"/>
      <c r="B114" s="76" t="s">
        <v>22</v>
      </c>
      <c r="C114" s="14">
        <f>C104-C105</f>
        <v>110</v>
      </c>
      <c r="D114" s="15">
        <f>D104-D105</f>
        <v>275</v>
      </c>
      <c r="E114" s="282">
        <f>E104-E105</f>
        <v>6.8407960199004969E-2</v>
      </c>
      <c r="F114" s="283"/>
      <c r="G114" s="14">
        <f>G104-G105</f>
        <v>155</v>
      </c>
      <c r="H114" s="15">
        <f>H104-H105</f>
        <v>275</v>
      </c>
      <c r="I114" s="282">
        <f>I104-I105</f>
        <v>-1.6169154228855787E-2</v>
      </c>
      <c r="J114" s="283"/>
      <c r="K114" s="14"/>
      <c r="L114" s="15"/>
      <c r="M114" s="282"/>
      <c r="N114" s="283"/>
    </row>
    <row r="115" spans="1:14" x14ac:dyDescent="0.25">
      <c r="A115" s="318" t="s">
        <v>39</v>
      </c>
      <c r="B115" s="66" t="s">
        <v>4</v>
      </c>
      <c r="C115" s="83">
        <v>32</v>
      </c>
      <c r="D115" s="27">
        <v>159</v>
      </c>
      <c r="E115" s="219">
        <f>C115/D115</f>
        <v>0.20125786163522014</v>
      </c>
      <c r="F115" s="220"/>
      <c r="G115" s="83">
        <v>39</v>
      </c>
      <c r="H115" s="27">
        <v>160</v>
      </c>
      <c r="I115" s="219">
        <f>G115/H115</f>
        <v>0.24374999999999999</v>
      </c>
      <c r="J115" s="220"/>
      <c r="K115" s="83"/>
      <c r="L115" s="27"/>
      <c r="M115" s="219"/>
      <c r="N115" s="220"/>
    </row>
    <row r="116" spans="1:14" x14ac:dyDescent="0.25">
      <c r="A116" s="319"/>
      <c r="B116" s="67" t="s">
        <v>5</v>
      </c>
      <c r="C116" s="12" t="s">
        <v>80</v>
      </c>
      <c r="D116" s="13">
        <v>51</v>
      </c>
      <c r="E116" s="197" t="s">
        <v>62</v>
      </c>
      <c r="F116" s="198"/>
      <c r="G116" s="12">
        <v>14</v>
      </c>
      <c r="H116" s="13">
        <v>53</v>
      </c>
      <c r="I116" s="197">
        <f t="shared" ref="I116:I117" si="27">G116/H116</f>
        <v>0.26415094339622641</v>
      </c>
      <c r="J116" s="198"/>
      <c r="K116" s="12"/>
      <c r="L116" s="13"/>
      <c r="M116" s="197"/>
      <c r="N116" s="198"/>
    </row>
    <row r="117" spans="1:14" x14ac:dyDescent="0.25">
      <c r="A117" s="319"/>
      <c r="B117" s="67" t="s">
        <v>6</v>
      </c>
      <c r="C117" s="12">
        <v>14</v>
      </c>
      <c r="D117" s="13">
        <v>97</v>
      </c>
      <c r="E117" s="197">
        <f t="shared" ref="E117" si="28">C117/D117</f>
        <v>0.14432989690721648</v>
      </c>
      <c r="F117" s="198"/>
      <c r="G117" s="12">
        <v>13</v>
      </c>
      <c r="H117" s="13">
        <v>100</v>
      </c>
      <c r="I117" s="197">
        <f t="shared" si="27"/>
        <v>0.13</v>
      </c>
      <c r="J117" s="198"/>
      <c r="K117" s="12"/>
      <c r="L117" s="13"/>
      <c r="M117" s="197"/>
      <c r="N117" s="198"/>
    </row>
    <row r="118" spans="1:14" x14ac:dyDescent="0.25">
      <c r="A118" s="319"/>
      <c r="B118" s="67" t="s">
        <v>7</v>
      </c>
      <c r="C118" s="12"/>
      <c r="D118" s="13">
        <v>15</v>
      </c>
      <c r="E118" s="197"/>
      <c r="F118" s="198"/>
      <c r="G118" s="12" t="s">
        <v>80</v>
      </c>
      <c r="H118" s="13">
        <v>15</v>
      </c>
      <c r="I118" s="197" t="s">
        <v>62</v>
      </c>
      <c r="J118" s="198"/>
      <c r="K118" s="12"/>
      <c r="L118" s="13"/>
      <c r="M118" s="197"/>
      <c r="N118" s="198"/>
    </row>
    <row r="119" spans="1:14" x14ac:dyDescent="0.25">
      <c r="A119" s="319"/>
      <c r="B119" s="67" t="s">
        <v>8</v>
      </c>
      <c r="C119" s="12" t="s">
        <v>80</v>
      </c>
      <c r="D119" s="13" t="s">
        <v>80</v>
      </c>
      <c r="E119" s="197" t="s">
        <v>62</v>
      </c>
      <c r="F119" s="198"/>
      <c r="G119" s="12" t="s">
        <v>80</v>
      </c>
      <c r="H119" s="13" t="s">
        <v>80</v>
      </c>
      <c r="I119" s="197" t="s">
        <v>62</v>
      </c>
      <c r="J119" s="198"/>
      <c r="K119" s="12"/>
      <c r="L119" s="13"/>
      <c r="M119" s="197"/>
      <c r="N119" s="198"/>
    </row>
    <row r="120" spans="1:14" x14ac:dyDescent="0.25">
      <c r="A120" s="319"/>
      <c r="B120" s="67" t="s">
        <v>9</v>
      </c>
      <c r="C120" s="12"/>
      <c r="D120" s="13" t="s">
        <v>80</v>
      </c>
      <c r="E120" s="197"/>
      <c r="F120" s="198"/>
      <c r="G120" s="12"/>
      <c r="H120" s="13" t="s">
        <v>80</v>
      </c>
      <c r="I120" s="197"/>
      <c r="J120" s="198"/>
      <c r="K120" s="12"/>
      <c r="L120" s="13"/>
      <c r="M120" s="197"/>
      <c r="N120" s="198"/>
    </row>
    <row r="121" spans="1:14" x14ac:dyDescent="0.25">
      <c r="A121" s="319"/>
      <c r="B121" s="67" t="s">
        <v>10</v>
      </c>
      <c r="C121" s="12"/>
      <c r="D121" s="13"/>
      <c r="E121" s="197"/>
      <c r="F121" s="198"/>
      <c r="G121" s="12"/>
      <c r="H121" s="13"/>
      <c r="I121" s="197"/>
      <c r="J121" s="198"/>
      <c r="K121" s="12"/>
      <c r="L121" s="13"/>
      <c r="M121" s="197"/>
      <c r="N121" s="198"/>
    </row>
    <row r="122" spans="1:14" x14ac:dyDescent="0.25">
      <c r="A122" s="319"/>
      <c r="B122" s="75" t="s">
        <v>30</v>
      </c>
      <c r="C122" s="20">
        <f>C$155</f>
        <v>1664</v>
      </c>
      <c r="D122" s="18">
        <f>$D$155</f>
        <v>6566</v>
      </c>
      <c r="E122" s="311">
        <f>E$155</f>
        <v>0.25342674383186109</v>
      </c>
      <c r="F122" s="312"/>
      <c r="G122" s="20">
        <f>G$155</f>
        <v>2090</v>
      </c>
      <c r="H122" s="18">
        <v>6584</v>
      </c>
      <c r="I122" s="311">
        <f>I$155</f>
        <v>0.31743620899149455</v>
      </c>
      <c r="J122" s="312"/>
      <c r="K122" s="20"/>
      <c r="L122" s="18"/>
      <c r="M122" s="311"/>
      <c r="N122" s="312"/>
    </row>
    <row r="123" spans="1:14" x14ac:dyDescent="0.25">
      <c r="A123" s="319"/>
      <c r="B123" s="68" t="s">
        <v>13</v>
      </c>
      <c r="C123" s="21">
        <f>C$166</f>
        <v>3009</v>
      </c>
      <c r="D123" s="19">
        <f>$D$156</f>
        <v>10069</v>
      </c>
      <c r="E123" s="313">
        <f>C123/D123</f>
        <v>0.29883801767802165</v>
      </c>
      <c r="F123" s="314"/>
      <c r="G123" s="21">
        <f>G$166</f>
        <v>2453</v>
      </c>
      <c r="H123" s="19">
        <v>10086</v>
      </c>
      <c r="I123" s="313">
        <f>G123/H123</f>
        <v>0.24320840769383303</v>
      </c>
      <c r="J123" s="314"/>
      <c r="K123" s="21"/>
      <c r="L123" s="19"/>
      <c r="M123" s="313"/>
      <c r="N123" s="314"/>
    </row>
    <row r="124" spans="1:14" x14ac:dyDescent="0.25">
      <c r="A124" s="319"/>
      <c r="B124" s="69" t="s">
        <v>21</v>
      </c>
      <c r="C124" s="12">
        <f>C115-C117</f>
        <v>18</v>
      </c>
      <c r="D124" s="13">
        <f>D115-D117</f>
        <v>62</v>
      </c>
      <c r="E124" s="309">
        <f>E115-E117</f>
        <v>5.6927964728003655E-2</v>
      </c>
      <c r="F124" s="310"/>
      <c r="G124" s="12">
        <f>G115-G117</f>
        <v>26</v>
      </c>
      <c r="H124" s="13">
        <f>H115-H117</f>
        <v>60</v>
      </c>
      <c r="I124" s="309">
        <f>I115-I117</f>
        <v>0.11374999999999999</v>
      </c>
      <c r="J124" s="310"/>
      <c r="K124" s="12"/>
      <c r="L124" s="13"/>
      <c r="M124" s="309"/>
      <c r="N124" s="310"/>
    </row>
    <row r="125" spans="1:14" ht="15.75" thickBot="1" x14ac:dyDescent="0.3">
      <c r="A125" s="320"/>
      <c r="B125" s="76" t="s">
        <v>22</v>
      </c>
      <c r="C125" s="64" t="s">
        <v>62</v>
      </c>
      <c r="D125" s="65">
        <f>D115-D116</f>
        <v>108</v>
      </c>
      <c r="E125" s="321" t="s">
        <v>62</v>
      </c>
      <c r="F125" s="322"/>
      <c r="G125" s="64">
        <f>G115-G116</f>
        <v>25</v>
      </c>
      <c r="H125" s="65">
        <f>H115-H116</f>
        <v>107</v>
      </c>
      <c r="I125" s="321">
        <f>I115-I116</f>
        <v>-2.0400943396226418E-2</v>
      </c>
      <c r="J125" s="322"/>
      <c r="K125" s="64"/>
      <c r="L125" s="65"/>
      <c r="M125" s="321"/>
      <c r="N125" s="322"/>
    </row>
    <row r="126" spans="1:14" x14ac:dyDescent="0.25">
      <c r="A126" s="315" t="s">
        <v>40</v>
      </c>
      <c r="B126" s="66" t="s">
        <v>4</v>
      </c>
      <c r="C126" s="83">
        <v>112</v>
      </c>
      <c r="D126" s="27">
        <v>444</v>
      </c>
      <c r="E126" s="219">
        <f>C126/D126</f>
        <v>0.25225225225225223</v>
      </c>
      <c r="F126" s="220"/>
      <c r="G126" s="83">
        <v>172</v>
      </c>
      <c r="H126" s="27">
        <v>440</v>
      </c>
      <c r="I126" s="219">
        <f>G126/H126</f>
        <v>0.39090909090909093</v>
      </c>
      <c r="J126" s="220"/>
      <c r="K126" s="83"/>
      <c r="L126" s="27"/>
      <c r="M126" s="219"/>
      <c r="N126" s="220"/>
    </row>
    <row r="127" spans="1:14" x14ac:dyDescent="0.25">
      <c r="A127" s="316"/>
      <c r="B127" s="67" t="s">
        <v>5</v>
      </c>
      <c r="C127" s="12">
        <v>16</v>
      </c>
      <c r="D127" s="13">
        <v>117</v>
      </c>
      <c r="E127" s="197">
        <f t="shared" ref="E127:E128" si="29">C127/D127</f>
        <v>0.13675213675213677</v>
      </c>
      <c r="F127" s="198"/>
      <c r="G127" s="12">
        <v>39</v>
      </c>
      <c r="H127" s="13">
        <v>119</v>
      </c>
      <c r="I127" s="197">
        <f t="shared" ref="I127:I129" si="30">G127/H127</f>
        <v>0.32773109243697479</v>
      </c>
      <c r="J127" s="198"/>
      <c r="K127" s="12"/>
      <c r="L127" s="13"/>
      <c r="M127" s="197"/>
      <c r="N127" s="198"/>
    </row>
    <row r="128" spans="1:14" x14ac:dyDescent="0.25">
      <c r="A128" s="316"/>
      <c r="B128" s="67" t="s">
        <v>6</v>
      </c>
      <c r="C128" s="12">
        <v>15</v>
      </c>
      <c r="D128" s="13">
        <v>79</v>
      </c>
      <c r="E128" s="197">
        <f t="shared" si="29"/>
        <v>0.189873417721519</v>
      </c>
      <c r="F128" s="198"/>
      <c r="G128" s="12">
        <v>21</v>
      </c>
      <c r="H128" s="13">
        <v>79</v>
      </c>
      <c r="I128" s="197">
        <f t="shared" si="30"/>
        <v>0.26582278481012656</v>
      </c>
      <c r="J128" s="198"/>
      <c r="K128" s="12"/>
      <c r="L128" s="13"/>
      <c r="M128" s="197"/>
      <c r="N128" s="198"/>
    </row>
    <row r="129" spans="1:14" x14ac:dyDescent="0.25">
      <c r="A129" s="316"/>
      <c r="B129" s="67" t="s">
        <v>7</v>
      </c>
      <c r="C129" s="12" t="s">
        <v>80</v>
      </c>
      <c r="D129" s="13">
        <v>29</v>
      </c>
      <c r="E129" s="197" t="s">
        <v>62</v>
      </c>
      <c r="F129" s="198"/>
      <c r="G129" s="12">
        <v>15</v>
      </c>
      <c r="H129" s="13">
        <v>27</v>
      </c>
      <c r="I129" s="197">
        <f t="shared" si="30"/>
        <v>0.55555555555555558</v>
      </c>
      <c r="J129" s="198"/>
      <c r="K129" s="12"/>
      <c r="L129" s="13"/>
      <c r="M129" s="197"/>
      <c r="N129" s="198"/>
    </row>
    <row r="130" spans="1:14" x14ac:dyDescent="0.25">
      <c r="A130" s="316"/>
      <c r="B130" s="67" t="s">
        <v>8</v>
      </c>
      <c r="C130" s="12" t="s">
        <v>80</v>
      </c>
      <c r="D130" s="13" t="s">
        <v>80</v>
      </c>
      <c r="E130" s="197" t="s">
        <v>62</v>
      </c>
      <c r="F130" s="198"/>
      <c r="G130" s="12" t="s">
        <v>80</v>
      </c>
      <c r="H130" s="13" t="s">
        <v>80</v>
      </c>
      <c r="I130" s="197" t="s">
        <v>62</v>
      </c>
      <c r="J130" s="198"/>
      <c r="K130" s="12"/>
      <c r="L130" s="13"/>
      <c r="M130" s="197"/>
      <c r="N130" s="198"/>
    </row>
    <row r="131" spans="1:14" x14ac:dyDescent="0.25">
      <c r="A131" s="316"/>
      <c r="B131" s="67" t="s">
        <v>9</v>
      </c>
      <c r="C131" s="12"/>
      <c r="D131" s="13"/>
      <c r="E131" s="197"/>
      <c r="F131" s="198"/>
      <c r="G131" s="12"/>
      <c r="H131" s="13"/>
      <c r="I131" s="197"/>
      <c r="J131" s="198"/>
      <c r="K131" s="12"/>
      <c r="L131" s="13"/>
      <c r="M131" s="197"/>
      <c r="N131" s="198"/>
    </row>
    <row r="132" spans="1:14" x14ac:dyDescent="0.25">
      <c r="A132" s="316"/>
      <c r="B132" s="67" t="s">
        <v>10</v>
      </c>
      <c r="C132" s="12" t="s">
        <v>80</v>
      </c>
      <c r="D132" s="13" t="s">
        <v>80</v>
      </c>
      <c r="E132" s="197" t="s">
        <v>62</v>
      </c>
      <c r="F132" s="198"/>
      <c r="G132" s="12"/>
      <c r="H132" s="13"/>
      <c r="I132" s="197"/>
      <c r="J132" s="198"/>
      <c r="K132" s="12"/>
      <c r="L132" s="13"/>
      <c r="M132" s="197"/>
      <c r="N132" s="198"/>
    </row>
    <row r="133" spans="1:14" x14ac:dyDescent="0.25">
      <c r="A133" s="316"/>
      <c r="B133" s="75" t="s">
        <v>30</v>
      </c>
      <c r="C133" s="20">
        <f>C$155</f>
        <v>1664</v>
      </c>
      <c r="D133" s="18">
        <f>$D$155</f>
        <v>6566</v>
      </c>
      <c r="E133" s="311">
        <f>E$155</f>
        <v>0.25342674383186109</v>
      </c>
      <c r="F133" s="312"/>
      <c r="G133" s="20">
        <f>G$155</f>
        <v>2090</v>
      </c>
      <c r="H133" s="18">
        <v>6584</v>
      </c>
      <c r="I133" s="311">
        <f>I$155</f>
        <v>0.31743620899149455</v>
      </c>
      <c r="J133" s="312"/>
      <c r="K133" s="20"/>
      <c r="L133" s="18"/>
      <c r="M133" s="311"/>
      <c r="N133" s="312"/>
    </row>
    <row r="134" spans="1:14" x14ac:dyDescent="0.25">
      <c r="A134" s="316"/>
      <c r="B134" s="68" t="s">
        <v>13</v>
      </c>
      <c r="C134" s="21">
        <f>C$166</f>
        <v>3009</v>
      </c>
      <c r="D134" s="19">
        <f>$D$156</f>
        <v>10069</v>
      </c>
      <c r="E134" s="313">
        <f>C134/D134</f>
        <v>0.29883801767802165</v>
      </c>
      <c r="F134" s="314"/>
      <c r="G134" s="21">
        <f>G$166</f>
        <v>2453</v>
      </c>
      <c r="H134" s="19">
        <v>10086</v>
      </c>
      <c r="I134" s="313">
        <f>G134/H134</f>
        <v>0.24320840769383303</v>
      </c>
      <c r="J134" s="314"/>
      <c r="K134" s="21"/>
      <c r="L134" s="19"/>
      <c r="M134" s="313"/>
      <c r="N134" s="314"/>
    </row>
    <row r="135" spans="1:14" x14ac:dyDescent="0.25">
      <c r="A135" s="316"/>
      <c r="B135" s="69" t="s">
        <v>21</v>
      </c>
      <c r="C135" s="12">
        <f>C126-C128</f>
        <v>97</v>
      </c>
      <c r="D135" s="13">
        <f>D126-D128</f>
        <v>365</v>
      </c>
      <c r="E135" s="309">
        <f t="shared" ref="E135" si="31">E126-E128</f>
        <v>6.2378834530733229E-2</v>
      </c>
      <c r="F135" s="310"/>
      <c r="G135" s="12">
        <f>G126-G128</f>
        <v>151</v>
      </c>
      <c r="H135" s="13">
        <f>H126-H128</f>
        <v>361</v>
      </c>
      <c r="I135" s="309">
        <f t="shared" ref="I135" si="32">I126-I128</f>
        <v>0.12508630609896437</v>
      </c>
      <c r="J135" s="310"/>
      <c r="K135" s="12"/>
      <c r="L135" s="13"/>
      <c r="M135" s="309"/>
      <c r="N135" s="310"/>
    </row>
    <row r="136" spans="1:14" ht="15.75" thickBot="1" x14ac:dyDescent="0.3">
      <c r="A136" s="317"/>
      <c r="B136" s="76" t="s">
        <v>22</v>
      </c>
      <c r="C136" s="14">
        <f>C126-C127</f>
        <v>96</v>
      </c>
      <c r="D136" s="15">
        <f>D126-D127</f>
        <v>327</v>
      </c>
      <c r="E136" s="282">
        <f>E126-E127</f>
        <v>0.11550011550011546</v>
      </c>
      <c r="F136" s="283"/>
      <c r="G136" s="14">
        <f>G126-G127</f>
        <v>133</v>
      </c>
      <c r="H136" s="15">
        <f>H126-H127</f>
        <v>321</v>
      </c>
      <c r="I136" s="282">
        <f>I126-I127</f>
        <v>6.3177998472116137E-2</v>
      </c>
      <c r="J136" s="283"/>
      <c r="K136" s="14"/>
      <c r="L136" s="15"/>
      <c r="M136" s="282"/>
      <c r="N136" s="283"/>
    </row>
    <row r="137" spans="1:14" x14ac:dyDescent="0.25">
      <c r="A137" s="318" t="s">
        <v>41</v>
      </c>
      <c r="B137" s="66" t="s">
        <v>4</v>
      </c>
      <c r="C137" s="83">
        <v>50</v>
      </c>
      <c r="D137" s="27">
        <v>219</v>
      </c>
      <c r="E137" s="219">
        <f>C137/D137</f>
        <v>0.22831050228310501</v>
      </c>
      <c r="F137" s="220"/>
      <c r="G137" s="83">
        <v>53</v>
      </c>
      <c r="H137" s="27">
        <v>191</v>
      </c>
      <c r="I137" s="219">
        <f>G137/H137</f>
        <v>0.27748691099476441</v>
      </c>
      <c r="J137" s="220"/>
      <c r="K137" s="83"/>
      <c r="L137" s="27"/>
      <c r="M137" s="219"/>
      <c r="N137" s="220"/>
    </row>
    <row r="138" spans="1:14" x14ac:dyDescent="0.25">
      <c r="A138" s="319"/>
      <c r="B138" s="67" t="s">
        <v>5</v>
      </c>
      <c r="C138" s="12">
        <v>23</v>
      </c>
      <c r="D138" s="13">
        <v>159</v>
      </c>
      <c r="E138" s="197">
        <f t="shared" ref="E138:E139" si="33">C138/D138</f>
        <v>0.14465408805031446</v>
      </c>
      <c r="F138" s="198"/>
      <c r="G138" s="12">
        <v>24</v>
      </c>
      <c r="H138" s="13">
        <v>143</v>
      </c>
      <c r="I138" s="197">
        <f t="shared" ref="I138:I139" si="34">G138/H138</f>
        <v>0.16783216783216784</v>
      </c>
      <c r="J138" s="198"/>
      <c r="K138" s="12"/>
      <c r="L138" s="13"/>
      <c r="M138" s="197"/>
      <c r="N138" s="198"/>
    </row>
    <row r="139" spans="1:14" x14ac:dyDescent="0.25">
      <c r="A139" s="319"/>
      <c r="B139" s="67" t="s">
        <v>6</v>
      </c>
      <c r="C139" s="12">
        <v>48</v>
      </c>
      <c r="D139" s="13">
        <v>181</v>
      </c>
      <c r="E139" s="197">
        <f t="shared" si="33"/>
        <v>0.26519337016574585</v>
      </c>
      <c r="F139" s="198"/>
      <c r="G139" s="12">
        <v>35</v>
      </c>
      <c r="H139" s="13">
        <v>175</v>
      </c>
      <c r="I139" s="197">
        <f t="shared" si="34"/>
        <v>0.2</v>
      </c>
      <c r="J139" s="198"/>
      <c r="K139" s="12"/>
      <c r="L139" s="13"/>
      <c r="M139" s="197"/>
      <c r="N139" s="198"/>
    </row>
    <row r="140" spans="1:14" x14ac:dyDescent="0.25">
      <c r="A140" s="319"/>
      <c r="B140" s="67" t="s">
        <v>7</v>
      </c>
      <c r="C140" s="12" t="s">
        <v>80</v>
      </c>
      <c r="D140" s="13">
        <v>20</v>
      </c>
      <c r="E140" s="197" t="s">
        <v>62</v>
      </c>
      <c r="F140" s="198"/>
      <c r="G140" s="12" t="s">
        <v>80</v>
      </c>
      <c r="H140" s="13">
        <v>18</v>
      </c>
      <c r="I140" s="197" t="s">
        <v>62</v>
      </c>
      <c r="J140" s="198"/>
      <c r="K140" s="12"/>
      <c r="L140" s="13"/>
      <c r="M140" s="197"/>
      <c r="N140" s="198"/>
    </row>
    <row r="141" spans="1:14" x14ac:dyDescent="0.25">
      <c r="A141" s="319"/>
      <c r="B141" s="67" t="s">
        <v>8</v>
      </c>
      <c r="C141" s="12" t="s">
        <v>80</v>
      </c>
      <c r="D141" s="13">
        <v>14</v>
      </c>
      <c r="E141" s="197" t="s">
        <v>62</v>
      </c>
      <c r="F141" s="198"/>
      <c r="G141" s="12" t="s">
        <v>80</v>
      </c>
      <c r="H141" s="13">
        <v>11</v>
      </c>
      <c r="I141" s="197" t="s">
        <v>62</v>
      </c>
      <c r="J141" s="198"/>
      <c r="K141" s="12"/>
      <c r="L141" s="13"/>
      <c r="M141" s="197"/>
      <c r="N141" s="198"/>
    </row>
    <row r="142" spans="1:14" x14ac:dyDescent="0.25">
      <c r="A142" s="319"/>
      <c r="B142" s="67" t="s">
        <v>9</v>
      </c>
      <c r="C142" s="12"/>
      <c r="D142" s="13" t="s">
        <v>80</v>
      </c>
      <c r="E142" s="197"/>
      <c r="F142" s="198"/>
      <c r="G142" s="12" t="s">
        <v>80</v>
      </c>
      <c r="H142" s="13" t="s">
        <v>80</v>
      </c>
      <c r="I142" s="197" t="s">
        <v>62</v>
      </c>
      <c r="J142" s="198"/>
      <c r="K142" s="12"/>
      <c r="L142" s="13"/>
      <c r="M142" s="197"/>
      <c r="N142" s="198"/>
    </row>
    <row r="143" spans="1:14" x14ac:dyDescent="0.25">
      <c r="A143" s="319"/>
      <c r="B143" s="67" t="s">
        <v>10</v>
      </c>
      <c r="C143" s="12"/>
      <c r="D143" s="13"/>
      <c r="E143" s="197"/>
      <c r="F143" s="198"/>
      <c r="G143" s="12"/>
      <c r="H143" s="13"/>
      <c r="I143" s="197"/>
      <c r="J143" s="198"/>
      <c r="K143" s="12"/>
      <c r="L143" s="13"/>
      <c r="M143" s="197"/>
      <c r="N143" s="198"/>
    </row>
    <row r="144" spans="1:14" x14ac:dyDescent="0.25">
      <c r="A144" s="319"/>
      <c r="B144" s="75" t="s">
        <v>30</v>
      </c>
      <c r="C144" s="20">
        <f>C$155</f>
        <v>1664</v>
      </c>
      <c r="D144" s="18">
        <f>$D$155</f>
        <v>6566</v>
      </c>
      <c r="E144" s="311">
        <f>E$155</f>
        <v>0.25342674383186109</v>
      </c>
      <c r="F144" s="312"/>
      <c r="G144" s="20">
        <f>G$155</f>
        <v>2090</v>
      </c>
      <c r="H144" s="18">
        <v>6584</v>
      </c>
      <c r="I144" s="311">
        <f>I$155</f>
        <v>0.31743620899149455</v>
      </c>
      <c r="J144" s="312"/>
      <c r="K144" s="20"/>
      <c r="L144" s="18"/>
      <c r="M144" s="311"/>
      <c r="N144" s="312"/>
    </row>
    <row r="145" spans="1:14" x14ac:dyDescent="0.25">
      <c r="A145" s="319"/>
      <c r="B145" s="68" t="s">
        <v>13</v>
      </c>
      <c r="C145" s="21">
        <f>C$166</f>
        <v>3009</v>
      </c>
      <c r="D145" s="19">
        <f>$D$156</f>
        <v>10069</v>
      </c>
      <c r="E145" s="313">
        <f>C145/D145</f>
        <v>0.29883801767802165</v>
      </c>
      <c r="F145" s="314"/>
      <c r="G145" s="21">
        <f>G$166</f>
        <v>2453</v>
      </c>
      <c r="H145" s="19">
        <v>10086</v>
      </c>
      <c r="I145" s="313">
        <f>G145/H145</f>
        <v>0.24320840769383303</v>
      </c>
      <c r="J145" s="314"/>
      <c r="K145" s="21"/>
      <c r="L145" s="19"/>
      <c r="M145" s="313"/>
      <c r="N145" s="314"/>
    </row>
    <row r="146" spans="1:14" x14ac:dyDescent="0.25">
      <c r="A146" s="319"/>
      <c r="B146" s="69" t="s">
        <v>21</v>
      </c>
      <c r="C146" s="12">
        <f>C137-C139</f>
        <v>2</v>
      </c>
      <c r="D146" s="13">
        <f>D137-D139</f>
        <v>38</v>
      </c>
      <c r="E146" s="309">
        <f>E137-E139</f>
        <v>-3.6882867882640835E-2</v>
      </c>
      <c r="F146" s="310"/>
      <c r="G146" s="12">
        <f>G137-G139</f>
        <v>18</v>
      </c>
      <c r="H146" s="13">
        <f>H137-H139</f>
        <v>16</v>
      </c>
      <c r="I146" s="309">
        <f>I137-I139</f>
        <v>7.7486910994764402E-2</v>
      </c>
      <c r="J146" s="310"/>
      <c r="K146" s="12"/>
      <c r="L146" s="13"/>
      <c r="M146" s="309"/>
      <c r="N146" s="310"/>
    </row>
    <row r="147" spans="1:14" ht="15.75" thickBot="1" x14ac:dyDescent="0.3">
      <c r="A147" s="320"/>
      <c r="B147" s="76" t="s">
        <v>22</v>
      </c>
      <c r="C147" s="14">
        <f>C137-C138</f>
        <v>27</v>
      </c>
      <c r="D147" s="15">
        <f>D137-D138</f>
        <v>60</v>
      </c>
      <c r="E147" s="282">
        <f>E137-E138</f>
        <v>8.3656414232790549E-2</v>
      </c>
      <c r="F147" s="283"/>
      <c r="G147" s="14">
        <f>G137-G138</f>
        <v>29</v>
      </c>
      <c r="H147" s="15">
        <f>H137-H138</f>
        <v>48</v>
      </c>
      <c r="I147" s="282">
        <f>I137-I138</f>
        <v>0.10965474316259657</v>
      </c>
      <c r="J147" s="283"/>
      <c r="K147" s="14"/>
      <c r="L147" s="15"/>
      <c r="M147" s="282"/>
      <c r="N147" s="283"/>
    </row>
    <row r="148" spans="1:14" x14ac:dyDescent="0.25">
      <c r="A148" s="315" t="s">
        <v>42</v>
      </c>
      <c r="B148" s="66" t="s">
        <v>4</v>
      </c>
      <c r="C148" s="83">
        <v>920</v>
      </c>
      <c r="D148" s="27">
        <v>3088</v>
      </c>
      <c r="E148" s="219">
        <f>C148/D148</f>
        <v>0.29792746113989638</v>
      </c>
      <c r="F148" s="220"/>
      <c r="G148" s="83">
        <v>1163</v>
      </c>
      <c r="H148" s="27">
        <v>3085</v>
      </c>
      <c r="I148" s="219">
        <f>G148/H148</f>
        <v>0.37698541329011342</v>
      </c>
      <c r="J148" s="220"/>
      <c r="K148" s="83"/>
      <c r="L148" s="27"/>
      <c r="M148" s="219"/>
      <c r="N148" s="220"/>
    </row>
    <row r="149" spans="1:14" x14ac:dyDescent="0.25">
      <c r="A149" s="316"/>
      <c r="B149" s="67" t="s">
        <v>5</v>
      </c>
      <c r="C149" s="12">
        <v>350</v>
      </c>
      <c r="D149" s="13">
        <v>1689</v>
      </c>
      <c r="E149" s="197">
        <f t="shared" ref="E149:E152" si="35">C149/D149</f>
        <v>0.20722320899940794</v>
      </c>
      <c r="F149" s="198"/>
      <c r="G149" s="12">
        <v>489</v>
      </c>
      <c r="H149" s="13">
        <v>1706</v>
      </c>
      <c r="I149" s="197">
        <f t="shared" ref="I149:I152" si="36">G149/H149</f>
        <v>0.28663540445486518</v>
      </c>
      <c r="J149" s="198"/>
      <c r="K149" s="12"/>
      <c r="L149" s="13"/>
      <c r="M149" s="197"/>
      <c r="N149" s="198"/>
    </row>
    <row r="150" spans="1:14" x14ac:dyDescent="0.25">
      <c r="A150" s="316"/>
      <c r="B150" s="67" t="s">
        <v>6</v>
      </c>
      <c r="C150" s="12">
        <v>268</v>
      </c>
      <c r="D150" s="13">
        <v>1371</v>
      </c>
      <c r="E150" s="197">
        <f t="shared" si="35"/>
        <v>0.19547775346462437</v>
      </c>
      <c r="F150" s="198"/>
      <c r="G150" s="12">
        <v>278</v>
      </c>
      <c r="H150" s="13">
        <v>1377</v>
      </c>
      <c r="I150" s="197">
        <f t="shared" si="36"/>
        <v>0.20188816267247639</v>
      </c>
      <c r="J150" s="198"/>
      <c r="K150" s="12"/>
      <c r="L150" s="13"/>
      <c r="M150" s="197"/>
      <c r="N150" s="198"/>
    </row>
    <row r="151" spans="1:14" x14ac:dyDescent="0.25">
      <c r="A151" s="316"/>
      <c r="B151" s="67" t="s">
        <v>7</v>
      </c>
      <c r="C151" s="12">
        <v>69</v>
      </c>
      <c r="D151" s="13">
        <v>291</v>
      </c>
      <c r="E151" s="197">
        <f t="shared" si="35"/>
        <v>0.23711340206185566</v>
      </c>
      <c r="F151" s="198"/>
      <c r="G151" s="12">
        <v>98</v>
      </c>
      <c r="H151" s="13">
        <v>287</v>
      </c>
      <c r="I151" s="197">
        <f t="shared" si="36"/>
        <v>0.34146341463414637</v>
      </c>
      <c r="J151" s="198"/>
      <c r="K151" s="12"/>
      <c r="L151" s="13"/>
      <c r="M151" s="197"/>
      <c r="N151" s="198"/>
    </row>
    <row r="152" spans="1:14" x14ac:dyDescent="0.25">
      <c r="A152" s="316"/>
      <c r="B152" s="67" t="s">
        <v>8</v>
      </c>
      <c r="C152" s="12">
        <v>50</v>
      </c>
      <c r="D152" s="13">
        <v>120</v>
      </c>
      <c r="E152" s="197">
        <f t="shared" si="35"/>
        <v>0.41666666666666669</v>
      </c>
      <c r="F152" s="198"/>
      <c r="G152" s="12">
        <v>50</v>
      </c>
      <c r="H152" s="13">
        <v>120</v>
      </c>
      <c r="I152" s="197">
        <f t="shared" si="36"/>
        <v>0.41666666666666669</v>
      </c>
      <c r="J152" s="198"/>
      <c r="K152" s="12"/>
      <c r="L152" s="13"/>
      <c r="M152" s="197"/>
      <c r="N152" s="198"/>
    </row>
    <row r="153" spans="1:14" x14ac:dyDescent="0.25">
      <c r="A153" s="316"/>
      <c r="B153" s="67" t="s">
        <v>9</v>
      </c>
      <c r="C153" s="12" t="s">
        <v>80</v>
      </c>
      <c r="D153" s="13" t="s">
        <v>80</v>
      </c>
      <c r="E153" s="197" t="s">
        <v>62</v>
      </c>
      <c r="F153" s="198"/>
      <c r="G153" s="12" t="s">
        <v>80</v>
      </c>
      <c r="H153" s="13" t="s">
        <v>80</v>
      </c>
      <c r="I153" s="197" t="s">
        <v>62</v>
      </c>
      <c r="J153" s="198"/>
      <c r="K153" s="12"/>
      <c r="L153" s="13"/>
      <c r="M153" s="197"/>
      <c r="N153" s="198"/>
    </row>
    <row r="154" spans="1:14" x14ac:dyDescent="0.25">
      <c r="A154" s="316"/>
      <c r="B154" s="67" t="s">
        <v>10</v>
      </c>
      <c r="C154" s="12" t="s">
        <v>80</v>
      </c>
      <c r="D154" s="13" t="s">
        <v>80</v>
      </c>
      <c r="E154" s="197" t="s">
        <v>62</v>
      </c>
      <c r="F154" s="198"/>
      <c r="G154" s="12" t="s">
        <v>80</v>
      </c>
      <c r="H154" s="13" t="s">
        <v>80</v>
      </c>
      <c r="I154" s="197" t="s">
        <v>62</v>
      </c>
      <c r="J154" s="198"/>
      <c r="K154" s="12"/>
      <c r="L154" s="13"/>
      <c r="M154" s="197"/>
      <c r="N154" s="198"/>
    </row>
    <row r="155" spans="1:14" x14ac:dyDescent="0.25">
      <c r="A155" s="316"/>
      <c r="B155" s="75" t="s">
        <v>30</v>
      </c>
      <c r="C155" s="20">
        <v>1664</v>
      </c>
      <c r="D155" s="18">
        <v>6566</v>
      </c>
      <c r="E155" s="311">
        <f>C155/D155</f>
        <v>0.25342674383186109</v>
      </c>
      <c r="F155" s="312"/>
      <c r="G155" s="20">
        <v>2090</v>
      </c>
      <c r="H155" s="18">
        <v>6584</v>
      </c>
      <c r="I155" s="311">
        <f>G155/H155</f>
        <v>0.31743620899149455</v>
      </c>
      <c r="J155" s="312"/>
      <c r="K155" s="20"/>
      <c r="L155" s="18"/>
      <c r="M155" s="311"/>
      <c r="N155" s="312"/>
    </row>
    <row r="156" spans="1:14" x14ac:dyDescent="0.25">
      <c r="A156" s="316"/>
      <c r="B156" s="68" t="s">
        <v>13</v>
      </c>
      <c r="C156" s="21">
        <f>C$166</f>
        <v>3009</v>
      </c>
      <c r="D156" s="19">
        <v>10069</v>
      </c>
      <c r="E156" s="313">
        <f>C156/D156</f>
        <v>0.29883801767802165</v>
      </c>
      <c r="F156" s="314"/>
      <c r="G156" s="21">
        <f>G$166</f>
        <v>2453</v>
      </c>
      <c r="H156" s="19">
        <v>10086</v>
      </c>
      <c r="I156" s="313">
        <f>G156/H156</f>
        <v>0.24320840769383303</v>
      </c>
      <c r="J156" s="314"/>
      <c r="K156" s="21"/>
      <c r="L156" s="19"/>
      <c r="M156" s="313"/>
      <c r="N156" s="314"/>
    </row>
    <row r="157" spans="1:14" x14ac:dyDescent="0.25">
      <c r="A157" s="316"/>
      <c r="B157" s="69" t="s">
        <v>21</v>
      </c>
      <c r="C157" s="12">
        <f>C148-C150</f>
        <v>652</v>
      </c>
      <c r="D157" s="13">
        <f>D148-D150</f>
        <v>1717</v>
      </c>
      <c r="E157" s="309">
        <f t="shared" ref="E157" si="37">E148-E150</f>
        <v>0.10244970767527201</v>
      </c>
      <c r="F157" s="310"/>
      <c r="G157" s="12">
        <f>G148-G150</f>
        <v>885</v>
      </c>
      <c r="H157" s="13">
        <f>H148-H150</f>
        <v>1708</v>
      </c>
      <c r="I157" s="309">
        <f t="shared" ref="I157" si="38">I148-I150</f>
        <v>0.17509725061763703</v>
      </c>
      <c r="J157" s="310"/>
      <c r="K157" s="12"/>
      <c r="L157" s="13"/>
      <c r="M157" s="309"/>
      <c r="N157" s="310"/>
    </row>
    <row r="158" spans="1:14" ht="15.75" thickBot="1" x14ac:dyDescent="0.3">
      <c r="A158" s="317"/>
      <c r="B158" s="76" t="s">
        <v>22</v>
      </c>
      <c r="C158" s="14">
        <f>C148-C149</f>
        <v>570</v>
      </c>
      <c r="D158" s="15">
        <f>D148-D149</f>
        <v>1399</v>
      </c>
      <c r="E158" s="282">
        <f>E148-E149</f>
        <v>9.0704252140488439E-2</v>
      </c>
      <c r="F158" s="283"/>
      <c r="G158" s="14">
        <f>G148-G149</f>
        <v>674</v>
      </c>
      <c r="H158" s="15">
        <f>H148-H149</f>
        <v>1379</v>
      </c>
      <c r="I158" s="282">
        <f>I148-I149</f>
        <v>9.0350008835248241E-2</v>
      </c>
      <c r="J158" s="283"/>
      <c r="K158" s="14"/>
      <c r="L158" s="15"/>
      <c r="M158" s="282"/>
      <c r="N158" s="283"/>
    </row>
    <row r="159" spans="1:14" x14ac:dyDescent="0.25">
      <c r="A159" s="318" t="s">
        <v>77</v>
      </c>
      <c r="B159" s="66" t="s">
        <v>4</v>
      </c>
      <c r="C159" s="78">
        <v>1612</v>
      </c>
      <c r="D159" s="79">
        <v>4752</v>
      </c>
      <c r="E159" s="341">
        <f>C159/D159</f>
        <v>0.33922558922558921</v>
      </c>
      <c r="F159" s="342"/>
      <c r="G159" s="78">
        <v>1381</v>
      </c>
      <c r="H159" s="79">
        <v>4746</v>
      </c>
      <c r="I159" s="341">
        <f>G159/H159</f>
        <v>0.29098187947745469</v>
      </c>
      <c r="J159" s="342"/>
      <c r="K159" s="78"/>
      <c r="L159" s="79"/>
      <c r="M159" s="341"/>
      <c r="N159" s="342"/>
    </row>
    <row r="160" spans="1:14" x14ac:dyDescent="0.25">
      <c r="A160" s="319"/>
      <c r="B160" s="67" t="s">
        <v>5</v>
      </c>
      <c r="C160" s="12">
        <v>671</v>
      </c>
      <c r="D160" s="13">
        <v>2628</v>
      </c>
      <c r="E160" s="197">
        <f t="shared" ref="E160:E163" si="39">C160/D160</f>
        <v>0.25532724505327248</v>
      </c>
      <c r="F160" s="198"/>
      <c r="G160" s="12">
        <v>578</v>
      </c>
      <c r="H160" s="13">
        <v>2644</v>
      </c>
      <c r="I160" s="197">
        <f t="shared" ref="I160:I165" si="40">G160/H160</f>
        <v>0.21860816944024206</v>
      </c>
      <c r="J160" s="198"/>
      <c r="K160" s="12"/>
      <c r="L160" s="13"/>
      <c r="M160" s="197"/>
      <c r="N160" s="198"/>
    </row>
    <row r="161" spans="1:14" x14ac:dyDescent="0.25">
      <c r="A161" s="319"/>
      <c r="B161" s="67" t="s">
        <v>6</v>
      </c>
      <c r="C161" s="12">
        <v>506</v>
      </c>
      <c r="D161" s="13">
        <v>2064</v>
      </c>
      <c r="E161" s="197">
        <f t="shared" si="39"/>
        <v>0.24515503875968991</v>
      </c>
      <c r="F161" s="198"/>
      <c r="G161" s="12">
        <v>317</v>
      </c>
      <c r="H161" s="13">
        <v>2070</v>
      </c>
      <c r="I161" s="197">
        <f t="shared" si="40"/>
        <v>0.15314009661835748</v>
      </c>
      <c r="J161" s="198"/>
      <c r="K161" s="12"/>
      <c r="L161" s="13"/>
      <c r="M161" s="197"/>
      <c r="N161" s="198"/>
    </row>
    <row r="162" spans="1:14" x14ac:dyDescent="0.25">
      <c r="A162" s="319"/>
      <c r="B162" s="67" t="s">
        <v>7</v>
      </c>
      <c r="C162" s="12">
        <v>128</v>
      </c>
      <c r="D162" s="13">
        <v>444</v>
      </c>
      <c r="E162" s="197">
        <f t="shared" si="39"/>
        <v>0.28828828828828829</v>
      </c>
      <c r="F162" s="198"/>
      <c r="G162" s="12">
        <v>103</v>
      </c>
      <c r="H162" s="13">
        <v>443</v>
      </c>
      <c r="I162" s="197">
        <f t="shared" si="40"/>
        <v>0.2325056433408578</v>
      </c>
      <c r="J162" s="198"/>
      <c r="K162" s="12"/>
      <c r="L162" s="13"/>
      <c r="M162" s="197"/>
      <c r="N162" s="198"/>
    </row>
    <row r="163" spans="1:14" x14ac:dyDescent="0.25">
      <c r="A163" s="319"/>
      <c r="B163" s="67" t="s">
        <v>8</v>
      </c>
      <c r="C163" s="12">
        <v>82</v>
      </c>
      <c r="D163" s="13">
        <v>172</v>
      </c>
      <c r="E163" s="197">
        <f t="shared" si="39"/>
        <v>0.47674418604651164</v>
      </c>
      <c r="F163" s="198"/>
      <c r="G163" s="12">
        <v>61</v>
      </c>
      <c r="H163" s="13">
        <v>172</v>
      </c>
      <c r="I163" s="197">
        <f t="shared" si="40"/>
        <v>0.35465116279069769</v>
      </c>
      <c r="J163" s="198"/>
      <c r="K163" s="12"/>
      <c r="L163" s="13"/>
      <c r="M163" s="197"/>
      <c r="N163" s="198"/>
    </row>
    <row r="164" spans="1:14" x14ac:dyDescent="0.25">
      <c r="A164" s="319"/>
      <c r="B164" s="67" t="s">
        <v>9</v>
      </c>
      <c r="C164" s="12" t="s">
        <v>80</v>
      </c>
      <c r="D164" s="13" t="s">
        <v>80</v>
      </c>
      <c r="E164" s="197" t="s">
        <v>62</v>
      </c>
      <c r="F164" s="198"/>
      <c r="G164" s="12" t="s">
        <v>80</v>
      </c>
      <c r="H164" s="13" t="s">
        <v>80</v>
      </c>
      <c r="I164" s="197" t="s">
        <v>62</v>
      </c>
      <c r="J164" s="198"/>
      <c r="K164" s="12"/>
      <c r="L164" s="13"/>
      <c r="M164" s="197"/>
      <c r="N164" s="198"/>
    </row>
    <row r="165" spans="1:14" x14ac:dyDescent="0.25">
      <c r="A165" s="319"/>
      <c r="B165" s="67" t="s">
        <v>10</v>
      </c>
      <c r="C165" s="12" t="s">
        <v>80</v>
      </c>
      <c r="D165" s="13" t="s">
        <v>80</v>
      </c>
      <c r="E165" s="197" t="s">
        <v>62</v>
      </c>
      <c r="F165" s="198"/>
      <c r="G165" s="12" t="s">
        <v>80</v>
      </c>
      <c r="H165" s="13" t="s">
        <v>80</v>
      </c>
      <c r="I165" s="197" t="s">
        <v>62</v>
      </c>
      <c r="J165" s="198"/>
      <c r="K165" s="12"/>
      <c r="L165" s="13"/>
      <c r="M165" s="197"/>
      <c r="N165" s="198"/>
    </row>
    <row r="166" spans="1:14" x14ac:dyDescent="0.25">
      <c r="A166" s="319"/>
      <c r="B166" s="68" t="s">
        <v>13</v>
      </c>
      <c r="C166" s="21">
        <v>3009</v>
      </c>
      <c r="D166" s="19">
        <v>10069</v>
      </c>
      <c r="E166" s="313">
        <f>C166/D166</f>
        <v>0.29883801767802165</v>
      </c>
      <c r="F166" s="314"/>
      <c r="G166" s="21">
        <v>2453</v>
      </c>
      <c r="H166" s="19">
        <v>10086</v>
      </c>
      <c r="I166" s="313">
        <f>G166/H166</f>
        <v>0.24320840769383303</v>
      </c>
      <c r="J166" s="314"/>
      <c r="K166" s="21"/>
      <c r="L166" s="19"/>
      <c r="M166" s="313"/>
      <c r="N166" s="314"/>
    </row>
    <row r="167" spans="1:14" x14ac:dyDescent="0.25">
      <c r="A167" s="319"/>
      <c r="B167" s="69" t="s">
        <v>21</v>
      </c>
      <c r="C167" s="12">
        <v>1168</v>
      </c>
      <c r="D167" s="13">
        <f>D159-D161</f>
        <v>2688</v>
      </c>
      <c r="E167" s="309">
        <f t="shared" ref="E167" si="41">E159-E161</f>
        <v>9.4070550465899294E-2</v>
      </c>
      <c r="F167" s="310"/>
      <c r="G167" s="12">
        <v>1064</v>
      </c>
      <c r="H167" s="13">
        <f>H159-H161</f>
        <v>2676</v>
      </c>
      <c r="I167" s="309">
        <f t="shared" ref="I167" si="42">I159-I161</f>
        <v>0.13784178285909721</v>
      </c>
      <c r="J167" s="310"/>
      <c r="K167" s="12"/>
      <c r="L167" s="13"/>
      <c r="M167" s="309"/>
      <c r="N167" s="310"/>
    </row>
    <row r="168" spans="1:14" ht="15.75" thickBot="1" x14ac:dyDescent="0.3">
      <c r="A168" s="320"/>
      <c r="B168" s="70" t="s">
        <v>22</v>
      </c>
      <c r="C168" s="64">
        <v>1001</v>
      </c>
      <c r="D168" s="65">
        <f>D159-D160</f>
        <v>2124</v>
      </c>
      <c r="E168" s="321">
        <f>E159-E160</f>
        <v>8.389834417231673E-2</v>
      </c>
      <c r="F168" s="322"/>
      <c r="G168" s="64">
        <v>803</v>
      </c>
      <c r="H168" s="65">
        <f>H159-H160</f>
        <v>2102</v>
      </c>
      <c r="I168" s="321">
        <f>I159-I160</f>
        <v>7.237371003721263E-2</v>
      </c>
      <c r="J168" s="322"/>
      <c r="K168" s="64"/>
      <c r="L168" s="65"/>
      <c r="M168" s="321"/>
      <c r="N168" s="322"/>
    </row>
    <row r="169" spans="1:14" ht="15.75" thickBot="1" x14ac:dyDescent="0.3">
      <c r="A169" s="306" t="s">
        <v>76</v>
      </c>
      <c r="B169" s="307"/>
      <c r="C169" s="307"/>
      <c r="D169" s="307"/>
      <c r="E169" s="307"/>
      <c r="F169" s="307"/>
      <c r="G169" s="307"/>
      <c r="H169" s="307"/>
      <c r="I169" s="307"/>
      <c r="J169" s="307"/>
      <c r="K169" s="307"/>
      <c r="L169" s="307"/>
      <c r="M169" s="307"/>
      <c r="N169" s="308"/>
    </row>
    <row r="170" spans="1:14" ht="31.5" customHeight="1" thickBot="1" x14ac:dyDescent="0.3">
      <c r="A170" s="287" t="s">
        <v>94</v>
      </c>
      <c r="B170" s="288"/>
      <c r="C170" s="288"/>
      <c r="D170" s="288"/>
      <c r="E170" s="288"/>
      <c r="F170" s="288"/>
      <c r="G170" s="288"/>
      <c r="H170" s="288"/>
      <c r="I170" s="288"/>
      <c r="J170" s="288"/>
      <c r="K170" s="288"/>
      <c r="L170" s="288"/>
      <c r="M170" s="288"/>
      <c r="N170" s="289"/>
    </row>
    <row r="171" spans="1:14" ht="45.75" customHeight="1" x14ac:dyDescent="0.25"/>
    <row r="172" spans="1:14" ht="45.75" customHeight="1" x14ac:dyDescent="0.25"/>
  </sheetData>
  <mergeCells count="518">
    <mergeCell ref="M166:N166"/>
    <mergeCell ref="E167:F167"/>
    <mergeCell ref="I167:J167"/>
    <mergeCell ref="M167:N167"/>
    <mergeCell ref="E168:F168"/>
    <mergeCell ref="I168:J168"/>
    <mergeCell ref="M168:N168"/>
    <mergeCell ref="A159:A168"/>
    <mergeCell ref="E159:F159"/>
    <mergeCell ref="I159:J159"/>
    <mergeCell ref="M159:N159"/>
    <mergeCell ref="E160:F160"/>
    <mergeCell ref="I160:J160"/>
    <mergeCell ref="M160:N160"/>
    <mergeCell ref="E161:F161"/>
    <mergeCell ref="I161:J161"/>
    <mergeCell ref="M161:N161"/>
    <mergeCell ref="E162:F162"/>
    <mergeCell ref="I162:J162"/>
    <mergeCell ref="M162:N162"/>
    <mergeCell ref="E163:F163"/>
    <mergeCell ref="I163:J163"/>
    <mergeCell ref="M163:N163"/>
    <mergeCell ref="E164:F164"/>
    <mergeCell ref="I164:J164"/>
    <mergeCell ref="M164:N164"/>
    <mergeCell ref="E165:F165"/>
    <mergeCell ref="I165:J165"/>
    <mergeCell ref="M165:N165"/>
    <mergeCell ref="E166:F166"/>
    <mergeCell ref="I166:J166"/>
    <mergeCell ref="E5:F5"/>
    <mergeCell ref="I5:J5"/>
    <mergeCell ref="M5:N5"/>
    <mergeCell ref="E6:F6"/>
    <mergeCell ref="I6:J6"/>
    <mergeCell ref="M6:N6"/>
    <mergeCell ref="E10:F10"/>
    <mergeCell ref="I10:J10"/>
    <mergeCell ref="M10:N10"/>
    <mergeCell ref="E12:F12"/>
    <mergeCell ref="I12:J12"/>
    <mergeCell ref="M12:N12"/>
    <mergeCell ref="E23:F23"/>
    <mergeCell ref="I23:J23"/>
    <mergeCell ref="M23:N23"/>
    <mergeCell ref="E24:F24"/>
    <mergeCell ref="E25:F25"/>
    <mergeCell ref="B1:B3"/>
    <mergeCell ref="C1:N2"/>
    <mergeCell ref="C3:F3"/>
    <mergeCell ref="G3:J3"/>
    <mergeCell ref="K3:N3"/>
    <mergeCell ref="E4:F4"/>
    <mergeCell ref="I4:J4"/>
    <mergeCell ref="M4:N4"/>
    <mergeCell ref="M9:N9"/>
    <mergeCell ref="E7:F7"/>
    <mergeCell ref="I7:J7"/>
    <mergeCell ref="M7:N7"/>
    <mergeCell ref="E8:F8"/>
    <mergeCell ref="I8:J8"/>
    <mergeCell ref="M8:N8"/>
    <mergeCell ref="A1:A4"/>
    <mergeCell ref="A5:A15"/>
    <mergeCell ref="A16:A26"/>
    <mergeCell ref="E16:F16"/>
    <mergeCell ref="I16:J16"/>
    <mergeCell ref="M16:N16"/>
    <mergeCell ref="E17:F17"/>
    <mergeCell ref="I17:J17"/>
    <mergeCell ref="M17:N17"/>
    <mergeCell ref="E18:F18"/>
    <mergeCell ref="E14:F14"/>
    <mergeCell ref="I14:J14"/>
    <mergeCell ref="M14:N14"/>
    <mergeCell ref="E15:F15"/>
    <mergeCell ref="I15:J15"/>
    <mergeCell ref="M15:N15"/>
    <mergeCell ref="E11:F11"/>
    <mergeCell ref="I11:J11"/>
    <mergeCell ref="M11:N11"/>
    <mergeCell ref="E13:F13"/>
    <mergeCell ref="I13:J13"/>
    <mergeCell ref="M13:N13"/>
    <mergeCell ref="E9:F9"/>
    <mergeCell ref="I9:J9"/>
    <mergeCell ref="I25:J25"/>
    <mergeCell ref="M25:N25"/>
    <mergeCell ref="E21:F21"/>
    <mergeCell ref="I21:J21"/>
    <mergeCell ref="M21:N21"/>
    <mergeCell ref="E22:F22"/>
    <mergeCell ref="I22:J22"/>
    <mergeCell ref="M22:N22"/>
    <mergeCell ref="I18:J18"/>
    <mergeCell ref="M18:N18"/>
    <mergeCell ref="E19:F19"/>
    <mergeCell ref="I19:J19"/>
    <mergeCell ref="M19:N19"/>
    <mergeCell ref="E20:F20"/>
    <mergeCell ref="I20:J20"/>
    <mergeCell ref="M20:N20"/>
    <mergeCell ref="I24:J24"/>
    <mergeCell ref="M24:N24"/>
    <mergeCell ref="A27:A37"/>
    <mergeCell ref="E27:F27"/>
    <mergeCell ref="I27:J27"/>
    <mergeCell ref="M27:N27"/>
    <mergeCell ref="E28:F28"/>
    <mergeCell ref="I28:J28"/>
    <mergeCell ref="M28:N28"/>
    <mergeCell ref="E29:F29"/>
    <mergeCell ref="E26:F26"/>
    <mergeCell ref="I26:J26"/>
    <mergeCell ref="M26:N26"/>
    <mergeCell ref="E32:F32"/>
    <mergeCell ref="I32:J32"/>
    <mergeCell ref="M32:N32"/>
    <mergeCell ref="E33:F33"/>
    <mergeCell ref="I33:J33"/>
    <mergeCell ref="M33:N33"/>
    <mergeCell ref="I29:J29"/>
    <mergeCell ref="M29:N29"/>
    <mergeCell ref="E30:F30"/>
    <mergeCell ref="I30:J30"/>
    <mergeCell ref="M30:N30"/>
    <mergeCell ref="E31:F31"/>
    <mergeCell ref="I31:J31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E69:F69"/>
    <mergeCell ref="I69:J69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71:A81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6:F76"/>
    <mergeCell ref="I76:J76"/>
    <mergeCell ref="M76:N76"/>
    <mergeCell ref="E77:F77"/>
    <mergeCell ref="I77:J77"/>
    <mergeCell ref="M77:N77"/>
    <mergeCell ref="E74:F74"/>
    <mergeCell ref="I74:J74"/>
    <mergeCell ref="M74:N74"/>
    <mergeCell ref="E75:F75"/>
    <mergeCell ref="I75:J75"/>
    <mergeCell ref="M75:N75"/>
    <mergeCell ref="E80:F80"/>
    <mergeCell ref="I80:J80"/>
    <mergeCell ref="M80:N80"/>
    <mergeCell ref="E81:F81"/>
    <mergeCell ref="I81:J81"/>
    <mergeCell ref="M81:N81"/>
    <mergeCell ref="E78:F78"/>
    <mergeCell ref="I78:J78"/>
    <mergeCell ref="M78:N78"/>
    <mergeCell ref="E79:F79"/>
    <mergeCell ref="I79:J79"/>
    <mergeCell ref="M79:N79"/>
    <mergeCell ref="A82:A92"/>
    <mergeCell ref="E82:F82"/>
    <mergeCell ref="I82:J82"/>
    <mergeCell ref="M82:N82"/>
    <mergeCell ref="E83:F83"/>
    <mergeCell ref="I83:J83"/>
    <mergeCell ref="M83:N83"/>
    <mergeCell ref="E84:F84"/>
    <mergeCell ref="I84:J84"/>
    <mergeCell ref="M84:N84"/>
    <mergeCell ref="E87:F87"/>
    <mergeCell ref="I87:J87"/>
    <mergeCell ref="M87:N87"/>
    <mergeCell ref="E88:F88"/>
    <mergeCell ref="I88:J88"/>
    <mergeCell ref="M88:N88"/>
    <mergeCell ref="E85:F85"/>
    <mergeCell ref="I85:J85"/>
    <mergeCell ref="M85:N85"/>
    <mergeCell ref="E86:F86"/>
    <mergeCell ref="I86:J86"/>
    <mergeCell ref="M86:N86"/>
    <mergeCell ref="E91:F91"/>
    <mergeCell ref="I91:J91"/>
    <mergeCell ref="M91:N91"/>
    <mergeCell ref="E92:F92"/>
    <mergeCell ref="I92:J92"/>
    <mergeCell ref="M92:N92"/>
    <mergeCell ref="E89:F89"/>
    <mergeCell ref="I89:J89"/>
    <mergeCell ref="M89:N89"/>
    <mergeCell ref="E90:F90"/>
    <mergeCell ref="I90:J90"/>
    <mergeCell ref="M90:N90"/>
    <mergeCell ref="A93:A103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8:F98"/>
    <mergeCell ref="I98:J98"/>
    <mergeCell ref="M98:N98"/>
    <mergeCell ref="E99:F99"/>
    <mergeCell ref="I99:J99"/>
    <mergeCell ref="M99:N99"/>
    <mergeCell ref="E96:F96"/>
    <mergeCell ref="I96:J96"/>
    <mergeCell ref="M96:N96"/>
    <mergeCell ref="E97:F97"/>
    <mergeCell ref="I97:J97"/>
    <mergeCell ref="M97:N97"/>
    <mergeCell ref="E102:F102"/>
    <mergeCell ref="I102:J102"/>
    <mergeCell ref="M102:N102"/>
    <mergeCell ref="E103:F103"/>
    <mergeCell ref="I103:J103"/>
    <mergeCell ref="M103:N103"/>
    <mergeCell ref="E100:F100"/>
    <mergeCell ref="I100:J100"/>
    <mergeCell ref="M100:N100"/>
    <mergeCell ref="E101:F101"/>
    <mergeCell ref="I101:J101"/>
    <mergeCell ref="M101:N101"/>
    <mergeCell ref="A104:A114"/>
    <mergeCell ref="E104:F104"/>
    <mergeCell ref="I104:J104"/>
    <mergeCell ref="M104:N104"/>
    <mergeCell ref="E105:F105"/>
    <mergeCell ref="I105:J105"/>
    <mergeCell ref="M105:N105"/>
    <mergeCell ref="E106:F106"/>
    <mergeCell ref="I106:J106"/>
    <mergeCell ref="M106:N106"/>
    <mergeCell ref="E109:F109"/>
    <mergeCell ref="I109:J109"/>
    <mergeCell ref="M109:N109"/>
    <mergeCell ref="E110:F110"/>
    <mergeCell ref="I110:J110"/>
    <mergeCell ref="M110:N110"/>
    <mergeCell ref="E107:F107"/>
    <mergeCell ref="I107:J107"/>
    <mergeCell ref="M107:N107"/>
    <mergeCell ref="E108:F108"/>
    <mergeCell ref="I108:J108"/>
    <mergeCell ref="M108:N108"/>
    <mergeCell ref="E113:F113"/>
    <mergeCell ref="I113:J113"/>
    <mergeCell ref="M113:N113"/>
    <mergeCell ref="E114:F114"/>
    <mergeCell ref="I114:J114"/>
    <mergeCell ref="M114:N114"/>
    <mergeCell ref="E111:F111"/>
    <mergeCell ref="I111:J111"/>
    <mergeCell ref="M111:N111"/>
    <mergeCell ref="E112:F112"/>
    <mergeCell ref="I112:J112"/>
    <mergeCell ref="M112:N112"/>
    <mergeCell ref="A115:A125"/>
    <mergeCell ref="E115:F115"/>
    <mergeCell ref="I115:J115"/>
    <mergeCell ref="M115:N115"/>
    <mergeCell ref="E116:F116"/>
    <mergeCell ref="I116:J116"/>
    <mergeCell ref="M116:N116"/>
    <mergeCell ref="E117:F117"/>
    <mergeCell ref="I117:J117"/>
    <mergeCell ref="M117:N117"/>
    <mergeCell ref="E120:F120"/>
    <mergeCell ref="I120:J120"/>
    <mergeCell ref="M120:N120"/>
    <mergeCell ref="E121:F121"/>
    <mergeCell ref="I121:J121"/>
    <mergeCell ref="M121:N121"/>
    <mergeCell ref="E118:F118"/>
    <mergeCell ref="I118:J118"/>
    <mergeCell ref="M118:N118"/>
    <mergeCell ref="E119:F119"/>
    <mergeCell ref="I119:J119"/>
    <mergeCell ref="M119:N119"/>
    <mergeCell ref="E124:F124"/>
    <mergeCell ref="I124:J124"/>
    <mergeCell ref="M124:N124"/>
    <mergeCell ref="E125:F125"/>
    <mergeCell ref="I125:J125"/>
    <mergeCell ref="M125:N125"/>
    <mergeCell ref="E122:F122"/>
    <mergeCell ref="I122:J122"/>
    <mergeCell ref="M122:N122"/>
    <mergeCell ref="E123:F123"/>
    <mergeCell ref="I123:J123"/>
    <mergeCell ref="M123:N123"/>
    <mergeCell ref="A126:A136"/>
    <mergeCell ref="E126:F126"/>
    <mergeCell ref="I126:J126"/>
    <mergeCell ref="M126:N126"/>
    <mergeCell ref="E127:F127"/>
    <mergeCell ref="I127:J127"/>
    <mergeCell ref="M127:N127"/>
    <mergeCell ref="E128:F128"/>
    <mergeCell ref="I128:J128"/>
    <mergeCell ref="M128:N128"/>
    <mergeCell ref="E131:F131"/>
    <mergeCell ref="I131:J131"/>
    <mergeCell ref="M131:N131"/>
    <mergeCell ref="E132:F132"/>
    <mergeCell ref="I132:J132"/>
    <mergeCell ref="M132:N132"/>
    <mergeCell ref="E129:F129"/>
    <mergeCell ref="I129:J129"/>
    <mergeCell ref="M129:N129"/>
    <mergeCell ref="E130:F130"/>
    <mergeCell ref="I130:J130"/>
    <mergeCell ref="M130:N130"/>
    <mergeCell ref="E135:F135"/>
    <mergeCell ref="I135:J135"/>
    <mergeCell ref="M135:N135"/>
    <mergeCell ref="E136:F136"/>
    <mergeCell ref="I136:J136"/>
    <mergeCell ref="M136:N136"/>
    <mergeCell ref="E133:F133"/>
    <mergeCell ref="I133:J133"/>
    <mergeCell ref="M133:N133"/>
    <mergeCell ref="E134:F134"/>
    <mergeCell ref="I134:J134"/>
    <mergeCell ref="M134:N134"/>
    <mergeCell ref="A137:A147"/>
    <mergeCell ref="E137:F137"/>
    <mergeCell ref="I137:J137"/>
    <mergeCell ref="M137:N137"/>
    <mergeCell ref="E138:F138"/>
    <mergeCell ref="I138:J138"/>
    <mergeCell ref="M138:N138"/>
    <mergeCell ref="E139:F139"/>
    <mergeCell ref="I139:J139"/>
    <mergeCell ref="M139:N139"/>
    <mergeCell ref="E142:F142"/>
    <mergeCell ref="I142:J142"/>
    <mergeCell ref="M142:N142"/>
    <mergeCell ref="E143:F143"/>
    <mergeCell ref="I143:J143"/>
    <mergeCell ref="M143:N143"/>
    <mergeCell ref="E140:F140"/>
    <mergeCell ref="I140:J140"/>
    <mergeCell ref="M140:N140"/>
    <mergeCell ref="E141:F141"/>
    <mergeCell ref="I141:J141"/>
    <mergeCell ref="M141:N141"/>
    <mergeCell ref="E146:F146"/>
    <mergeCell ref="I146:J146"/>
    <mergeCell ref="E157:F157"/>
    <mergeCell ref="I157:J157"/>
    <mergeCell ref="M146:N146"/>
    <mergeCell ref="E147:F147"/>
    <mergeCell ref="I147:J147"/>
    <mergeCell ref="M147:N147"/>
    <mergeCell ref="E144:F144"/>
    <mergeCell ref="I144:J144"/>
    <mergeCell ref="M144:N144"/>
    <mergeCell ref="E145:F145"/>
    <mergeCell ref="I145:J145"/>
    <mergeCell ref="M145:N145"/>
    <mergeCell ref="M153:N153"/>
    <mergeCell ref="E154:F154"/>
    <mergeCell ref="I154:J154"/>
    <mergeCell ref="M154:N154"/>
    <mergeCell ref="E151:F151"/>
    <mergeCell ref="I151:J151"/>
    <mergeCell ref="M151:N151"/>
    <mergeCell ref="E152:F152"/>
    <mergeCell ref="I152:J152"/>
    <mergeCell ref="M152:N152"/>
    <mergeCell ref="A169:N169"/>
    <mergeCell ref="A170:N170"/>
    <mergeCell ref="M157:N157"/>
    <mergeCell ref="E158:F158"/>
    <mergeCell ref="I158:J158"/>
    <mergeCell ref="M158:N158"/>
    <mergeCell ref="E155:F155"/>
    <mergeCell ref="I155:J155"/>
    <mergeCell ref="M155:N155"/>
    <mergeCell ref="E156:F156"/>
    <mergeCell ref="I156:J156"/>
    <mergeCell ref="M156:N156"/>
    <mergeCell ref="A148:A158"/>
    <mergeCell ref="E148:F148"/>
    <mergeCell ref="I148:J148"/>
    <mergeCell ref="M148:N148"/>
    <mergeCell ref="E149:F149"/>
    <mergeCell ref="I149:J149"/>
    <mergeCell ref="M149:N149"/>
    <mergeCell ref="E150:F150"/>
    <mergeCell ref="I150:J150"/>
    <mergeCell ref="M150:N150"/>
    <mergeCell ref="E153:F153"/>
    <mergeCell ref="I153:J153"/>
  </mergeCells>
  <conditionalFormatting sqref="B5:B11">
    <cfRule type="expression" dxfId="572" priority="185">
      <formula>MOD(ROW(),2)=0</formula>
    </cfRule>
  </conditionalFormatting>
  <conditionalFormatting sqref="B4">
    <cfRule type="expression" dxfId="571" priority="184">
      <formula>MOD(ROW(),2)=0</formula>
    </cfRule>
  </conditionalFormatting>
  <conditionalFormatting sqref="C4:E4 E5:E11">
    <cfRule type="expression" dxfId="570" priority="183">
      <formula>MOD(ROW(),2)=0</formula>
    </cfRule>
  </conditionalFormatting>
  <conditionalFormatting sqref="C5:C11 G5:H11 K5:L11">
    <cfRule type="expression" dxfId="569" priority="182">
      <formula>MOD(ROW(),2)=0</formula>
    </cfRule>
  </conditionalFormatting>
  <conditionalFormatting sqref="C14:C15 E14:E15">
    <cfRule type="expression" dxfId="568" priority="181">
      <formula>MOD(ROW(),2)=0</formula>
    </cfRule>
  </conditionalFormatting>
  <conditionalFormatting sqref="I4">
    <cfRule type="expression" dxfId="567" priority="180">
      <formula>MOD(ROW(),2)=0</formula>
    </cfRule>
  </conditionalFormatting>
  <conditionalFormatting sqref="M4">
    <cfRule type="expression" dxfId="566" priority="179">
      <formula>MOD(ROW(),2)=0</formula>
    </cfRule>
  </conditionalFormatting>
  <conditionalFormatting sqref="G4:H4">
    <cfRule type="expression" dxfId="565" priority="178">
      <formula>MOD(ROW(),2)=0</formula>
    </cfRule>
  </conditionalFormatting>
  <conditionalFormatting sqref="K4:L4">
    <cfRule type="expression" dxfId="564" priority="177">
      <formula>MOD(ROW(),2)=0</formula>
    </cfRule>
  </conditionalFormatting>
  <conditionalFormatting sqref="I5:I11">
    <cfRule type="expression" dxfId="563" priority="176">
      <formula>MOD(ROW(),2)=0</formula>
    </cfRule>
  </conditionalFormatting>
  <conditionalFormatting sqref="I14:I15">
    <cfRule type="expression" dxfId="562" priority="175">
      <formula>MOD(ROW(),2)=0</formula>
    </cfRule>
  </conditionalFormatting>
  <conditionalFormatting sqref="M5:M11">
    <cfRule type="expression" dxfId="561" priority="174">
      <formula>MOD(ROW(),2)=0</formula>
    </cfRule>
  </conditionalFormatting>
  <conditionalFormatting sqref="M14:M15">
    <cfRule type="expression" dxfId="560" priority="173">
      <formula>MOD(ROW(),2)=0</formula>
    </cfRule>
  </conditionalFormatting>
  <conditionalFormatting sqref="G14:H15">
    <cfRule type="expression" dxfId="559" priority="172">
      <formula>MOD(ROW(),2)=0</formula>
    </cfRule>
  </conditionalFormatting>
  <conditionalFormatting sqref="K14:L15">
    <cfRule type="expression" dxfId="558" priority="171">
      <formula>MOD(ROW(),2)=0</formula>
    </cfRule>
  </conditionalFormatting>
  <conditionalFormatting sqref="B16:B22">
    <cfRule type="expression" dxfId="557" priority="170">
      <formula>MOD(ROW(),2)=0</formula>
    </cfRule>
  </conditionalFormatting>
  <conditionalFormatting sqref="E16:E22">
    <cfRule type="expression" dxfId="556" priority="169">
      <formula>MOD(ROW(),2)=0</formula>
    </cfRule>
  </conditionalFormatting>
  <conditionalFormatting sqref="C16:C22 G16:H22 K16:L22">
    <cfRule type="expression" dxfId="555" priority="168">
      <formula>MOD(ROW(),2)=0</formula>
    </cfRule>
  </conditionalFormatting>
  <conditionalFormatting sqref="C25:C26 E25:E26">
    <cfRule type="expression" dxfId="554" priority="167">
      <formula>MOD(ROW(),2)=0</formula>
    </cfRule>
  </conditionalFormatting>
  <conditionalFormatting sqref="I16:I22">
    <cfRule type="expression" dxfId="553" priority="166">
      <formula>MOD(ROW(),2)=0</formula>
    </cfRule>
  </conditionalFormatting>
  <conditionalFormatting sqref="I25:I26">
    <cfRule type="expression" dxfId="552" priority="165">
      <formula>MOD(ROW(),2)=0</formula>
    </cfRule>
  </conditionalFormatting>
  <conditionalFormatting sqref="M16:M22">
    <cfRule type="expression" dxfId="551" priority="164">
      <formula>MOD(ROW(),2)=0</formula>
    </cfRule>
  </conditionalFormatting>
  <conditionalFormatting sqref="M25:M26">
    <cfRule type="expression" dxfId="550" priority="163">
      <formula>MOD(ROW(),2)=0</formula>
    </cfRule>
  </conditionalFormatting>
  <conditionalFormatting sqref="G25:H26">
    <cfRule type="expression" dxfId="549" priority="162">
      <formula>MOD(ROW(),2)=0</formula>
    </cfRule>
  </conditionalFormatting>
  <conditionalFormatting sqref="K25:L26">
    <cfRule type="expression" dxfId="548" priority="161">
      <formula>MOD(ROW(),2)=0</formula>
    </cfRule>
  </conditionalFormatting>
  <conditionalFormatting sqref="B27:B33">
    <cfRule type="expression" dxfId="547" priority="160">
      <formula>MOD(ROW(),2)=0</formula>
    </cfRule>
  </conditionalFormatting>
  <conditionalFormatting sqref="E27:E33">
    <cfRule type="expression" dxfId="546" priority="159">
      <formula>MOD(ROW(),2)=0</formula>
    </cfRule>
  </conditionalFormatting>
  <conditionalFormatting sqref="C27:C33 G27:H33 K27:L33">
    <cfRule type="expression" dxfId="545" priority="158">
      <formula>MOD(ROW(),2)=0</formula>
    </cfRule>
  </conditionalFormatting>
  <conditionalFormatting sqref="C36:C37 E36:E37">
    <cfRule type="expression" dxfId="544" priority="157">
      <formula>MOD(ROW(),2)=0</formula>
    </cfRule>
  </conditionalFormatting>
  <conditionalFormatting sqref="I27:I33">
    <cfRule type="expression" dxfId="543" priority="156">
      <formula>MOD(ROW(),2)=0</formula>
    </cfRule>
  </conditionalFormatting>
  <conditionalFormatting sqref="I36:I37">
    <cfRule type="expression" dxfId="542" priority="155">
      <formula>MOD(ROW(),2)=0</formula>
    </cfRule>
  </conditionalFormatting>
  <conditionalFormatting sqref="M27:M33">
    <cfRule type="expression" dxfId="541" priority="154">
      <formula>MOD(ROW(),2)=0</formula>
    </cfRule>
  </conditionalFormatting>
  <conditionalFormatting sqref="M36:M37">
    <cfRule type="expression" dxfId="540" priority="153">
      <formula>MOD(ROW(),2)=0</formula>
    </cfRule>
  </conditionalFormatting>
  <conditionalFormatting sqref="G36:H37">
    <cfRule type="expression" dxfId="539" priority="152">
      <formula>MOD(ROW(),2)=0</formula>
    </cfRule>
  </conditionalFormatting>
  <conditionalFormatting sqref="K36:L37">
    <cfRule type="expression" dxfId="538" priority="151">
      <formula>MOD(ROW(),2)=0</formula>
    </cfRule>
  </conditionalFormatting>
  <conditionalFormatting sqref="B38:B44">
    <cfRule type="expression" dxfId="537" priority="150">
      <formula>MOD(ROW(),2)=0</formula>
    </cfRule>
  </conditionalFormatting>
  <conditionalFormatting sqref="E38:E44">
    <cfRule type="expression" dxfId="536" priority="149">
      <formula>MOD(ROW(),2)=0</formula>
    </cfRule>
  </conditionalFormatting>
  <conditionalFormatting sqref="C38:C44 G38:H44 K38:L44">
    <cfRule type="expression" dxfId="535" priority="148">
      <formula>MOD(ROW(),2)=0</formula>
    </cfRule>
  </conditionalFormatting>
  <conditionalFormatting sqref="C47:C48 E47:E48">
    <cfRule type="expression" dxfId="534" priority="147">
      <formula>MOD(ROW(),2)=0</formula>
    </cfRule>
  </conditionalFormatting>
  <conditionalFormatting sqref="I38:I44">
    <cfRule type="expression" dxfId="533" priority="146">
      <formula>MOD(ROW(),2)=0</formula>
    </cfRule>
  </conditionalFormatting>
  <conditionalFormatting sqref="I47:I48">
    <cfRule type="expression" dxfId="532" priority="145">
      <formula>MOD(ROW(),2)=0</formula>
    </cfRule>
  </conditionalFormatting>
  <conditionalFormatting sqref="M38:M44">
    <cfRule type="expression" dxfId="531" priority="144">
      <formula>MOD(ROW(),2)=0</formula>
    </cfRule>
  </conditionalFormatting>
  <conditionalFormatting sqref="M47:M48">
    <cfRule type="expression" dxfId="530" priority="143">
      <formula>MOD(ROW(),2)=0</formula>
    </cfRule>
  </conditionalFormatting>
  <conditionalFormatting sqref="G47:H48">
    <cfRule type="expression" dxfId="529" priority="142">
      <formula>MOD(ROW(),2)=0</formula>
    </cfRule>
  </conditionalFormatting>
  <conditionalFormatting sqref="K47:L48">
    <cfRule type="expression" dxfId="528" priority="141">
      <formula>MOD(ROW(),2)=0</formula>
    </cfRule>
  </conditionalFormatting>
  <conditionalFormatting sqref="B49:B55">
    <cfRule type="expression" dxfId="527" priority="140">
      <formula>MOD(ROW(),2)=0</formula>
    </cfRule>
  </conditionalFormatting>
  <conditionalFormatting sqref="E49:E55">
    <cfRule type="expression" dxfId="526" priority="139">
      <formula>MOD(ROW(),2)=0</formula>
    </cfRule>
  </conditionalFormatting>
  <conditionalFormatting sqref="C49:C55 G49:H55 K49:L55">
    <cfRule type="expression" dxfId="525" priority="138">
      <formula>MOD(ROW(),2)=0</formula>
    </cfRule>
  </conditionalFormatting>
  <conditionalFormatting sqref="C58:C59 E58:E59">
    <cfRule type="expression" dxfId="524" priority="137">
      <formula>MOD(ROW(),2)=0</formula>
    </cfRule>
  </conditionalFormatting>
  <conditionalFormatting sqref="I49:I55">
    <cfRule type="expression" dxfId="523" priority="136">
      <formula>MOD(ROW(),2)=0</formula>
    </cfRule>
  </conditionalFormatting>
  <conditionalFormatting sqref="I58:I59">
    <cfRule type="expression" dxfId="522" priority="135">
      <formula>MOD(ROW(),2)=0</formula>
    </cfRule>
  </conditionalFormatting>
  <conditionalFormatting sqref="M49:M55">
    <cfRule type="expression" dxfId="521" priority="134">
      <formula>MOD(ROW(),2)=0</formula>
    </cfRule>
  </conditionalFormatting>
  <conditionalFormatting sqref="M58:M59">
    <cfRule type="expression" dxfId="520" priority="133">
      <formula>MOD(ROW(),2)=0</formula>
    </cfRule>
  </conditionalFormatting>
  <conditionalFormatting sqref="G58:H59">
    <cfRule type="expression" dxfId="519" priority="132">
      <formula>MOD(ROW(),2)=0</formula>
    </cfRule>
  </conditionalFormatting>
  <conditionalFormatting sqref="K58:L59">
    <cfRule type="expression" dxfId="518" priority="131">
      <formula>MOD(ROW(),2)=0</formula>
    </cfRule>
  </conditionalFormatting>
  <conditionalFormatting sqref="B60:B66">
    <cfRule type="expression" dxfId="517" priority="130">
      <formula>MOD(ROW(),2)=0</formula>
    </cfRule>
  </conditionalFormatting>
  <conditionalFormatting sqref="E60:E66">
    <cfRule type="expression" dxfId="516" priority="129">
      <formula>MOD(ROW(),2)=0</formula>
    </cfRule>
  </conditionalFormatting>
  <conditionalFormatting sqref="C60:C66 G60:H66 K60:L66">
    <cfRule type="expression" dxfId="515" priority="128">
      <formula>MOD(ROW(),2)=0</formula>
    </cfRule>
  </conditionalFormatting>
  <conditionalFormatting sqref="C69:C70 E69:E70">
    <cfRule type="expression" dxfId="514" priority="127">
      <formula>MOD(ROW(),2)=0</formula>
    </cfRule>
  </conditionalFormatting>
  <conditionalFormatting sqref="I60:I66">
    <cfRule type="expression" dxfId="513" priority="126">
      <formula>MOD(ROW(),2)=0</formula>
    </cfRule>
  </conditionalFormatting>
  <conditionalFormatting sqref="I69:I70">
    <cfRule type="expression" dxfId="512" priority="125">
      <formula>MOD(ROW(),2)=0</formula>
    </cfRule>
  </conditionalFormatting>
  <conditionalFormatting sqref="M60:M66">
    <cfRule type="expression" dxfId="511" priority="124">
      <formula>MOD(ROW(),2)=0</formula>
    </cfRule>
  </conditionalFormatting>
  <conditionalFormatting sqref="M69:M70">
    <cfRule type="expression" dxfId="510" priority="123">
      <formula>MOD(ROW(),2)=0</formula>
    </cfRule>
  </conditionalFormatting>
  <conditionalFormatting sqref="G69:H70">
    <cfRule type="expression" dxfId="509" priority="122">
      <formula>MOD(ROW(),2)=0</formula>
    </cfRule>
  </conditionalFormatting>
  <conditionalFormatting sqref="K69:L70">
    <cfRule type="expression" dxfId="508" priority="121">
      <formula>MOD(ROW(),2)=0</formula>
    </cfRule>
  </conditionalFormatting>
  <conditionalFormatting sqref="B71:B77">
    <cfRule type="expression" dxfId="507" priority="120">
      <formula>MOD(ROW(),2)=0</formula>
    </cfRule>
  </conditionalFormatting>
  <conditionalFormatting sqref="E71:E77">
    <cfRule type="expression" dxfId="506" priority="119">
      <formula>MOD(ROW(),2)=0</formula>
    </cfRule>
  </conditionalFormatting>
  <conditionalFormatting sqref="C71:C77 G71:H77 K71:L77">
    <cfRule type="expression" dxfId="505" priority="118">
      <formula>MOD(ROW(),2)=0</formula>
    </cfRule>
  </conditionalFormatting>
  <conditionalFormatting sqref="C80:C81 E80:E81">
    <cfRule type="expression" dxfId="504" priority="117">
      <formula>MOD(ROW(),2)=0</formula>
    </cfRule>
  </conditionalFormatting>
  <conditionalFormatting sqref="I71:I77">
    <cfRule type="expression" dxfId="503" priority="116">
      <formula>MOD(ROW(),2)=0</formula>
    </cfRule>
  </conditionalFormatting>
  <conditionalFormatting sqref="I80:I81">
    <cfRule type="expression" dxfId="502" priority="115">
      <formula>MOD(ROW(),2)=0</formula>
    </cfRule>
  </conditionalFormatting>
  <conditionalFormatting sqref="M71:M77">
    <cfRule type="expression" dxfId="501" priority="114">
      <formula>MOD(ROW(),2)=0</formula>
    </cfRule>
  </conditionalFormatting>
  <conditionalFormatting sqref="M80:M81">
    <cfRule type="expression" dxfId="500" priority="113">
      <formula>MOD(ROW(),2)=0</formula>
    </cfRule>
  </conditionalFormatting>
  <conditionalFormatting sqref="G80:H81">
    <cfRule type="expression" dxfId="499" priority="112">
      <formula>MOD(ROW(),2)=0</formula>
    </cfRule>
  </conditionalFormatting>
  <conditionalFormatting sqref="K80:L81">
    <cfRule type="expression" dxfId="498" priority="111">
      <formula>MOD(ROW(),2)=0</formula>
    </cfRule>
  </conditionalFormatting>
  <conditionalFormatting sqref="B82:B88">
    <cfRule type="expression" dxfId="497" priority="110">
      <formula>MOD(ROW(),2)=0</formula>
    </cfRule>
  </conditionalFormatting>
  <conditionalFormatting sqref="E82:E88">
    <cfRule type="expression" dxfId="496" priority="109">
      <formula>MOD(ROW(),2)=0</formula>
    </cfRule>
  </conditionalFormatting>
  <conditionalFormatting sqref="C82:C88 G82:H88 K82:L88">
    <cfRule type="expression" dxfId="495" priority="108">
      <formula>MOD(ROW(),2)=0</formula>
    </cfRule>
  </conditionalFormatting>
  <conditionalFormatting sqref="C91:C92 E91:E92">
    <cfRule type="expression" dxfId="494" priority="107">
      <formula>MOD(ROW(),2)=0</formula>
    </cfRule>
  </conditionalFormatting>
  <conditionalFormatting sqref="I82:I88">
    <cfRule type="expression" dxfId="493" priority="106">
      <formula>MOD(ROW(),2)=0</formula>
    </cfRule>
  </conditionalFormatting>
  <conditionalFormatting sqref="I91:I92">
    <cfRule type="expression" dxfId="492" priority="105">
      <formula>MOD(ROW(),2)=0</formula>
    </cfRule>
  </conditionalFormatting>
  <conditionalFormatting sqref="M82:M88">
    <cfRule type="expression" dxfId="491" priority="104">
      <formula>MOD(ROW(),2)=0</formula>
    </cfRule>
  </conditionalFormatting>
  <conditionalFormatting sqref="M91:M92">
    <cfRule type="expression" dxfId="490" priority="103">
      <formula>MOD(ROW(),2)=0</formula>
    </cfRule>
  </conditionalFormatting>
  <conditionalFormatting sqref="G91:H92">
    <cfRule type="expression" dxfId="489" priority="102">
      <formula>MOD(ROW(),2)=0</formula>
    </cfRule>
  </conditionalFormatting>
  <conditionalFormatting sqref="K91:L92">
    <cfRule type="expression" dxfId="488" priority="101">
      <formula>MOD(ROW(),2)=0</formula>
    </cfRule>
  </conditionalFormatting>
  <conditionalFormatting sqref="B93:B99">
    <cfRule type="expression" dxfId="487" priority="100">
      <formula>MOD(ROW(),2)=0</formula>
    </cfRule>
  </conditionalFormatting>
  <conditionalFormatting sqref="E93:E99">
    <cfRule type="expression" dxfId="486" priority="99">
      <formula>MOD(ROW(),2)=0</formula>
    </cfRule>
  </conditionalFormatting>
  <conditionalFormatting sqref="C93:C99 G93:H99 K93:L99">
    <cfRule type="expression" dxfId="485" priority="98">
      <formula>MOD(ROW(),2)=0</formula>
    </cfRule>
  </conditionalFormatting>
  <conditionalFormatting sqref="C102:C103 E102:E103">
    <cfRule type="expression" dxfId="484" priority="97">
      <formula>MOD(ROW(),2)=0</formula>
    </cfRule>
  </conditionalFormatting>
  <conditionalFormatting sqref="I93:I99">
    <cfRule type="expression" dxfId="483" priority="96">
      <formula>MOD(ROW(),2)=0</formula>
    </cfRule>
  </conditionalFormatting>
  <conditionalFormatting sqref="I102:I103">
    <cfRule type="expression" dxfId="482" priority="95">
      <formula>MOD(ROW(),2)=0</formula>
    </cfRule>
  </conditionalFormatting>
  <conditionalFormatting sqref="M93:M99">
    <cfRule type="expression" dxfId="481" priority="94">
      <formula>MOD(ROW(),2)=0</formula>
    </cfRule>
  </conditionalFormatting>
  <conditionalFormatting sqref="M102:M103">
    <cfRule type="expression" dxfId="480" priority="93">
      <formula>MOD(ROW(),2)=0</formula>
    </cfRule>
  </conditionalFormatting>
  <conditionalFormatting sqref="G102:H103">
    <cfRule type="expression" dxfId="479" priority="92">
      <formula>MOD(ROW(),2)=0</formula>
    </cfRule>
  </conditionalFormatting>
  <conditionalFormatting sqref="K102:L103">
    <cfRule type="expression" dxfId="478" priority="91">
      <formula>MOD(ROW(),2)=0</formula>
    </cfRule>
  </conditionalFormatting>
  <conditionalFormatting sqref="B104:B110">
    <cfRule type="expression" dxfId="477" priority="90">
      <formula>MOD(ROW(),2)=0</formula>
    </cfRule>
  </conditionalFormatting>
  <conditionalFormatting sqref="E104:E110">
    <cfRule type="expression" dxfId="476" priority="89">
      <formula>MOD(ROW(),2)=0</formula>
    </cfRule>
  </conditionalFormatting>
  <conditionalFormatting sqref="C104:C110 G104:H110 K104:L110">
    <cfRule type="expression" dxfId="475" priority="88">
      <formula>MOD(ROW(),2)=0</formula>
    </cfRule>
  </conditionalFormatting>
  <conditionalFormatting sqref="C113:C114 E113:E114">
    <cfRule type="expression" dxfId="474" priority="87">
      <formula>MOD(ROW(),2)=0</formula>
    </cfRule>
  </conditionalFormatting>
  <conditionalFormatting sqref="I104:I110">
    <cfRule type="expression" dxfId="473" priority="86">
      <formula>MOD(ROW(),2)=0</formula>
    </cfRule>
  </conditionalFormatting>
  <conditionalFormatting sqref="I113:I114">
    <cfRule type="expression" dxfId="472" priority="85">
      <formula>MOD(ROW(),2)=0</formula>
    </cfRule>
  </conditionalFormatting>
  <conditionalFormatting sqref="M104:M110">
    <cfRule type="expression" dxfId="471" priority="84">
      <formula>MOD(ROW(),2)=0</formula>
    </cfRule>
  </conditionalFormatting>
  <conditionalFormatting sqref="M113:M114">
    <cfRule type="expression" dxfId="470" priority="83">
      <formula>MOD(ROW(),2)=0</formula>
    </cfRule>
  </conditionalFormatting>
  <conditionalFormatting sqref="G113:H114">
    <cfRule type="expression" dxfId="469" priority="82">
      <formula>MOD(ROW(),2)=0</formula>
    </cfRule>
  </conditionalFormatting>
  <conditionalFormatting sqref="K113:L114">
    <cfRule type="expression" dxfId="468" priority="81">
      <formula>MOD(ROW(),2)=0</formula>
    </cfRule>
  </conditionalFormatting>
  <conditionalFormatting sqref="B115:B121">
    <cfRule type="expression" dxfId="467" priority="80">
      <formula>MOD(ROW(),2)=0</formula>
    </cfRule>
  </conditionalFormatting>
  <conditionalFormatting sqref="E115:E121">
    <cfRule type="expression" dxfId="466" priority="79">
      <formula>MOD(ROW(),2)=0</formula>
    </cfRule>
  </conditionalFormatting>
  <conditionalFormatting sqref="C115:C121 G115:H121 K115:L121">
    <cfRule type="expression" dxfId="465" priority="78">
      <formula>MOD(ROW(),2)=0</formula>
    </cfRule>
  </conditionalFormatting>
  <conditionalFormatting sqref="C124:C125 E124:E125">
    <cfRule type="expression" dxfId="464" priority="77">
      <formula>MOD(ROW(),2)=0</formula>
    </cfRule>
  </conditionalFormatting>
  <conditionalFormatting sqref="I115:I121">
    <cfRule type="expression" dxfId="463" priority="76">
      <formula>MOD(ROW(),2)=0</formula>
    </cfRule>
  </conditionalFormatting>
  <conditionalFormatting sqref="I124:I125">
    <cfRule type="expression" dxfId="462" priority="75">
      <formula>MOD(ROW(),2)=0</formula>
    </cfRule>
  </conditionalFormatting>
  <conditionalFormatting sqref="M115:M121">
    <cfRule type="expression" dxfId="461" priority="74">
      <formula>MOD(ROW(),2)=0</formula>
    </cfRule>
  </conditionalFormatting>
  <conditionalFormatting sqref="M124:M125">
    <cfRule type="expression" dxfId="460" priority="73">
      <formula>MOD(ROW(),2)=0</formula>
    </cfRule>
  </conditionalFormatting>
  <conditionalFormatting sqref="G124:H125">
    <cfRule type="expression" dxfId="459" priority="72">
      <formula>MOD(ROW(),2)=0</formula>
    </cfRule>
  </conditionalFormatting>
  <conditionalFormatting sqref="K124:L125">
    <cfRule type="expression" dxfId="458" priority="71">
      <formula>MOD(ROW(),2)=0</formula>
    </cfRule>
  </conditionalFormatting>
  <conditionalFormatting sqref="B126:B132">
    <cfRule type="expression" dxfId="457" priority="70">
      <formula>MOD(ROW(),2)=0</formula>
    </cfRule>
  </conditionalFormatting>
  <conditionalFormatting sqref="E126:E132">
    <cfRule type="expression" dxfId="456" priority="69">
      <formula>MOD(ROW(),2)=0</formula>
    </cfRule>
  </conditionalFormatting>
  <conditionalFormatting sqref="C126:C132 G126:H132 K126:L132">
    <cfRule type="expression" dxfId="455" priority="68">
      <formula>MOD(ROW(),2)=0</formula>
    </cfRule>
  </conditionalFormatting>
  <conditionalFormatting sqref="C135:C136 E135:E136">
    <cfRule type="expression" dxfId="454" priority="67">
      <formula>MOD(ROW(),2)=0</formula>
    </cfRule>
  </conditionalFormatting>
  <conditionalFormatting sqref="I126:I132">
    <cfRule type="expression" dxfId="453" priority="66">
      <formula>MOD(ROW(),2)=0</formula>
    </cfRule>
  </conditionalFormatting>
  <conditionalFormatting sqref="I135:I136">
    <cfRule type="expression" dxfId="452" priority="65">
      <formula>MOD(ROW(),2)=0</formula>
    </cfRule>
  </conditionalFormatting>
  <conditionalFormatting sqref="M126:M132">
    <cfRule type="expression" dxfId="451" priority="64">
      <formula>MOD(ROW(),2)=0</formula>
    </cfRule>
  </conditionalFormatting>
  <conditionalFormatting sqref="M135:M136">
    <cfRule type="expression" dxfId="450" priority="63">
      <formula>MOD(ROW(),2)=0</formula>
    </cfRule>
  </conditionalFormatting>
  <conditionalFormatting sqref="G135:H136">
    <cfRule type="expression" dxfId="449" priority="62">
      <formula>MOD(ROW(),2)=0</formula>
    </cfRule>
  </conditionalFormatting>
  <conditionalFormatting sqref="K135:L136">
    <cfRule type="expression" dxfId="448" priority="61">
      <formula>MOD(ROW(),2)=0</formula>
    </cfRule>
  </conditionalFormatting>
  <conditionalFormatting sqref="B137:B143">
    <cfRule type="expression" dxfId="447" priority="60">
      <formula>MOD(ROW(),2)=0</formula>
    </cfRule>
  </conditionalFormatting>
  <conditionalFormatting sqref="E137:E143">
    <cfRule type="expression" dxfId="446" priority="59">
      <formula>MOD(ROW(),2)=0</formula>
    </cfRule>
  </conditionalFormatting>
  <conditionalFormatting sqref="C137:C143 G137:H143 K137:L143">
    <cfRule type="expression" dxfId="445" priority="58">
      <formula>MOD(ROW(),2)=0</formula>
    </cfRule>
  </conditionalFormatting>
  <conditionalFormatting sqref="C146:C147 E146:E147">
    <cfRule type="expression" dxfId="444" priority="57">
      <formula>MOD(ROW(),2)=0</formula>
    </cfRule>
  </conditionalFormatting>
  <conditionalFormatting sqref="I137:I143">
    <cfRule type="expression" dxfId="443" priority="56">
      <formula>MOD(ROW(),2)=0</formula>
    </cfRule>
  </conditionalFormatting>
  <conditionalFormatting sqref="I146:I147">
    <cfRule type="expression" dxfId="442" priority="55">
      <formula>MOD(ROW(),2)=0</formula>
    </cfRule>
  </conditionalFormatting>
  <conditionalFormatting sqref="M137:M143">
    <cfRule type="expression" dxfId="441" priority="54">
      <formula>MOD(ROW(),2)=0</formula>
    </cfRule>
  </conditionalFormatting>
  <conditionalFormatting sqref="M146:M147">
    <cfRule type="expression" dxfId="440" priority="53">
      <formula>MOD(ROW(),2)=0</formula>
    </cfRule>
  </conditionalFormatting>
  <conditionalFormatting sqref="G146:H147">
    <cfRule type="expression" dxfId="439" priority="52">
      <formula>MOD(ROW(),2)=0</formula>
    </cfRule>
  </conditionalFormatting>
  <conditionalFormatting sqref="K146:L147">
    <cfRule type="expression" dxfId="438" priority="51">
      <formula>MOD(ROW(),2)=0</formula>
    </cfRule>
  </conditionalFormatting>
  <conditionalFormatting sqref="B148:B154">
    <cfRule type="expression" dxfId="437" priority="50">
      <formula>MOD(ROW(),2)=0</formula>
    </cfRule>
  </conditionalFormatting>
  <conditionalFormatting sqref="E148:E154">
    <cfRule type="expression" dxfId="436" priority="49">
      <formula>MOD(ROW(),2)=0</formula>
    </cfRule>
  </conditionalFormatting>
  <conditionalFormatting sqref="C148:C154 G148:H154 K148:L154">
    <cfRule type="expression" dxfId="435" priority="48">
      <formula>MOD(ROW(),2)=0</formula>
    </cfRule>
  </conditionalFormatting>
  <conditionalFormatting sqref="C157:C158 E157:E158">
    <cfRule type="expression" dxfId="434" priority="47">
      <formula>MOD(ROW(),2)=0</formula>
    </cfRule>
  </conditionalFormatting>
  <conditionalFormatting sqref="I148:I154">
    <cfRule type="expression" dxfId="433" priority="46">
      <formula>MOD(ROW(),2)=0</formula>
    </cfRule>
  </conditionalFormatting>
  <conditionalFormatting sqref="I157:I158">
    <cfRule type="expression" dxfId="432" priority="45">
      <formula>MOD(ROW(),2)=0</formula>
    </cfRule>
  </conditionalFormatting>
  <conditionalFormatting sqref="M148:M154">
    <cfRule type="expression" dxfId="431" priority="44">
      <formula>MOD(ROW(),2)=0</formula>
    </cfRule>
  </conditionalFormatting>
  <conditionalFormatting sqref="M157:M158">
    <cfRule type="expression" dxfId="430" priority="43">
      <formula>MOD(ROW(),2)=0</formula>
    </cfRule>
  </conditionalFormatting>
  <conditionalFormatting sqref="G157:H158">
    <cfRule type="expression" dxfId="429" priority="42">
      <formula>MOD(ROW(),2)=0</formula>
    </cfRule>
  </conditionalFormatting>
  <conditionalFormatting sqref="K157:L158">
    <cfRule type="expression" dxfId="428" priority="41">
      <formula>MOD(ROW(),2)=0</formula>
    </cfRule>
  </conditionalFormatting>
  <conditionalFormatting sqref="B159:B165">
    <cfRule type="expression" dxfId="427" priority="40">
      <formula>MOD(ROW(),2)=0</formula>
    </cfRule>
  </conditionalFormatting>
  <conditionalFormatting sqref="E159:E165">
    <cfRule type="expression" dxfId="426" priority="39">
      <formula>MOD(ROW(),2)=0</formula>
    </cfRule>
  </conditionalFormatting>
  <conditionalFormatting sqref="C159:C165 G159:H165 K159:L165">
    <cfRule type="expression" dxfId="425" priority="38">
      <formula>MOD(ROW(),2)=0</formula>
    </cfRule>
  </conditionalFormatting>
  <conditionalFormatting sqref="C167:C168 E167:E168">
    <cfRule type="expression" dxfId="424" priority="37">
      <formula>MOD(ROW(),2)=0</formula>
    </cfRule>
  </conditionalFormatting>
  <conditionalFormatting sqref="I159:I165">
    <cfRule type="expression" dxfId="423" priority="36">
      <formula>MOD(ROW(),2)=0</formula>
    </cfRule>
  </conditionalFormatting>
  <conditionalFormatting sqref="I167:I168">
    <cfRule type="expression" dxfId="422" priority="35">
      <formula>MOD(ROW(),2)=0</formula>
    </cfRule>
  </conditionalFormatting>
  <conditionalFormatting sqref="M159:M165">
    <cfRule type="expression" dxfId="421" priority="34">
      <formula>MOD(ROW(),2)=0</formula>
    </cfRule>
  </conditionalFormatting>
  <conditionalFormatting sqref="M167:M168">
    <cfRule type="expression" dxfId="420" priority="33">
      <formula>MOD(ROW(),2)=0</formula>
    </cfRule>
  </conditionalFormatting>
  <conditionalFormatting sqref="G167:H168">
    <cfRule type="expression" dxfId="419" priority="32">
      <formula>MOD(ROW(),2)=0</formula>
    </cfRule>
  </conditionalFormatting>
  <conditionalFormatting sqref="K167:L168">
    <cfRule type="expression" dxfId="418" priority="31">
      <formula>MOD(ROW(),2)=0</formula>
    </cfRule>
  </conditionalFormatting>
  <conditionalFormatting sqref="D5:D11">
    <cfRule type="expression" dxfId="417" priority="30">
      <formula>MOD(ROW(),2)=0</formula>
    </cfRule>
  </conditionalFormatting>
  <conditionalFormatting sqref="D14:D15">
    <cfRule type="expression" dxfId="416" priority="29">
      <formula>MOD(ROW(),2)=0</formula>
    </cfRule>
  </conditionalFormatting>
  <conditionalFormatting sqref="D16:D22">
    <cfRule type="expression" dxfId="415" priority="28">
      <formula>MOD(ROW(),2)=0</formula>
    </cfRule>
  </conditionalFormatting>
  <conditionalFormatting sqref="D25:D26">
    <cfRule type="expression" dxfId="414" priority="27">
      <formula>MOD(ROW(),2)=0</formula>
    </cfRule>
  </conditionalFormatting>
  <conditionalFormatting sqref="D27:D33">
    <cfRule type="expression" dxfId="413" priority="26">
      <formula>MOD(ROW(),2)=0</formula>
    </cfRule>
  </conditionalFormatting>
  <conditionalFormatting sqref="D36:D37">
    <cfRule type="expression" dxfId="412" priority="25">
      <formula>MOD(ROW(),2)=0</formula>
    </cfRule>
  </conditionalFormatting>
  <conditionalFormatting sqref="D38:D44">
    <cfRule type="expression" dxfId="411" priority="24">
      <formula>MOD(ROW(),2)=0</formula>
    </cfRule>
  </conditionalFormatting>
  <conditionalFormatting sqref="D47:D48">
    <cfRule type="expression" dxfId="410" priority="23">
      <formula>MOD(ROW(),2)=0</formula>
    </cfRule>
  </conditionalFormatting>
  <conditionalFormatting sqref="D49:D55">
    <cfRule type="expression" dxfId="409" priority="22">
      <formula>MOD(ROW(),2)=0</formula>
    </cfRule>
  </conditionalFormatting>
  <conditionalFormatting sqref="D58:D59">
    <cfRule type="expression" dxfId="408" priority="21">
      <formula>MOD(ROW(),2)=0</formula>
    </cfRule>
  </conditionalFormatting>
  <conditionalFormatting sqref="D60:D66">
    <cfRule type="expression" dxfId="407" priority="20">
      <formula>MOD(ROW(),2)=0</formula>
    </cfRule>
  </conditionalFormatting>
  <conditionalFormatting sqref="D69:D70">
    <cfRule type="expression" dxfId="406" priority="19">
      <formula>MOD(ROW(),2)=0</formula>
    </cfRule>
  </conditionalFormatting>
  <conditionalFormatting sqref="D71:D77">
    <cfRule type="expression" dxfId="405" priority="18">
      <formula>MOD(ROW(),2)=0</formula>
    </cfRule>
  </conditionalFormatting>
  <conditionalFormatting sqref="D80:D81">
    <cfRule type="expression" dxfId="404" priority="17">
      <formula>MOD(ROW(),2)=0</formula>
    </cfRule>
  </conditionalFormatting>
  <conditionalFormatting sqref="D82:D88">
    <cfRule type="expression" dxfId="403" priority="16">
      <formula>MOD(ROW(),2)=0</formula>
    </cfRule>
  </conditionalFormatting>
  <conditionalFormatting sqref="D91:D92">
    <cfRule type="expression" dxfId="402" priority="15">
      <formula>MOD(ROW(),2)=0</formula>
    </cfRule>
  </conditionalFormatting>
  <conditionalFormatting sqref="D93:D99">
    <cfRule type="expression" dxfId="401" priority="14">
      <formula>MOD(ROW(),2)=0</formula>
    </cfRule>
  </conditionalFormatting>
  <conditionalFormatting sqref="D102:D103">
    <cfRule type="expression" dxfId="400" priority="13">
      <formula>MOD(ROW(),2)=0</formula>
    </cfRule>
  </conditionalFormatting>
  <conditionalFormatting sqref="D104:D110">
    <cfRule type="expression" dxfId="399" priority="12">
      <formula>MOD(ROW(),2)=0</formula>
    </cfRule>
  </conditionalFormatting>
  <conditionalFormatting sqref="D113:D114">
    <cfRule type="expression" dxfId="398" priority="11">
      <formula>MOD(ROW(),2)=0</formula>
    </cfRule>
  </conditionalFormatting>
  <conditionalFormatting sqref="D115:D121">
    <cfRule type="expression" dxfId="397" priority="10">
      <formula>MOD(ROW(),2)=0</formula>
    </cfRule>
  </conditionalFormatting>
  <conditionalFormatting sqref="D124:D125">
    <cfRule type="expression" dxfId="396" priority="9">
      <formula>MOD(ROW(),2)=0</formula>
    </cfRule>
  </conditionalFormatting>
  <conditionalFormatting sqref="D126:D132">
    <cfRule type="expression" dxfId="395" priority="8">
      <formula>MOD(ROW(),2)=0</formula>
    </cfRule>
  </conditionalFormatting>
  <conditionalFormatting sqref="D135:D136">
    <cfRule type="expression" dxfId="394" priority="7">
      <formula>MOD(ROW(),2)=0</formula>
    </cfRule>
  </conditionalFormatting>
  <conditionalFormatting sqref="D137:D143">
    <cfRule type="expression" dxfId="393" priority="6">
      <formula>MOD(ROW(),2)=0</formula>
    </cfRule>
  </conditionalFormatting>
  <conditionalFormatting sqref="D146:D147">
    <cfRule type="expression" dxfId="392" priority="5">
      <formula>MOD(ROW(),2)=0</formula>
    </cfRule>
  </conditionalFormatting>
  <conditionalFormatting sqref="D148:D154">
    <cfRule type="expression" dxfId="391" priority="4">
      <formula>MOD(ROW(),2)=0</formula>
    </cfRule>
  </conditionalFormatting>
  <conditionalFormatting sqref="D157:D158">
    <cfRule type="expression" dxfId="390" priority="3">
      <formula>MOD(ROW(),2)=0</formula>
    </cfRule>
  </conditionalFormatting>
  <conditionalFormatting sqref="D159:D165">
    <cfRule type="expression" dxfId="389" priority="2">
      <formula>MOD(ROW(),2)=0</formula>
    </cfRule>
  </conditionalFormatting>
  <conditionalFormatting sqref="D167:D168">
    <cfRule type="expression" dxfId="388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3FAAA-5A52-4EA1-AA26-D0D507106E61}">
  <dimension ref="A1:N8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8" style="129" customWidth="1"/>
    <col min="5" max="6" width="8" customWidth="1"/>
    <col min="7" max="7" width="8" style="129" customWidth="1"/>
    <col min="8" max="14" width="8" customWidth="1"/>
  </cols>
  <sheetData>
    <row r="1" spans="1:14" ht="15" customHeight="1" x14ac:dyDescent="0.25">
      <c r="A1" s="323" t="s">
        <v>27</v>
      </c>
      <c r="B1" s="326" t="s">
        <v>67</v>
      </c>
      <c r="C1" s="328" t="s">
        <v>103</v>
      </c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30"/>
    </row>
    <row r="2" spans="1:14" ht="15.75" thickBot="1" x14ac:dyDescent="0.3">
      <c r="A2" s="324"/>
      <c r="B2" s="257"/>
      <c r="C2" s="331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3"/>
    </row>
    <row r="3" spans="1:14" ht="15.75" thickBot="1" x14ac:dyDescent="0.3">
      <c r="A3" s="324"/>
      <c r="B3" s="327"/>
      <c r="C3" s="334" t="s">
        <v>48</v>
      </c>
      <c r="D3" s="335"/>
      <c r="E3" s="335"/>
      <c r="F3" s="336"/>
      <c r="G3" s="334" t="s">
        <v>49</v>
      </c>
      <c r="H3" s="335"/>
      <c r="I3" s="335"/>
      <c r="J3" s="336"/>
      <c r="K3" s="334" t="s">
        <v>50</v>
      </c>
      <c r="L3" s="335"/>
      <c r="M3" s="335"/>
      <c r="N3" s="336"/>
    </row>
    <row r="4" spans="1:14" ht="15.75" thickBot="1" x14ac:dyDescent="0.3">
      <c r="A4" s="325"/>
      <c r="B4" s="74" t="s">
        <v>0</v>
      </c>
      <c r="C4" s="130" t="s">
        <v>24</v>
      </c>
      <c r="D4" s="128" t="s">
        <v>23</v>
      </c>
      <c r="E4" s="337" t="s">
        <v>25</v>
      </c>
      <c r="F4" s="338"/>
      <c r="G4" s="130" t="s">
        <v>24</v>
      </c>
      <c r="H4" s="100" t="s">
        <v>23</v>
      </c>
      <c r="I4" s="337" t="s">
        <v>25</v>
      </c>
      <c r="J4" s="338"/>
      <c r="K4" s="71" t="s">
        <v>24</v>
      </c>
      <c r="L4" s="100" t="s">
        <v>23</v>
      </c>
      <c r="M4" s="355" t="s">
        <v>25</v>
      </c>
      <c r="N4" s="356"/>
    </row>
    <row r="5" spans="1:14" x14ac:dyDescent="0.25">
      <c r="A5" s="357" t="s">
        <v>78</v>
      </c>
      <c r="B5" s="66" t="s">
        <v>4</v>
      </c>
      <c r="C5" s="83" t="s">
        <v>80</v>
      </c>
      <c r="D5" s="27" t="s">
        <v>80</v>
      </c>
      <c r="E5" s="219" t="s">
        <v>62</v>
      </c>
      <c r="F5" s="220"/>
      <c r="G5" s="83"/>
      <c r="H5" s="27" t="s">
        <v>80</v>
      </c>
      <c r="I5" s="219"/>
      <c r="J5" s="220"/>
      <c r="K5" s="16"/>
      <c r="L5" s="17"/>
      <c r="M5" s="251"/>
      <c r="N5" s="252"/>
    </row>
    <row r="6" spans="1:14" x14ac:dyDescent="0.25">
      <c r="A6" s="316"/>
      <c r="B6" s="67" t="s">
        <v>5</v>
      </c>
      <c r="C6" s="12"/>
      <c r="D6" s="13"/>
      <c r="E6" s="197"/>
      <c r="F6" s="198"/>
      <c r="G6" s="12"/>
      <c r="H6" s="13"/>
      <c r="I6" s="197"/>
      <c r="J6" s="198"/>
      <c r="K6" s="11"/>
      <c r="L6" s="62"/>
      <c r="M6" s="195"/>
      <c r="N6" s="196"/>
    </row>
    <row r="7" spans="1:14" x14ac:dyDescent="0.25">
      <c r="A7" s="316"/>
      <c r="B7" s="67" t="s">
        <v>6</v>
      </c>
      <c r="C7" s="12" t="s">
        <v>80</v>
      </c>
      <c r="D7" s="13" t="s">
        <v>80</v>
      </c>
      <c r="E7" s="197" t="s">
        <v>62</v>
      </c>
      <c r="F7" s="198"/>
      <c r="G7" s="12"/>
      <c r="H7" s="13" t="s">
        <v>80</v>
      </c>
      <c r="I7" s="197"/>
      <c r="J7" s="198"/>
      <c r="K7" s="11"/>
      <c r="L7" s="62"/>
      <c r="M7" s="195"/>
      <c r="N7" s="196"/>
    </row>
    <row r="8" spans="1:14" x14ac:dyDescent="0.25">
      <c r="A8" s="316"/>
      <c r="B8" s="67" t="s">
        <v>7</v>
      </c>
      <c r="C8" s="12"/>
      <c r="D8" s="13"/>
      <c r="E8" s="197"/>
      <c r="F8" s="198"/>
      <c r="G8" s="12"/>
      <c r="H8" s="13"/>
      <c r="I8" s="197"/>
      <c r="J8" s="198"/>
      <c r="K8" s="11"/>
      <c r="L8" s="62"/>
      <c r="M8" s="195"/>
      <c r="N8" s="196"/>
    </row>
    <row r="9" spans="1:14" x14ac:dyDescent="0.25">
      <c r="A9" s="316"/>
      <c r="B9" s="67" t="s">
        <v>8</v>
      </c>
      <c r="C9" s="12"/>
      <c r="D9" s="13"/>
      <c r="E9" s="197"/>
      <c r="F9" s="198"/>
      <c r="G9" s="12"/>
      <c r="H9" s="13"/>
      <c r="I9" s="197"/>
      <c r="J9" s="198"/>
      <c r="K9" s="11"/>
      <c r="L9" s="62"/>
      <c r="M9" s="195"/>
      <c r="N9" s="196"/>
    </row>
    <row r="10" spans="1:14" x14ac:dyDescent="0.25">
      <c r="A10" s="316"/>
      <c r="B10" s="67" t="s">
        <v>9</v>
      </c>
      <c r="C10" s="12"/>
      <c r="D10" s="13"/>
      <c r="E10" s="197"/>
      <c r="F10" s="198"/>
      <c r="G10" s="12"/>
      <c r="H10" s="13"/>
      <c r="I10" s="197"/>
      <c r="J10" s="198"/>
      <c r="K10" s="11"/>
      <c r="L10" s="62"/>
      <c r="M10" s="195"/>
      <c r="N10" s="196"/>
    </row>
    <row r="11" spans="1:14" x14ac:dyDescent="0.25">
      <c r="A11" s="316"/>
      <c r="B11" s="67" t="s">
        <v>10</v>
      </c>
      <c r="C11" s="12"/>
      <c r="D11" s="13"/>
      <c r="E11" s="197"/>
      <c r="F11" s="198"/>
      <c r="G11" s="12"/>
      <c r="H11" s="13"/>
      <c r="I11" s="197"/>
      <c r="J11" s="198"/>
      <c r="K11" s="11"/>
      <c r="L11" s="62"/>
      <c r="M11" s="195"/>
      <c r="N11" s="196"/>
    </row>
    <row r="12" spans="1:14" x14ac:dyDescent="0.25">
      <c r="A12" s="316"/>
      <c r="B12" s="75" t="s">
        <v>43</v>
      </c>
      <c r="C12" s="20">
        <f>C$67</f>
        <v>1345</v>
      </c>
      <c r="D12" s="18">
        <f>$D$67</f>
        <v>3503</v>
      </c>
      <c r="E12" s="351">
        <f>E$67</f>
        <v>0.38395660862118186</v>
      </c>
      <c r="F12" s="352"/>
      <c r="G12" s="20">
        <f>G$67</f>
        <v>363</v>
      </c>
      <c r="H12" s="18">
        <v>3502</v>
      </c>
      <c r="I12" s="351">
        <f>I$67</f>
        <v>0.1036550542547116</v>
      </c>
      <c r="J12" s="352"/>
      <c r="K12" s="20"/>
      <c r="L12" s="18"/>
      <c r="M12" s="353"/>
      <c r="N12" s="354"/>
    </row>
    <row r="13" spans="1:14" x14ac:dyDescent="0.25">
      <c r="A13" s="316"/>
      <c r="B13" s="68" t="s">
        <v>13</v>
      </c>
      <c r="C13" s="21">
        <f>C$78</f>
        <v>3009</v>
      </c>
      <c r="D13" s="19">
        <f>$D$68</f>
        <v>10069</v>
      </c>
      <c r="E13" s="313">
        <f>C13/D13</f>
        <v>0.29883801767802165</v>
      </c>
      <c r="F13" s="314"/>
      <c r="G13" s="21">
        <f>G$78</f>
        <v>2453</v>
      </c>
      <c r="H13" s="19">
        <v>10086</v>
      </c>
      <c r="I13" s="313">
        <f>G13/H13</f>
        <v>0.24320840769383303</v>
      </c>
      <c r="J13" s="314"/>
      <c r="K13" s="21"/>
      <c r="L13" s="19"/>
      <c r="M13" s="347"/>
      <c r="N13" s="348"/>
    </row>
    <row r="14" spans="1:14" x14ac:dyDescent="0.25">
      <c r="A14" s="316"/>
      <c r="B14" s="69" t="s">
        <v>21</v>
      </c>
      <c r="C14" s="12" t="s">
        <v>62</v>
      </c>
      <c r="D14" s="13" t="s">
        <v>62</v>
      </c>
      <c r="E14" s="309" t="s">
        <v>62</v>
      </c>
      <c r="F14" s="310"/>
      <c r="G14" s="12" t="s">
        <v>62</v>
      </c>
      <c r="H14" s="13" t="s">
        <v>62</v>
      </c>
      <c r="I14" s="309" t="s">
        <v>62</v>
      </c>
      <c r="J14" s="310"/>
      <c r="K14" s="12"/>
      <c r="L14" s="13"/>
      <c r="M14" s="343"/>
      <c r="N14" s="344"/>
    </row>
    <row r="15" spans="1:14" ht="15.75" thickBot="1" x14ac:dyDescent="0.3">
      <c r="A15" s="317"/>
      <c r="B15" s="76" t="s">
        <v>22</v>
      </c>
      <c r="C15" s="14"/>
      <c r="D15" s="15"/>
      <c r="E15" s="282"/>
      <c r="F15" s="283"/>
      <c r="G15" s="14"/>
      <c r="H15" s="15"/>
      <c r="I15" s="282"/>
      <c r="J15" s="283"/>
      <c r="K15" s="14"/>
      <c r="L15" s="15"/>
      <c r="M15" s="293"/>
      <c r="N15" s="294"/>
    </row>
    <row r="16" spans="1:14" x14ac:dyDescent="0.25">
      <c r="A16" s="318" t="s">
        <v>44</v>
      </c>
      <c r="B16" s="66" t="s">
        <v>4</v>
      </c>
      <c r="C16" s="83">
        <v>116</v>
      </c>
      <c r="D16" s="27">
        <v>262</v>
      </c>
      <c r="E16" s="219">
        <f>C16/D16</f>
        <v>0.44274809160305345</v>
      </c>
      <c r="F16" s="220"/>
      <c r="G16" s="83">
        <v>39</v>
      </c>
      <c r="H16" s="27">
        <v>259</v>
      </c>
      <c r="I16" s="219">
        <f>G16/H16</f>
        <v>0.15057915057915058</v>
      </c>
      <c r="J16" s="220"/>
      <c r="K16" s="16"/>
      <c r="L16" s="17"/>
      <c r="M16" s="251"/>
      <c r="N16" s="252"/>
    </row>
    <row r="17" spans="1:14" x14ac:dyDescent="0.25">
      <c r="A17" s="319"/>
      <c r="B17" s="67" t="s">
        <v>5</v>
      </c>
      <c r="C17" s="12">
        <v>40</v>
      </c>
      <c r="D17" s="13">
        <v>132</v>
      </c>
      <c r="E17" s="197">
        <f t="shared" ref="E17:E18" si="0">C17/D17</f>
        <v>0.30303030303030304</v>
      </c>
      <c r="F17" s="198"/>
      <c r="G17" s="12" t="s">
        <v>80</v>
      </c>
      <c r="H17" s="13">
        <v>132</v>
      </c>
      <c r="I17" s="197" t="s">
        <v>62</v>
      </c>
      <c r="J17" s="198"/>
      <c r="K17" s="11"/>
      <c r="L17" s="62"/>
      <c r="M17" s="195"/>
      <c r="N17" s="196"/>
    </row>
    <row r="18" spans="1:14" x14ac:dyDescent="0.25">
      <c r="A18" s="319"/>
      <c r="B18" s="67" t="s">
        <v>6</v>
      </c>
      <c r="C18" s="12">
        <v>75</v>
      </c>
      <c r="D18" s="13">
        <v>232</v>
      </c>
      <c r="E18" s="197">
        <f t="shared" si="0"/>
        <v>0.32327586206896552</v>
      </c>
      <c r="F18" s="198"/>
      <c r="G18" s="12">
        <v>11</v>
      </c>
      <c r="H18" s="13">
        <v>231</v>
      </c>
      <c r="I18" s="197">
        <f t="shared" ref="I18" si="1">G18/H18</f>
        <v>4.7619047619047616E-2</v>
      </c>
      <c r="J18" s="198"/>
      <c r="K18" s="11"/>
      <c r="L18" s="62"/>
      <c r="M18" s="195"/>
      <c r="N18" s="196"/>
    </row>
    <row r="19" spans="1:14" x14ac:dyDescent="0.25">
      <c r="A19" s="319"/>
      <c r="B19" s="67" t="s">
        <v>7</v>
      </c>
      <c r="C19" s="12" t="s">
        <v>80</v>
      </c>
      <c r="D19" s="13">
        <v>19</v>
      </c>
      <c r="E19" s="197" t="s">
        <v>62</v>
      </c>
      <c r="F19" s="198"/>
      <c r="G19" s="12" t="s">
        <v>80</v>
      </c>
      <c r="H19" s="13">
        <v>20</v>
      </c>
      <c r="I19" s="197" t="s">
        <v>62</v>
      </c>
      <c r="J19" s="198"/>
      <c r="K19" s="11"/>
      <c r="L19" s="62"/>
      <c r="M19" s="195"/>
      <c r="N19" s="196"/>
    </row>
    <row r="20" spans="1:14" x14ac:dyDescent="0.25">
      <c r="A20" s="319"/>
      <c r="B20" s="67" t="s">
        <v>8</v>
      </c>
      <c r="C20" s="12" t="s">
        <v>80</v>
      </c>
      <c r="D20" s="13" t="s">
        <v>80</v>
      </c>
      <c r="E20" s="197" t="s">
        <v>62</v>
      </c>
      <c r="F20" s="198"/>
      <c r="G20" s="12"/>
      <c r="H20" s="13" t="s">
        <v>80</v>
      </c>
      <c r="I20" s="197"/>
      <c r="J20" s="198"/>
      <c r="K20" s="11"/>
      <c r="L20" s="62"/>
      <c r="M20" s="195"/>
      <c r="N20" s="196"/>
    </row>
    <row r="21" spans="1:14" x14ac:dyDescent="0.25">
      <c r="A21" s="319"/>
      <c r="B21" s="67" t="s">
        <v>9</v>
      </c>
      <c r="C21" s="12"/>
      <c r="D21" s="13"/>
      <c r="E21" s="197"/>
      <c r="F21" s="198"/>
      <c r="G21" s="12"/>
      <c r="H21" s="13"/>
      <c r="I21" s="197"/>
      <c r="J21" s="198"/>
      <c r="K21" s="11"/>
      <c r="L21" s="62"/>
      <c r="M21" s="195"/>
      <c r="N21" s="196"/>
    </row>
    <row r="22" spans="1:14" x14ac:dyDescent="0.25">
      <c r="A22" s="319"/>
      <c r="B22" s="67" t="s">
        <v>10</v>
      </c>
      <c r="C22" s="12" t="s">
        <v>80</v>
      </c>
      <c r="D22" s="13" t="s">
        <v>80</v>
      </c>
      <c r="E22" s="197" t="s">
        <v>62</v>
      </c>
      <c r="F22" s="198"/>
      <c r="G22" s="12"/>
      <c r="H22" s="13" t="s">
        <v>80</v>
      </c>
      <c r="I22" s="197"/>
      <c r="J22" s="198"/>
      <c r="K22" s="11"/>
      <c r="L22" s="62"/>
      <c r="M22" s="195"/>
      <c r="N22" s="196"/>
    </row>
    <row r="23" spans="1:14" x14ac:dyDescent="0.25">
      <c r="A23" s="319"/>
      <c r="B23" s="75" t="s">
        <v>43</v>
      </c>
      <c r="C23" s="20">
        <f>C$67</f>
        <v>1345</v>
      </c>
      <c r="D23" s="18">
        <f>$D$67</f>
        <v>3503</v>
      </c>
      <c r="E23" s="351">
        <f>E$67</f>
        <v>0.38395660862118186</v>
      </c>
      <c r="F23" s="352"/>
      <c r="G23" s="20">
        <f>G$67</f>
        <v>363</v>
      </c>
      <c r="H23" s="18">
        <v>3502</v>
      </c>
      <c r="I23" s="351">
        <f>I$67</f>
        <v>0.1036550542547116</v>
      </c>
      <c r="J23" s="352"/>
      <c r="K23" s="20"/>
      <c r="L23" s="18"/>
      <c r="M23" s="353"/>
      <c r="N23" s="354"/>
    </row>
    <row r="24" spans="1:14" x14ac:dyDescent="0.25">
      <c r="A24" s="319"/>
      <c r="B24" s="68" t="s">
        <v>13</v>
      </c>
      <c r="C24" s="21">
        <f>C$78</f>
        <v>3009</v>
      </c>
      <c r="D24" s="19">
        <f>$D$68</f>
        <v>10069</v>
      </c>
      <c r="E24" s="313">
        <f>C24/D24</f>
        <v>0.29883801767802165</v>
      </c>
      <c r="F24" s="314"/>
      <c r="G24" s="21">
        <f>G$78</f>
        <v>2453</v>
      </c>
      <c r="H24" s="19">
        <v>10086</v>
      </c>
      <c r="I24" s="313">
        <f>G24/H24</f>
        <v>0.24320840769383303</v>
      </c>
      <c r="J24" s="314"/>
      <c r="K24" s="21"/>
      <c r="L24" s="19"/>
      <c r="M24" s="347"/>
      <c r="N24" s="348"/>
    </row>
    <row r="25" spans="1:14" x14ac:dyDescent="0.25">
      <c r="A25" s="319"/>
      <c r="B25" s="69" t="s">
        <v>21</v>
      </c>
      <c r="C25" s="12">
        <f>C16-C18</f>
        <v>41</v>
      </c>
      <c r="D25" s="13">
        <f>D16-D18</f>
        <v>30</v>
      </c>
      <c r="E25" s="309">
        <f>E16-E18</f>
        <v>0.11947222953408793</v>
      </c>
      <c r="F25" s="310"/>
      <c r="G25" s="12">
        <f>G16-G18</f>
        <v>28</v>
      </c>
      <c r="H25" s="13">
        <f>H16-H18</f>
        <v>28</v>
      </c>
      <c r="I25" s="309">
        <f>I16-I18</f>
        <v>0.10296010296010297</v>
      </c>
      <c r="J25" s="310"/>
      <c r="K25" s="12"/>
      <c r="L25" s="13"/>
      <c r="M25" s="343"/>
      <c r="N25" s="344"/>
    </row>
    <row r="26" spans="1:14" ht="15.75" thickBot="1" x14ac:dyDescent="0.3">
      <c r="A26" s="320"/>
      <c r="B26" s="76" t="s">
        <v>22</v>
      </c>
      <c r="C26" s="14">
        <f>C16-C17</f>
        <v>76</v>
      </c>
      <c r="D26" s="15">
        <f>D16-D17</f>
        <v>130</v>
      </c>
      <c r="E26" s="282">
        <f>E16-E17</f>
        <v>0.13971778857275041</v>
      </c>
      <c r="F26" s="283"/>
      <c r="G26" s="14" t="s">
        <v>62</v>
      </c>
      <c r="H26" s="15">
        <f>H16-H17</f>
        <v>127</v>
      </c>
      <c r="I26" s="282" t="s">
        <v>62</v>
      </c>
      <c r="J26" s="283"/>
      <c r="K26" s="14"/>
      <c r="L26" s="15"/>
      <c r="M26" s="293"/>
      <c r="N26" s="294"/>
    </row>
    <row r="27" spans="1:14" x14ac:dyDescent="0.25">
      <c r="A27" s="315" t="s">
        <v>51</v>
      </c>
      <c r="B27" s="66" t="s">
        <v>4</v>
      </c>
      <c r="C27" s="83">
        <v>154</v>
      </c>
      <c r="D27" s="27">
        <v>395</v>
      </c>
      <c r="E27" s="219">
        <f>C27/D27</f>
        <v>0.38987341772151901</v>
      </c>
      <c r="F27" s="220"/>
      <c r="G27" s="83">
        <v>56</v>
      </c>
      <c r="H27" s="27">
        <v>393</v>
      </c>
      <c r="I27" s="219">
        <f>G27/H27</f>
        <v>0.14249363867684478</v>
      </c>
      <c r="J27" s="220"/>
      <c r="K27" s="16"/>
      <c r="L27" s="17"/>
      <c r="M27" s="251"/>
      <c r="N27" s="252"/>
    </row>
    <row r="28" spans="1:14" x14ac:dyDescent="0.25">
      <c r="A28" s="316"/>
      <c r="B28" s="67" t="s">
        <v>5</v>
      </c>
      <c r="C28" s="12">
        <v>86</v>
      </c>
      <c r="D28" s="13">
        <v>229</v>
      </c>
      <c r="E28" s="197">
        <f t="shared" ref="E28:E30" si="2">C28/D28</f>
        <v>0.37554585152838427</v>
      </c>
      <c r="F28" s="198"/>
      <c r="G28" s="12">
        <v>23</v>
      </c>
      <c r="H28" s="13">
        <v>231</v>
      </c>
      <c r="I28" s="197">
        <f t="shared" ref="I28:I29" si="3">G28/H28</f>
        <v>9.9567099567099568E-2</v>
      </c>
      <c r="J28" s="198"/>
      <c r="K28" s="11"/>
      <c r="L28" s="120"/>
      <c r="M28" s="195"/>
      <c r="N28" s="196"/>
    </row>
    <row r="29" spans="1:14" x14ac:dyDescent="0.25">
      <c r="A29" s="316"/>
      <c r="B29" s="67" t="s">
        <v>6</v>
      </c>
      <c r="C29" s="12">
        <v>83</v>
      </c>
      <c r="D29" s="13">
        <v>219</v>
      </c>
      <c r="E29" s="197">
        <f t="shared" si="2"/>
        <v>0.37899543378995432</v>
      </c>
      <c r="F29" s="198"/>
      <c r="G29" s="12">
        <v>15</v>
      </c>
      <c r="H29" s="13">
        <v>217</v>
      </c>
      <c r="I29" s="197">
        <f t="shared" si="3"/>
        <v>6.9124423963133647E-2</v>
      </c>
      <c r="J29" s="198"/>
      <c r="K29" s="11"/>
      <c r="L29" s="120"/>
      <c r="M29" s="195"/>
      <c r="N29" s="196"/>
    </row>
    <row r="30" spans="1:14" x14ac:dyDescent="0.25">
      <c r="A30" s="316"/>
      <c r="B30" s="67" t="s">
        <v>7</v>
      </c>
      <c r="C30" s="12">
        <v>20</v>
      </c>
      <c r="D30" s="13">
        <v>48</v>
      </c>
      <c r="E30" s="197">
        <f t="shared" si="2"/>
        <v>0.41666666666666669</v>
      </c>
      <c r="F30" s="198"/>
      <c r="G30" s="12" t="s">
        <v>80</v>
      </c>
      <c r="H30" s="13">
        <v>49</v>
      </c>
      <c r="I30" s="197" t="s">
        <v>62</v>
      </c>
      <c r="J30" s="198"/>
      <c r="K30" s="11"/>
      <c r="L30" s="120"/>
      <c r="M30" s="195"/>
      <c r="N30" s="196"/>
    </row>
    <row r="31" spans="1:14" x14ac:dyDescent="0.25">
      <c r="A31" s="316"/>
      <c r="B31" s="67" t="s">
        <v>8</v>
      </c>
      <c r="C31" s="12" t="s">
        <v>80</v>
      </c>
      <c r="D31" s="13">
        <v>14</v>
      </c>
      <c r="E31" s="197" t="s">
        <v>62</v>
      </c>
      <c r="F31" s="198"/>
      <c r="G31" s="12" t="s">
        <v>80</v>
      </c>
      <c r="H31" s="13">
        <v>14</v>
      </c>
      <c r="I31" s="197" t="s">
        <v>62</v>
      </c>
      <c r="J31" s="198"/>
      <c r="K31" s="11"/>
      <c r="L31" s="120"/>
      <c r="M31" s="195"/>
      <c r="N31" s="196"/>
    </row>
    <row r="32" spans="1:14" x14ac:dyDescent="0.25">
      <c r="A32" s="316"/>
      <c r="B32" s="67" t="s">
        <v>9</v>
      </c>
      <c r="C32" s="12"/>
      <c r="D32" s="13"/>
      <c r="E32" s="197"/>
      <c r="F32" s="198"/>
      <c r="G32" s="12"/>
      <c r="H32" s="13"/>
      <c r="I32" s="197"/>
      <c r="J32" s="198"/>
      <c r="K32" s="11"/>
      <c r="L32" s="120"/>
      <c r="M32" s="195"/>
      <c r="N32" s="196"/>
    </row>
    <row r="33" spans="1:14" x14ac:dyDescent="0.25">
      <c r="A33" s="316"/>
      <c r="B33" s="67" t="s">
        <v>10</v>
      </c>
      <c r="C33" s="12"/>
      <c r="D33" s="13"/>
      <c r="E33" s="197"/>
      <c r="F33" s="198"/>
      <c r="G33" s="12"/>
      <c r="H33" s="13"/>
      <c r="I33" s="197"/>
      <c r="J33" s="198"/>
      <c r="K33" s="11"/>
      <c r="L33" s="120"/>
      <c r="M33" s="195"/>
      <c r="N33" s="196"/>
    </row>
    <row r="34" spans="1:14" x14ac:dyDescent="0.25">
      <c r="A34" s="316"/>
      <c r="B34" s="75" t="s">
        <v>43</v>
      </c>
      <c r="C34" s="20">
        <f>C$67</f>
        <v>1345</v>
      </c>
      <c r="D34" s="18">
        <f>$D$67</f>
        <v>3503</v>
      </c>
      <c r="E34" s="351">
        <f>E$67</f>
        <v>0.38395660862118186</v>
      </c>
      <c r="F34" s="352"/>
      <c r="G34" s="20">
        <f>G$67</f>
        <v>363</v>
      </c>
      <c r="H34" s="18">
        <v>3502</v>
      </c>
      <c r="I34" s="351">
        <f>I$67</f>
        <v>0.1036550542547116</v>
      </c>
      <c r="J34" s="352"/>
      <c r="K34" s="20"/>
      <c r="L34" s="18"/>
      <c r="M34" s="353"/>
      <c r="N34" s="354"/>
    </row>
    <row r="35" spans="1:14" x14ac:dyDescent="0.25">
      <c r="A35" s="316"/>
      <c r="B35" s="68" t="s">
        <v>13</v>
      </c>
      <c r="C35" s="21">
        <f>C$78</f>
        <v>3009</v>
      </c>
      <c r="D35" s="19">
        <f>$D$68</f>
        <v>10069</v>
      </c>
      <c r="E35" s="313">
        <f>C35/D35</f>
        <v>0.29883801767802165</v>
      </c>
      <c r="F35" s="314"/>
      <c r="G35" s="21">
        <f>G$78</f>
        <v>2453</v>
      </c>
      <c r="H35" s="19">
        <v>10086</v>
      </c>
      <c r="I35" s="313">
        <f>G35/H35</f>
        <v>0.24320840769383303</v>
      </c>
      <c r="J35" s="314"/>
      <c r="K35" s="21"/>
      <c r="L35" s="19"/>
      <c r="M35" s="347"/>
      <c r="N35" s="348"/>
    </row>
    <row r="36" spans="1:14" x14ac:dyDescent="0.25">
      <c r="A36" s="316"/>
      <c r="B36" s="69" t="s">
        <v>21</v>
      </c>
      <c r="C36" s="12">
        <f>C27-C29</f>
        <v>71</v>
      </c>
      <c r="D36" s="13">
        <f>D27-D29</f>
        <v>176</v>
      </c>
      <c r="E36" s="309">
        <f t="shared" ref="E36" si="4">E27-E29</f>
        <v>1.0877983931564694E-2</v>
      </c>
      <c r="F36" s="310"/>
      <c r="G36" s="12">
        <f>G27-G29</f>
        <v>41</v>
      </c>
      <c r="H36" s="13">
        <f>H27-H29</f>
        <v>176</v>
      </c>
      <c r="I36" s="309">
        <f t="shared" ref="I36" si="5">I27-I29</f>
        <v>7.3369214713711134E-2</v>
      </c>
      <c r="J36" s="310"/>
      <c r="K36" s="12"/>
      <c r="L36" s="13"/>
      <c r="M36" s="343"/>
      <c r="N36" s="344"/>
    </row>
    <row r="37" spans="1:14" ht="15.75" thickBot="1" x14ac:dyDescent="0.3">
      <c r="A37" s="317"/>
      <c r="B37" s="76" t="s">
        <v>22</v>
      </c>
      <c r="C37" s="14">
        <f>C27-C28</f>
        <v>68</v>
      </c>
      <c r="D37" s="15">
        <f>D27-D28</f>
        <v>166</v>
      </c>
      <c r="E37" s="282">
        <f>E27-E28</f>
        <v>1.4327566193134744E-2</v>
      </c>
      <c r="F37" s="283"/>
      <c r="G37" s="14">
        <f>G27-G28</f>
        <v>33</v>
      </c>
      <c r="H37" s="15">
        <f>H27-H28</f>
        <v>162</v>
      </c>
      <c r="I37" s="282">
        <f>I27-I28</f>
        <v>4.2926539109745213E-2</v>
      </c>
      <c r="J37" s="283"/>
      <c r="K37" s="14"/>
      <c r="L37" s="15"/>
      <c r="M37" s="293"/>
      <c r="N37" s="294"/>
    </row>
    <row r="38" spans="1:14" x14ac:dyDescent="0.25">
      <c r="A38" s="318" t="s">
        <v>52</v>
      </c>
      <c r="B38" s="66" t="s">
        <v>4</v>
      </c>
      <c r="C38" s="83">
        <v>147</v>
      </c>
      <c r="D38" s="27">
        <v>368</v>
      </c>
      <c r="E38" s="219">
        <f>C38/D38</f>
        <v>0.39945652173913043</v>
      </c>
      <c r="F38" s="220"/>
      <c r="G38" s="83">
        <v>112</v>
      </c>
      <c r="H38" s="27">
        <v>371</v>
      </c>
      <c r="I38" s="219">
        <f>G38/H38</f>
        <v>0.30188679245283018</v>
      </c>
      <c r="J38" s="220"/>
      <c r="K38" s="16"/>
      <c r="L38" s="17"/>
      <c r="M38" s="251"/>
      <c r="N38" s="252"/>
    </row>
    <row r="39" spans="1:14" x14ac:dyDescent="0.25">
      <c r="A39" s="319"/>
      <c r="B39" s="67" t="s">
        <v>5</v>
      </c>
      <c r="C39" s="12">
        <v>113</v>
      </c>
      <c r="D39" s="13">
        <v>345</v>
      </c>
      <c r="E39" s="197">
        <f t="shared" ref="E39:E42" si="6">C39/D39</f>
        <v>0.32753623188405795</v>
      </c>
      <c r="F39" s="198"/>
      <c r="G39" s="12">
        <v>55</v>
      </c>
      <c r="H39" s="13">
        <v>344</v>
      </c>
      <c r="I39" s="197">
        <f t="shared" ref="I39:I40" si="7">G39/H39</f>
        <v>0.15988372093023256</v>
      </c>
      <c r="J39" s="198"/>
      <c r="K39" s="11"/>
      <c r="L39" s="62"/>
      <c r="M39" s="195"/>
      <c r="N39" s="196"/>
    </row>
    <row r="40" spans="1:14" x14ac:dyDescent="0.25">
      <c r="A40" s="319"/>
      <c r="B40" s="67" t="s">
        <v>6</v>
      </c>
      <c r="C40" s="12">
        <v>32</v>
      </c>
      <c r="D40" s="13">
        <v>109</v>
      </c>
      <c r="E40" s="197">
        <f t="shared" si="6"/>
        <v>0.29357798165137616</v>
      </c>
      <c r="F40" s="198"/>
      <c r="G40" s="12">
        <v>10</v>
      </c>
      <c r="H40" s="13">
        <v>109</v>
      </c>
      <c r="I40" s="197">
        <f t="shared" si="7"/>
        <v>9.1743119266055051E-2</v>
      </c>
      <c r="J40" s="198"/>
      <c r="K40" s="11"/>
      <c r="L40" s="62"/>
      <c r="M40" s="195"/>
      <c r="N40" s="196"/>
    </row>
    <row r="41" spans="1:14" x14ac:dyDescent="0.25">
      <c r="A41" s="319"/>
      <c r="B41" s="67" t="s">
        <v>7</v>
      </c>
      <c r="C41" s="12" t="s">
        <v>80</v>
      </c>
      <c r="D41" s="13">
        <v>18</v>
      </c>
      <c r="E41" s="197" t="s">
        <v>62</v>
      </c>
      <c r="F41" s="198"/>
      <c r="G41" s="12" t="s">
        <v>80</v>
      </c>
      <c r="H41" s="13">
        <v>18</v>
      </c>
      <c r="I41" s="197" t="s">
        <v>62</v>
      </c>
      <c r="J41" s="198"/>
      <c r="K41" s="11"/>
      <c r="L41" s="62"/>
      <c r="M41" s="195"/>
      <c r="N41" s="196"/>
    </row>
    <row r="42" spans="1:14" x14ac:dyDescent="0.25">
      <c r="A42" s="319"/>
      <c r="B42" s="67" t="s">
        <v>8</v>
      </c>
      <c r="C42" s="12">
        <v>10</v>
      </c>
      <c r="D42" s="13">
        <v>13</v>
      </c>
      <c r="E42" s="197">
        <f t="shared" si="6"/>
        <v>0.76923076923076927</v>
      </c>
      <c r="F42" s="198"/>
      <c r="G42" s="12" t="s">
        <v>80</v>
      </c>
      <c r="H42" s="13">
        <v>13</v>
      </c>
      <c r="I42" s="197" t="s">
        <v>62</v>
      </c>
      <c r="J42" s="198"/>
      <c r="K42" s="11"/>
      <c r="L42" s="62"/>
      <c r="M42" s="195"/>
      <c r="N42" s="196"/>
    </row>
    <row r="43" spans="1:14" x14ac:dyDescent="0.25">
      <c r="A43" s="319"/>
      <c r="B43" s="67" t="s">
        <v>9</v>
      </c>
      <c r="C43" s="12"/>
      <c r="D43" s="13" t="s">
        <v>80</v>
      </c>
      <c r="E43" s="197"/>
      <c r="F43" s="198"/>
      <c r="G43" s="12"/>
      <c r="H43" s="13" t="s">
        <v>80</v>
      </c>
      <c r="I43" s="197"/>
      <c r="J43" s="198"/>
      <c r="K43" s="11"/>
      <c r="L43" s="62"/>
      <c r="M43" s="195"/>
      <c r="N43" s="196"/>
    </row>
    <row r="44" spans="1:14" x14ac:dyDescent="0.25">
      <c r="A44" s="319"/>
      <c r="B44" s="67" t="s">
        <v>10</v>
      </c>
      <c r="C44" s="12"/>
      <c r="D44" s="13"/>
      <c r="E44" s="197"/>
      <c r="F44" s="198"/>
      <c r="G44" s="12"/>
      <c r="H44" s="13"/>
      <c r="I44" s="197"/>
      <c r="J44" s="198"/>
      <c r="K44" s="11"/>
      <c r="L44" s="62"/>
      <c r="M44" s="195"/>
      <c r="N44" s="196"/>
    </row>
    <row r="45" spans="1:14" x14ac:dyDescent="0.25">
      <c r="A45" s="319"/>
      <c r="B45" s="75" t="s">
        <v>43</v>
      </c>
      <c r="C45" s="20">
        <f>C$67</f>
        <v>1345</v>
      </c>
      <c r="D45" s="18">
        <f>$D$67</f>
        <v>3503</v>
      </c>
      <c r="E45" s="351">
        <f>E$67</f>
        <v>0.38395660862118186</v>
      </c>
      <c r="F45" s="352"/>
      <c r="G45" s="20">
        <f>G$67</f>
        <v>363</v>
      </c>
      <c r="H45" s="18">
        <v>3502</v>
      </c>
      <c r="I45" s="351">
        <f>I$67</f>
        <v>0.1036550542547116</v>
      </c>
      <c r="J45" s="352"/>
      <c r="K45" s="20"/>
      <c r="L45" s="18"/>
      <c r="M45" s="353"/>
      <c r="N45" s="354"/>
    </row>
    <row r="46" spans="1:14" x14ac:dyDescent="0.25">
      <c r="A46" s="319"/>
      <c r="B46" s="68" t="s">
        <v>13</v>
      </c>
      <c r="C46" s="21">
        <f>C$78</f>
        <v>3009</v>
      </c>
      <c r="D46" s="19">
        <f>$D$68</f>
        <v>10069</v>
      </c>
      <c r="E46" s="313">
        <f>C46/D46</f>
        <v>0.29883801767802165</v>
      </c>
      <c r="F46" s="314"/>
      <c r="G46" s="21">
        <f>G$78</f>
        <v>2453</v>
      </c>
      <c r="H46" s="19">
        <v>10086</v>
      </c>
      <c r="I46" s="313">
        <f>G46/H46</f>
        <v>0.24320840769383303</v>
      </c>
      <c r="J46" s="314"/>
      <c r="K46" s="21"/>
      <c r="L46" s="19"/>
      <c r="M46" s="347"/>
      <c r="N46" s="348"/>
    </row>
    <row r="47" spans="1:14" x14ac:dyDescent="0.25">
      <c r="A47" s="319"/>
      <c r="B47" s="69" t="s">
        <v>21</v>
      </c>
      <c r="C47" s="12">
        <f>C38-C40</f>
        <v>115</v>
      </c>
      <c r="D47" s="13">
        <f>D38-D40</f>
        <v>259</v>
      </c>
      <c r="E47" s="309">
        <f>E38-E40</f>
        <v>0.10587854008775427</v>
      </c>
      <c r="F47" s="310"/>
      <c r="G47" s="12">
        <f>G38-G40</f>
        <v>102</v>
      </c>
      <c r="H47" s="13">
        <f>H38-H40</f>
        <v>262</v>
      </c>
      <c r="I47" s="309">
        <f>I38-I40</f>
        <v>0.21014367318677513</v>
      </c>
      <c r="J47" s="310"/>
      <c r="K47" s="12"/>
      <c r="L47" s="13"/>
      <c r="M47" s="343"/>
      <c r="N47" s="344"/>
    </row>
    <row r="48" spans="1:14" ht="15.75" thickBot="1" x14ac:dyDescent="0.3">
      <c r="A48" s="320"/>
      <c r="B48" s="76" t="s">
        <v>22</v>
      </c>
      <c r="C48" s="14">
        <f>C38-C39</f>
        <v>34</v>
      </c>
      <c r="D48" s="15">
        <f>D38-D39</f>
        <v>23</v>
      </c>
      <c r="E48" s="282">
        <f>E38-E39</f>
        <v>7.1920289855072483E-2</v>
      </c>
      <c r="F48" s="283"/>
      <c r="G48" s="14">
        <f>G38-G39</f>
        <v>57</v>
      </c>
      <c r="H48" s="15">
        <f>H38-H39</f>
        <v>27</v>
      </c>
      <c r="I48" s="282">
        <f>I38-I39</f>
        <v>0.14200307152259761</v>
      </c>
      <c r="J48" s="283"/>
      <c r="K48" s="14"/>
      <c r="L48" s="15"/>
      <c r="M48" s="293"/>
      <c r="N48" s="294"/>
    </row>
    <row r="49" spans="1:14" x14ac:dyDescent="0.25">
      <c r="A49" s="315" t="s">
        <v>53</v>
      </c>
      <c r="B49" s="66" t="s">
        <v>4</v>
      </c>
      <c r="C49" s="83">
        <v>270</v>
      </c>
      <c r="D49" s="27">
        <v>607</v>
      </c>
      <c r="E49" s="219">
        <f>C49/D49</f>
        <v>0.44481054365733114</v>
      </c>
      <c r="F49" s="220"/>
      <c r="G49" s="83">
        <v>11</v>
      </c>
      <c r="H49" s="27">
        <v>610</v>
      </c>
      <c r="I49" s="219">
        <f>G49/H49</f>
        <v>1.8032786885245903E-2</v>
      </c>
      <c r="J49" s="220"/>
      <c r="K49" s="16"/>
      <c r="L49" s="17"/>
      <c r="M49" s="251"/>
      <c r="N49" s="252"/>
    </row>
    <row r="50" spans="1:14" x14ac:dyDescent="0.25">
      <c r="A50" s="316"/>
      <c r="B50" s="67" t="s">
        <v>5</v>
      </c>
      <c r="C50" s="12">
        <v>79</v>
      </c>
      <c r="D50" s="13">
        <v>224</v>
      </c>
      <c r="E50" s="197">
        <f t="shared" ref="E50:E53" si="8">C50/D50</f>
        <v>0.35267857142857145</v>
      </c>
      <c r="F50" s="198"/>
      <c r="G50" s="12" t="s">
        <v>80</v>
      </c>
      <c r="H50" s="13">
        <v>223</v>
      </c>
      <c r="I50" s="197" t="s">
        <v>62</v>
      </c>
      <c r="J50" s="198"/>
      <c r="K50" s="11"/>
      <c r="L50" s="62"/>
      <c r="M50" s="195"/>
      <c r="N50" s="196"/>
    </row>
    <row r="51" spans="1:14" x14ac:dyDescent="0.25">
      <c r="A51" s="316"/>
      <c r="B51" s="67" t="s">
        <v>6</v>
      </c>
      <c r="C51" s="12">
        <v>38</v>
      </c>
      <c r="D51" s="13">
        <v>117</v>
      </c>
      <c r="E51" s="197">
        <f t="shared" si="8"/>
        <v>0.3247863247863248</v>
      </c>
      <c r="F51" s="198"/>
      <c r="G51" s="12" t="s">
        <v>80</v>
      </c>
      <c r="H51" s="13">
        <v>119</v>
      </c>
      <c r="I51" s="197" t="s">
        <v>62</v>
      </c>
      <c r="J51" s="198"/>
      <c r="K51" s="11"/>
      <c r="L51" s="62"/>
      <c r="M51" s="195"/>
      <c r="N51" s="196"/>
    </row>
    <row r="52" spans="1:14" x14ac:dyDescent="0.25">
      <c r="A52" s="316"/>
      <c r="B52" s="67" t="s">
        <v>7</v>
      </c>
      <c r="C52" s="12">
        <v>27</v>
      </c>
      <c r="D52" s="13">
        <v>66</v>
      </c>
      <c r="E52" s="197">
        <f t="shared" si="8"/>
        <v>0.40909090909090912</v>
      </c>
      <c r="F52" s="198"/>
      <c r="G52" s="12" t="s">
        <v>80</v>
      </c>
      <c r="H52" s="13">
        <v>67</v>
      </c>
      <c r="I52" s="197" t="s">
        <v>62</v>
      </c>
      <c r="J52" s="198"/>
      <c r="K52" s="11"/>
      <c r="L52" s="62"/>
      <c r="M52" s="195"/>
      <c r="N52" s="196"/>
    </row>
    <row r="53" spans="1:14" x14ac:dyDescent="0.25">
      <c r="A53" s="316"/>
      <c r="B53" s="67" t="s">
        <v>8</v>
      </c>
      <c r="C53" s="12">
        <v>11</v>
      </c>
      <c r="D53" s="13">
        <v>17</v>
      </c>
      <c r="E53" s="197">
        <f t="shared" si="8"/>
        <v>0.6470588235294118</v>
      </c>
      <c r="F53" s="198"/>
      <c r="G53" s="12" t="s">
        <v>80</v>
      </c>
      <c r="H53" s="13">
        <v>17</v>
      </c>
      <c r="I53" s="197" t="s">
        <v>62</v>
      </c>
      <c r="J53" s="198"/>
      <c r="K53" s="11"/>
      <c r="L53" s="62"/>
      <c r="M53" s="195"/>
      <c r="N53" s="196"/>
    </row>
    <row r="54" spans="1:14" x14ac:dyDescent="0.25">
      <c r="A54" s="316"/>
      <c r="B54" s="67" t="s">
        <v>9</v>
      </c>
      <c r="C54" s="12" t="s">
        <v>80</v>
      </c>
      <c r="D54" s="13" t="s">
        <v>80</v>
      </c>
      <c r="E54" s="197" t="s">
        <v>62</v>
      </c>
      <c r="F54" s="198"/>
      <c r="G54" s="12"/>
      <c r="H54" s="13" t="s">
        <v>80</v>
      </c>
      <c r="I54" s="197"/>
      <c r="J54" s="198"/>
      <c r="K54" s="11"/>
      <c r="L54" s="62"/>
      <c r="M54" s="195"/>
      <c r="N54" s="196"/>
    </row>
    <row r="55" spans="1:14" x14ac:dyDescent="0.25">
      <c r="A55" s="316"/>
      <c r="B55" s="67" t="s">
        <v>10</v>
      </c>
      <c r="C55" s="12" t="s">
        <v>80</v>
      </c>
      <c r="D55" s="13" t="s">
        <v>80</v>
      </c>
      <c r="E55" s="197" t="s">
        <v>62</v>
      </c>
      <c r="F55" s="198"/>
      <c r="G55" s="12"/>
      <c r="H55" s="13" t="s">
        <v>80</v>
      </c>
      <c r="I55" s="197"/>
      <c r="J55" s="198"/>
      <c r="K55" s="11"/>
      <c r="L55" s="62"/>
      <c r="M55" s="195"/>
      <c r="N55" s="196"/>
    </row>
    <row r="56" spans="1:14" x14ac:dyDescent="0.25">
      <c r="A56" s="316"/>
      <c r="B56" s="75" t="s">
        <v>43</v>
      </c>
      <c r="C56" s="22">
        <f>C$67</f>
        <v>1345</v>
      </c>
      <c r="D56" s="18">
        <f>$D$67</f>
        <v>3503</v>
      </c>
      <c r="E56" s="351">
        <f>E$67</f>
        <v>0.38395660862118186</v>
      </c>
      <c r="F56" s="352"/>
      <c r="G56" s="20">
        <f>G$67</f>
        <v>363</v>
      </c>
      <c r="H56" s="18">
        <v>3502</v>
      </c>
      <c r="I56" s="351">
        <f>I$67</f>
        <v>0.1036550542547116</v>
      </c>
      <c r="J56" s="352"/>
      <c r="K56" s="20"/>
      <c r="L56" s="18"/>
      <c r="M56" s="353"/>
      <c r="N56" s="354"/>
    </row>
    <row r="57" spans="1:14" x14ac:dyDescent="0.25">
      <c r="A57" s="316"/>
      <c r="B57" s="68" t="s">
        <v>13</v>
      </c>
      <c r="C57" s="23">
        <f>C$78</f>
        <v>3009</v>
      </c>
      <c r="D57" s="19">
        <f>$D$68</f>
        <v>10069</v>
      </c>
      <c r="E57" s="313">
        <f>C57/D57</f>
        <v>0.29883801767802165</v>
      </c>
      <c r="F57" s="314"/>
      <c r="G57" s="21">
        <f>G$78</f>
        <v>2453</v>
      </c>
      <c r="H57" s="19">
        <v>10086</v>
      </c>
      <c r="I57" s="313">
        <f>G57/H57</f>
        <v>0.24320840769383303</v>
      </c>
      <c r="J57" s="314"/>
      <c r="K57" s="21"/>
      <c r="L57" s="19"/>
      <c r="M57" s="347"/>
      <c r="N57" s="348"/>
    </row>
    <row r="58" spans="1:14" x14ac:dyDescent="0.25">
      <c r="A58" s="316"/>
      <c r="B58" s="69" t="s">
        <v>21</v>
      </c>
      <c r="C58" s="12">
        <f>C49-C51</f>
        <v>232</v>
      </c>
      <c r="D58" s="13">
        <f>D49-D51</f>
        <v>490</v>
      </c>
      <c r="E58" s="309">
        <f t="shared" ref="E58" si="9">E49-E51</f>
        <v>0.12002421887100634</v>
      </c>
      <c r="F58" s="310"/>
      <c r="G58" s="12" t="s">
        <v>62</v>
      </c>
      <c r="H58" s="13">
        <f>H49-H51</f>
        <v>491</v>
      </c>
      <c r="I58" s="309" t="s">
        <v>62</v>
      </c>
      <c r="J58" s="310"/>
      <c r="K58" s="12"/>
      <c r="L58" s="13"/>
      <c r="M58" s="343"/>
      <c r="N58" s="344"/>
    </row>
    <row r="59" spans="1:14" ht="15.75" thickBot="1" x14ac:dyDescent="0.3">
      <c r="A59" s="317"/>
      <c r="B59" s="76" t="s">
        <v>22</v>
      </c>
      <c r="C59" s="64">
        <f>C49-C50</f>
        <v>191</v>
      </c>
      <c r="D59" s="65">
        <f>D49-D50</f>
        <v>383</v>
      </c>
      <c r="E59" s="321">
        <f>E49-E50</f>
        <v>9.2131972228759684E-2</v>
      </c>
      <c r="F59" s="322"/>
      <c r="G59" s="64" t="s">
        <v>62</v>
      </c>
      <c r="H59" s="65">
        <f>H49-H50</f>
        <v>387</v>
      </c>
      <c r="I59" s="321" t="s">
        <v>62</v>
      </c>
      <c r="J59" s="322"/>
      <c r="K59" s="64"/>
      <c r="L59" s="65"/>
      <c r="M59" s="349"/>
      <c r="N59" s="350"/>
    </row>
    <row r="60" spans="1:14" x14ac:dyDescent="0.25">
      <c r="A60" s="318" t="s">
        <v>54</v>
      </c>
      <c r="B60" s="66" t="s">
        <v>4</v>
      </c>
      <c r="C60" s="83">
        <v>692</v>
      </c>
      <c r="D60" s="27">
        <v>1664</v>
      </c>
      <c r="E60" s="219">
        <f>C60/D60</f>
        <v>0.41586538461538464</v>
      </c>
      <c r="F60" s="220"/>
      <c r="G60" s="116">
        <v>218</v>
      </c>
      <c r="H60" s="27">
        <v>1661</v>
      </c>
      <c r="I60" s="219">
        <f>G60/H60</f>
        <v>0.13124623720650211</v>
      </c>
      <c r="J60" s="220"/>
      <c r="K60" s="16"/>
      <c r="L60" s="17"/>
      <c r="M60" s="251"/>
      <c r="N60" s="252"/>
    </row>
    <row r="61" spans="1:14" x14ac:dyDescent="0.25">
      <c r="A61" s="319"/>
      <c r="B61" s="67" t="s">
        <v>5</v>
      </c>
      <c r="C61" s="12">
        <v>321</v>
      </c>
      <c r="D61" s="13">
        <v>939</v>
      </c>
      <c r="E61" s="197">
        <f t="shared" ref="E61:E64" si="10">C61/D61</f>
        <v>0.34185303514376997</v>
      </c>
      <c r="F61" s="198"/>
      <c r="G61" s="73">
        <v>89</v>
      </c>
      <c r="H61" s="13">
        <v>928</v>
      </c>
      <c r="I61" s="197">
        <f t="shared" ref="I61:I64" si="11">G61/H61</f>
        <v>9.5905172413793108E-2</v>
      </c>
      <c r="J61" s="198"/>
      <c r="K61" s="11"/>
      <c r="L61" s="120"/>
      <c r="M61" s="195"/>
      <c r="N61" s="196"/>
    </row>
    <row r="62" spans="1:14" x14ac:dyDescent="0.25">
      <c r="A62" s="319"/>
      <c r="B62" s="67" t="s">
        <v>6</v>
      </c>
      <c r="C62" s="12">
        <v>238</v>
      </c>
      <c r="D62" s="13">
        <v>693</v>
      </c>
      <c r="E62" s="197">
        <f t="shared" si="10"/>
        <v>0.34343434343434343</v>
      </c>
      <c r="F62" s="198"/>
      <c r="G62" s="73">
        <v>39</v>
      </c>
      <c r="H62" s="13">
        <v>693</v>
      </c>
      <c r="I62" s="197">
        <f t="shared" si="11"/>
        <v>5.627705627705628E-2</v>
      </c>
      <c r="J62" s="198"/>
      <c r="K62" s="11"/>
      <c r="L62" s="120"/>
      <c r="M62" s="195"/>
      <c r="N62" s="196"/>
    </row>
    <row r="63" spans="1:14" x14ac:dyDescent="0.25">
      <c r="A63" s="319"/>
      <c r="B63" s="67" t="s">
        <v>7</v>
      </c>
      <c r="C63" s="12">
        <v>59</v>
      </c>
      <c r="D63" s="13">
        <v>153</v>
      </c>
      <c r="E63" s="197">
        <f t="shared" si="10"/>
        <v>0.38562091503267976</v>
      </c>
      <c r="F63" s="198"/>
      <c r="G63" s="73" t="s">
        <v>80</v>
      </c>
      <c r="H63" s="13">
        <v>156</v>
      </c>
      <c r="I63" s="197" t="s">
        <v>62</v>
      </c>
      <c r="J63" s="198"/>
      <c r="K63" s="11"/>
      <c r="L63" s="120"/>
      <c r="M63" s="195"/>
      <c r="N63" s="196"/>
    </row>
    <row r="64" spans="1:14" x14ac:dyDescent="0.25">
      <c r="A64" s="319"/>
      <c r="B64" s="67" t="s">
        <v>8</v>
      </c>
      <c r="C64" s="12">
        <v>32</v>
      </c>
      <c r="D64" s="13">
        <v>52</v>
      </c>
      <c r="E64" s="197">
        <f t="shared" si="10"/>
        <v>0.61538461538461542</v>
      </c>
      <c r="F64" s="198"/>
      <c r="G64" s="73">
        <v>11</v>
      </c>
      <c r="H64" s="13">
        <v>52</v>
      </c>
      <c r="I64" s="197">
        <f t="shared" si="11"/>
        <v>0.21153846153846154</v>
      </c>
      <c r="J64" s="198"/>
      <c r="K64" s="11"/>
      <c r="L64" s="120"/>
      <c r="M64" s="195"/>
      <c r="N64" s="196"/>
    </row>
    <row r="65" spans="1:14" x14ac:dyDescent="0.25">
      <c r="A65" s="319"/>
      <c r="B65" s="67" t="s">
        <v>9</v>
      </c>
      <c r="C65" s="12" t="s">
        <v>80</v>
      </c>
      <c r="D65" s="13" t="s">
        <v>80</v>
      </c>
      <c r="E65" s="197" t="s">
        <v>62</v>
      </c>
      <c r="F65" s="198"/>
      <c r="G65" s="73"/>
      <c r="H65" s="13" t="s">
        <v>80</v>
      </c>
      <c r="I65" s="197"/>
      <c r="J65" s="198"/>
      <c r="K65" s="11"/>
      <c r="L65" s="120"/>
      <c r="M65" s="195"/>
      <c r="N65" s="196"/>
    </row>
    <row r="66" spans="1:14" x14ac:dyDescent="0.25">
      <c r="A66" s="319"/>
      <c r="B66" s="67" t="s">
        <v>10</v>
      </c>
      <c r="C66" s="12"/>
      <c r="D66" s="13" t="s">
        <v>80</v>
      </c>
      <c r="E66" s="197" t="s">
        <v>62</v>
      </c>
      <c r="F66" s="198"/>
      <c r="G66" s="73"/>
      <c r="H66" s="13" t="s">
        <v>80</v>
      </c>
      <c r="I66" s="197"/>
      <c r="J66" s="198"/>
      <c r="K66" s="11"/>
      <c r="L66" s="120"/>
      <c r="M66" s="195"/>
      <c r="N66" s="196"/>
    </row>
    <row r="67" spans="1:14" x14ac:dyDescent="0.25">
      <c r="A67" s="319"/>
      <c r="B67" s="75" t="s">
        <v>43</v>
      </c>
      <c r="C67" s="20">
        <v>1345</v>
      </c>
      <c r="D67" s="18">
        <v>3503</v>
      </c>
      <c r="E67" s="311">
        <f>C67/D67</f>
        <v>0.38395660862118186</v>
      </c>
      <c r="F67" s="312"/>
      <c r="G67" s="72">
        <v>363</v>
      </c>
      <c r="H67" s="18">
        <v>3502</v>
      </c>
      <c r="I67" s="311">
        <f>G67/H67</f>
        <v>0.1036550542547116</v>
      </c>
      <c r="J67" s="312"/>
      <c r="K67" s="20"/>
      <c r="L67" s="18"/>
      <c r="M67" s="345"/>
      <c r="N67" s="346"/>
    </row>
    <row r="68" spans="1:14" x14ac:dyDescent="0.25">
      <c r="A68" s="319"/>
      <c r="B68" s="68" t="s">
        <v>13</v>
      </c>
      <c r="C68" s="21">
        <f>C$78</f>
        <v>3009</v>
      </c>
      <c r="D68" s="19">
        <v>10069</v>
      </c>
      <c r="E68" s="313">
        <f>C68/D68</f>
        <v>0.29883801767802165</v>
      </c>
      <c r="F68" s="314"/>
      <c r="G68" s="63">
        <f>G$78</f>
        <v>2453</v>
      </c>
      <c r="H68" s="19">
        <v>10086</v>
      </c>
      <c r="I68" s="313">
        <f>G68/H68</f>
        <v>0.24320840769383303</v>
      </c>
      <c r="J68" s="314"/>
      <c r="K68" s="21"/>
      <c r="L68" s="19"/>
      <c r="M68" s="347"/>
      <c r="N68" s="348"/>
    </row>
    <row r="69" spans="1:14" x14ac:dyDescent="0.25">
      <c r="A69" s="319"/>
      <c r="B69" s="69" t="s">
        <v>21</v>
      </c>
      <c r="C69" s="12">
        <f>C60-C62</f>
        <v>454</v>
      </c>
      <c r="D69" s="13">
        <f>D60-D62</f>
        <v>971</v>
      </c>
      <c r="E69" s="309">
        <f t="shared" ref="E69" si="12">E60-E62</f>
        <v>7.2431041181041211E-2</v>
      </c>
      <c r="F69" s="310"/>
      <c r="G69" s="73">
        <f>G60-G62</f>
        <v>179</v>
      </c>
      <c r="H69" s="13">
        <f>H60-H62</f>
        <v>968</v>
      </c>
      <c r="I69" s="309">
        <f t="shared" ref="I69" si="13">I60-I62</f>
        <v>7.4969180929445822E-2</v>
      </c>
      <c r="J69" s="310"/>
      <c r="K69" s="12"/>
      <c r="L69" s="13"/>
      <c r="M69" s="343"/>
      <c r="N69" s="344"/>
    </row>
    <row r="70" spans="1:14" ht="15.75" thickBot="1" x14ac:dyDescent="0.3">
      <c r="A70" s="320"/>
      <c r="B70" s="76" t="s">
        <v>22</v>
      </c>
      <c r="C70" s="14">
        <f>C60-C61</f>
        <v>371</v>
      </c>
      <c r="D70" s="15">
        <f>D60-D61</f>
        <v>725</v>
      </c>
      <c r="E70" s="282">
        <f>E60-E61</f>
        <v>7.4012349471614669E-2</v>
      </c>
      <c r="F70" s="283"/>
      <c r="G70" s="77">
        <f>G60-G61</f>
        <v>129</v>
      </c>
      <c r="H70" s="15">
        <f>H60-H61</f>
        <v>733</v>
      </c>
      <c r="I70" s="282">
        <f>I60-I61</f>
        <v>3.5341064792709001E-2</v>
      </c>
      <c r="J70" s="283"/>
      <c r="K70" s="14"/>
      <c r="L70" s="15"/>
      <c r="M70" s="293"/>
      <c r="N70" s="294"/>
    </row>
    <row r="71" spans="1:14" ht="15" customHeight="1" x14ac:dyDescent="0.25">
      <c r="A71" s="315" t="s">
        <v>77</v>
      </c>
      <c r="B71" s="66" t="s">
        <v>4</v>
      </c>
      <c r="C71" s="83">
        <v>1612</v>
      </c>
      <c r="D71" s="27">
        <v>4752</v>
      </c>
      <c r="E71" s="219">
        <f>'Math iReady By Elementary Schl'!E159</f>
        <v>0.33922558922558921</v>
      </c>
      <c r="F71" s="220"/>
      <c r="G71" s="83">
        <f>'Math iReady By Elementary Schl'!G159</f>
        <v>1381</v>
      </c>
      <c r="H71" s="27">
        <f>'Math iReady By Elementary Schl'!H159</f>
        <v>4746</v>
      </c>
      <c r="I71" s="219">
        <f>'Math iReady By Elementary Schl'!I159</f>
        <v>0.29098187947745469</v>
      </c>
      <c r="J71" s="220"/>
      <c r="K71" s="83"/>
      <c r="L71" s="27"/>
      <c r="M71" s="219"/>
      <c r="N71" s="220"/>
    </row>
    <row r="72" spans="1:14" x14ac:dyDescent="0.25">
      <c r="A72" s="316"/>
      <c r="B72" s="67" t="s">
        <v>5</v>
      </c>
      <c r="C72" s="78">
        <v>671</v>
      </c>
      <c r="D72" s="79">
        <v>2628</v>
      </c>
      <c r="E72" s="341">
        <f>'Math iReady By Elementary Schl'!E160</f>
        <v>0.25532724505327248</v>
      </c>
      <c r="F72" s="342"/>
      <c r="G72" s="12">
        <f>'Math iReady By Elementary Schl'!G160</f>
        <v>578</v>
      </c>
      <c r="H72" s="13">
        <f>'Math iReady By Elementary Schl'!H160</f>
        <v>2644</v>
      </c>
      <c r="I72" s="197">
        <f>'Math iReady By Elementary Schl'!I160</f>
        <v>0.21860816944024206</v>
      </c>
      <c r="J72" s="198"/>
      <c r="K72" s="12"/>
      <c r="L72" s="13"/>
      <c r="M72" s="197"/>
      <c r="N72" s="198"/>
    </row>
    <row r="73" spans="1:14" x14ac:dyDescent="0.25">
      <c r="A73" s="316"/>
      <c r="B73" s="67" t="s">
        <v>6</v>
      </c>
      <c r="C73" s="12">
        <v>506</v>
      </c>
      <c r="D73" s="13">
        <v>2064</v>
      </c>
      <c r="E73" s="197">
        <f>'Math iReady By Elementary Schl'!E161</f>
        <v>0.24515503875968991</v>
      </c>
      <c r="F73" s="198"/>
      <c r="G73" s="12">
        <f>'Math iReady By Elementary Schl'!G161</f>
        <v>317</v>
      </c>
      <c r="H73" s="13">
        <f>'Math iReady By Elementary Schl'!H161</f>
        <v>2070</v>
      </c>
      <c r="I73" s="197">
        <f>'Math iReady By Elementary Schl'!I161</f>
        <v>0.15314009661835748</v>
      </c>
      <c r="J73" s="198"/>
      <c r="K73" s="12"/>
      <c r="L73" s="13"/>
      <c r="M73" s="197"/>
      <c r="N73" s="198"/>
    </row>
    <row r="74" spans="1:14" x14ac:dyDescent="0.25">
      <c r="A74" s="316"/>
      <c r="B74" s="67" t="s">
        <v>7</v>
      </c>
      <c r="C74" s="12">
        <v>128</v>
      </c>
      <c r="D74" s="13">
        <v>444</v>
      </c>
      <c r="E74" s="197">
        <f>'Math iReady By Elementary Schl'!E162</f>
        <v>0.28828828828828829</v>
      </c>
      <c r="F74" s="198"/>
      <c r="G74" s="12">
        <f>'Math iReady By Elementary Schl'!G162</f>
        <v>103</v>
      </c>
      <c r="H74" s="13">
        <f>'Math iReady By Elementary Schl'!H162</f>
        <v>443</v>
      </c>
      <c r="I74" s="197">
        <f>'Math iReady By Elementary Schl'!I162</f>
        <v>0.2325056433408578</v>
      </c>
      <c r="J74" s="198"/>
      <c r="K74" s="12"/>
      <c r="L74" s="13"/>
      <c r="M74" s="197"/>
      <c r="N74" s="198"/>
    </row>
    <row r="75" spans="1:14" x14ac:dyDescent="0.25">
      <c r="A75" s="316"/>
      <c r="B75" s="67" t="s">
        <v>8</v>
      </c>
      <c r="C75" s="12">
        <v>82</v>
      </c>
      <c r="D75" s="13">
        <v>172</v>
      </c>
      <c r="E75" s="197">
        <f>'Math iReady By Elementary Schl'!E163</f>
        <v>0.47674418604651164</v>
      </c>
      <c r="F75" s="198"/>
      <c r="G75" s="12">
        <f>'Math iReady By Elementary Schl'!G163</f>
        <v>61</v>
      </c>
      <c r="H75" s="13">
        <f>'Math iReady By Elementary Schl'!H163</f>
        <v>172</v>
      </c>
      <c r="I75" s="197">
        <f>'Math iReady By Elementary Schl'!I163</f>
        <v>0.35465116279069769</v>
      </c>
      <c r="J75" s="198"/>
      <c r="K75" s="12"/>
      <c r="L75" s="13"/>
      <c r="M75" s="197"/>
      <c r="N75" s="198"/>
    </row>
    <row r="76" spans="1:14" x14ac:dyDescent="0.25">
      <c r="A76" s="316"/>
      <c r="B76" s="67" t="s">
        <v>9</v>
      </c>
      <c r="C76" s="12" t="s">
        <v>80</v>
      </c>
      <c r="D76" s="13" t="s">
        <v>80</v>
      </c>
      <c r="E76" s="197" t="str">
        <f>'Math iReady By Elementary Schl'!E164</f>
        <v>**</v>
      </c>
      <c r="F76" s="198"/>
      <c r="G76" s="12" t="str">
        <f>'Math iReady By Elementary Schl'!G164</f>
        <v>&lt;10</v>
      </c>
      <c r="H76" s="13" t="str">
        <f>'Math iReady By Elementary Schl'!H164</f>
        <v>&lt;10</v>
      </c>
      <c r="I76" s="197" t="str">
        <f>'Math iReady By Elementary Schl'!I164</f>
        <v>**</v>
      </c>
      <c r="J76" s="198"/>
      <c r="K76" s="12"/>
      <c r="L76" s="13"/>
      <c r="M76" s="197"/>
      <c r="N76" s="198"/>
    </row>
    <row r="77" spans="1:14" x14ac:dyDescent="0.25">
      <c r="A77" s="316"/>
      <c r="B77" s="67" t="s">
        <v>10</v>
      </c>
      <c r="C77" s="12" t="s">
        <v>80</v>
      </c>
      <c r="D77" s="13" t="s">
        <v>80</v>
      </c>
      <c r="E77" s="197" t="str">
        <f>'Math iReady By Elementary Schl'!E165</f>
        <v>**</v>
      </c>
      <c r="F77" s="198"/>
      <c r="G77" s="12" t="str">
        <f>'Math iReady By Elementary Schl'!G165</f>
        <v>&lt;10</v>
      </c>
      <c r="H77" s="13" t="str">
        <f>'Math iReady By Elementary Schl'!H165</f>
        <v>&lt;10</v>
      </c>
      <c r="I77" s="197" t="s">
        <v>62</v>
      </c>
      <c r="J77" s="198"/>
      <c r="K77" s="12"/>
      <c r="L77" s="13"/>
      <c r="M77" s="197"/>
      <c r="N77" s="198"/>
    </row>
    <row r="78" spans="1:14" x14ac:dyDescent="0.25">
      <c r="A78" s="316"/>
      <c r="B78" s="68" t="s">
        <v>13</v>
      </c>
      <c r="C78" s="21">
        <v>3009</v>
      </c>
      <c r="D78" s="19">
        <v>10069</v>
      </c>
      <c r="E78" s="313">
        <f>'Math iReady By Elementary Schl'!E166</f>
        <v>0.29883801767802165</v>
      </c>
      <c r="F78" s="314"/>
      <c r="G78" s="21">
        <f>'Math iReady By Elementary Schl'!G166</f>
        <v>2453</v>
      </c>
      <c r="H78" s="19">
        <f>'Math iReady By Elementary Schl'!H166</f>
        <v>10086</v>
      </c>
      <c r="I78" s="313">
        <f>'Math iReady By Elementary Schl'!I166</f>
        <v>0.24320840769383303</v>
      </c>
      <c r="J78" s="314"/>
      <c r="K78" s="21"/>
      <c r="L78" s="19"/>
      <c r="M78" s="313"/>
      <c r="N78" s="314"/>
    </row>
    <row r="79" spans="1:14" x14ac:dyDescent="0.25">
      <c r="A79" s="316"/>
      <c r="B79" s="69" t="s">
        <v>21</v>
      </c>
      <c r="C79" s="12">
        <v>1168</v>
      </c>
      <c r="D79" s="13">
        <v>2688</v>
      </c>
      <c r="E79" s="309">
        <f>'Math iReady By Elementary Schl'!E167</f>
        <v>9.4070550465899294E-2</v>
      </c>
      <c r="F79" s="310"/>
      <c r="G79" s="12">
        <f>'Math iReady By Elementary Schl'!G167</f>
        <v>1064</v>
      </c>
      <c r="H79" s="13">
        <f>'Math iReady By Elementary Schl'!H167</f>
        <v>2676</v>
      </c>
      <c r="I79" s="309">
        <f>'Math iReady By Elementary Schl'!I167</f>
        <v>0.13784178285909721</v>
      </c>
      <c r="J79" s="310"/>
      <c r="K79" s="12"/>
      <c r="L79" s="13"/>
      <c r="M79" s="309"/>
      <c r="N79" s="310"/>
    </row>
    <row r="80" spans="1:14" ht="15.75" thickBot="1" x14ac:dyDescent="0.3">
      <c r="A80" s="317"/>
      <c r="B80" s="70" t="s">
        <v>22</v>
      </c>
      <c r="C80" s="14">
        <v>1001</v>
      </c>
      <c r="D80" s="15">
        <v>2124</v>
      </c>
      <c r="E80" s="282">
        <f>'Math iReady By Elementary Schl'!E168</f>
        <v>8.389834417231673E-2</v>
      </c>
      <c r="F80" s="283"/>
      <c r="G80" s="14">
        <f>'Math iReady By Elementary Schl'!G168</f>
        <v>803</v>
      </c>
      <c r="H80" s="15">
        <f>'Math iReady By Elementary Schl'!H168</f>
        <v>2102</v>
      </c>
      <c r="I80" s="282">
        <f>'Math iReady By Elementary Schl'!I168</f>
        <v>7.237371003721263E-2</v>
      </c>
      <c r="J80" s="283"/>
      <c r="K80" s="14"/>
      <c r="L80" s="15"/>
      <c r="M80" s="282"/>
      <c r="N80" s="283"/>
    </row>
    <row r="81" spans="1:14" ht="15.75" thickBot="1" x14ac:dyDescent="0.3">
      <c r="A81" s="306" t="s">
        <v>76</v>
      </c>
      <c r="B81" s="307"/>
      <c r="C81" s="307"/>
      <c r="D81" s="307"/>
      <c r="E81" s="307"/>
      <c r="F81" s="307"/>
      <c r="G81" s="307"/>
      <c r="H81" s="307"/>
      <c r="I81" s="307"/>
      <c r="J81" s="307"/>
      <c r="K81" s="307"/>
      <c r="L81" s="307"/>
      <c r="M81" s="307"/>
      <c r="N81" s="308"/>
    </row>
    <row r="82" spans="1:14" ht="29.25" customHeight="1" thickBot="1" x14ac:dyDescent="0.3">
      <c r="A82" s="287" t="s">
        <v>94</v>
      </c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8"/>
      <c r="M82" s="288"/>
      <c r="N82" s="289"/>
    </row>
  </sheetData>
  <mergeCells count="246">
    <mergeCell ref="M78:N78"/>
    <mergeCell ref="E79:F79"/>
    <mergeCell ref="I79:J79"/>
    <mergeCell ref="M79:N79"/>
    <mergeCell ref="E80:F80"/>
    <mergeCell ref="I80:J80"/>
    <mergeCell ref="M80:N80"/>
    <mergeCell ref="A71:A80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4:F74"/>
    <mergeCell ref="I74:J74"/>
    <mergeCell ref="M74:N74"/>
    <mergeCell ref="E75:F75"/>
    <mergeCell ref="I75:J75"/>
    <mergeCell ref="M75:N75"/>
    <mergeCell ref="E76:F76"/>
    <mergeCell ref="I76:J76"/>
    <mergeCell ref="M76:N76"/>
    <mergeCell ref="E77:F77"/>
    <mergeCell ref="I77:J77"/>
    <mergeCell ref="M77:N77"/>
    <mergeCell ref="E78:F78"/>
    <mergeCell ref="I78:J78"/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M25:N25"/>
    <mergeCell ref="E26:F26"/>
    <mergeCell ref="I26:J26"/>
    <mergeCell ref="M26:N26"/>
    <mergeCell ref="E23:F23"/>
    <mergeCell ref="I23:J23"/>
    <mergeCell ref="M23:N23"/>
    <mergeCell ref="A5:A15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A1:A4"/>
    <mergeCell ref="B1:B3"/>
    <mergeCell ref="C1:N2"/>
    <mergeCell ref="C3:F3"/>
    <mergeCell ref="G3:J3"/>
    <mergeCell ref="K3:N3"/>
    <mergeCell ref="E4:F4"/>
    <mergeCell ref="I4:J4"/>
    <mergeCell ref="M4:N4"/>
    <mergeCell ref="A16:A26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E25:F25"/>
    <mergeCell ref="I25:J25"/>
    <mergeCell ref="E24:F24"/>
    <mergeCell ref="I24:J24"/>
    <mergeCell ref="M24:N24"/>
    <mergeCell ref="A27:A37"/>
    <mergeCell ref="E27:F27"/>
    <mergeCell ref="I27:J27"/>
    <mergeCell ref="M27:N27"/>
    <mergeCell ref="E28:F28"/>
    <mergeCell ref="I28:J28"/>
    <mergeCell ref="M28:N28"/>
    <mergeCell ref="E29:F29"/>
    <mergeCell ref="I29:J29"/>
    <mergeCell ref="M29:N29"/>
    <mergeCell ref="E32:F32"/>
    <mergeCell ref="I32:J32"/>
    <mergeCell ref="M32:N32"/>
    <mergeCell ref="E33:F33"/>
    <mergeCell ref="I33:J33"/>
    <mergeCell ref="M33:N33"/>
    <mergeCell ref="E30:F30"/>
    <mergeCell ref="I30:J30"/>
    <mergeCell ref="M30:N30"/>
    <mergeCell ref="E31:F31"/>
    <mergeCell ref="I31:J31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E69:F69"/>
    <mergeCell ref="I69:J69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A81:N81"/>
    <mergeCell ref="A82:N82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</mergeCells>
  <conditionalFormatting sqref="B16:B22">
    <cfRule type="expression" dxfId="387" priority="165">
      <formula>MOD(ROW(),2)=0</formula>
    </cfRule>
  </conditionalFormatting>
  <conditionalFormatting sqref="B4">
    <cfRule type="expression" dxfId="386" priority="164">
      <formula>MOD(ROW(),2)=0</formula>
    </cfRule>
  </conditionalFormatting>
  <conditionalFormatting sqref="C4:E4 E16:E22">
    <cfRule type="expression" dxfId="385" priority="163">
      <formula>MOD(ROW(),2)=0</formula>
    </cfRule>
  </conditionalFormatting>
  <conditionalFormatting sqref="C16:D22 G16:H22 K16:L22">
    <cfRule type="expression" dxfId="384" priority="162">
      <formula>MOD(ROW(),2)=0</formula>
    </cfRule>
  </conditionalFormatting>
  <conditionalFormatting sqref="C25:E26">
    <cfRule type="expression" dxfId="383" priority="161">
      <formula>MOD(ROW(),2)=0</formula>
    </cfRule>
  </conditionalFormatting>
  <conditionalFormatting sqref="I4">
    <cfRule type="expression" dxfId="382" priority="160">
      <formula>MOD(ROW(),2)=0</formula>
    </cfRule>
  </conditionalFormatting>
  <conditionalFormatting sqref="M4">
    <cfRule type="expression" dxfId="381" priority="159">
      <formula>MOD(ROW(),2)=0</formula>
    </cfRule>
  </conditionalFormatting>
  <conditionalFormatting sqref="G4:H4">
    <cfRule type="expression" dxfId="380" priority="158">
      <formula>MOD(ROW(),2)=0</formula>
    </cfRule>
  </conditionalFormatting>
  <conditionalFormatting sqref="K4:L4">
    <cfRule type="expression" dxfId="379" priority="157">
      <formula>MOD(ROW(),2)=0</formula>
    </cfRule>
  </conditionalFormatting>
  <conditionalFormatting sqref="I16:I22">
    <cfRule type="expression" dxfId="378" priority="156">
      <formula>MOD(ROW(),2)=0</formula>
    </cfRule>
  </conditionalFormatting>
  <conditionalFormatting sqref="I25:I26">
    <cfRule type="expression" dxfId="377" priority="155">
      <formula>MOD(ROW(),2)=0</formula>
    </cfRule>
  </conditionalFormatting>
  <conditionalFormatting sqref="M16:M22">
    <cfRule type="expression" dxfId="376" priority="154">
      <formula>MOD(ROW(),2)=0</formula>
    </cfRule>
  </conditionalFormatting>
  <conditionalFormatting sqref="M25:M26">
    <cfRule type="expression" dxfId="375" priority="153">
      <formula>MOD(ROW(),2)=0</formula>
    </cfRule>
  </conditionalFormatting>
  <conditionalFormatting sqref="G25:H26">
    <cfRule type="expression" dxfId="374" priority="152">
      <formula>MOD(ROW(),2)=0</formula>
    </cfRule>
  </conditionalFormatting>
  <conditionalFormatting sqref="K25:L26">
    <cfRule type="expression" dxfId="373" priority="151">
      <formula>MOD(ROW(),2)=0</formula>
    </cfRule>
  </conditionalFormatting>
  <conditionalFormatting sqref="B27:B33">
    <cfRule type="expression" dxfId="372" priority="150">
      <formula>MOD(ROW(),2)=0</formula>
    </cfRule>
  </conditionalFormatting>
  <conditionalFormatting sqref="E27:E33">
    <cfRule type="expression" dxfId="371" priority="149">
      <formula>MOD(ROW(),2)=0</formula>
    </cfRule>
  </conditionalFormatting>
  <conditionalFormatting sqref="C27:D33 G27:H33 K27:L33">
    <cfRule type="expression" dxfId="370" priority="148">
      <formula>MOD(ROW(),2)=0</formula>
    </cfRule>
  </conditionalFormatting>
  <conditionalFormatting sqref="C36:E37">
    <cfRule type="expression" dxfId="369" priority="147">
      <formula>MOD(ROW(),2)=0</formula>
    </cfRule>
  </conditionalFormatting>
  <conditionalFormatting sqref="I27:I33">
    <cfRule type="expression" dxfId="368" priority="146">
      <formula>MOD(ROW(),2)=0</formula>
    </cfRule>
  </conditionalFormatting>
  <conditionalFormatting sqref="I36:I37">
    <cfRule type="expression" dxfId="367" priority="145">
      <formula>MOD(ROW(),2)=0</formula>
    </cfRule>
  </conditionalFormatting>
  <conditionalFormatting sqref="M27:M33">
    <cfRule type="expression" dxfId="366" priority="144">
      <formula>MOD(ROW(),2)=0</formula>
    </cfRule>
  </conditionalFormatting>
  <conditionalFormatting sqref="M36:M37">
    <cfRule type="expression" dxfId="365" priority="143">
      <formula>MOD(ROW(),2)=0</formula>
    </cfRule>
  </conditionalFormatting>
  <conditionalFormatting sqref="G36:H37">
    <cfRule type="expression" dxfId="364" priority="142">
      <formula>MOD(ROW(),2)=0</formula>
    </cfRule>
  </conditionalFormatting>
  <conditionalFormatting sqref="K36:L37">
    <cfRule type="expression" dxfId="363" priority="141">
      <formula>MOD(ROW(),2)=0</formula>
    </cfRule>
  </conditionalFormatting>
  <conditionalFormatting sqref="B38:B44">
    <cfRule type="expression" dxfId="362" priority="140">
      <formula>MOD(ROW(),2)=0</formula>
    </cfRule>
  </conditionalFormatting>
  <conditionalFormatting sqref="E38:E44">
    <cfRule type="expression" dxfId="361" priority="139">
      <formula>MOD(ROW(),2)=0</formula>
    </cfRule>
  </conditionalFormatting>
  <conditionalFormatting sqref="C38:D44 G38:H44 K38:L44">
    <cfRule type="expression" dxfId="360" priority="138">
      <formula>MOD(ROW(),2)=0</formula>
    </cfRule>
  </conditionalFormatting>
  <conditionalFormatting sqref="C47:E48">
    <cfRule type="expression" dxfId="359" priority="137">
      <formula>MOD(ROW(),2)=0</formula>
    </cfRule>
  </conditionalFormatting>
  <conditionalFormatting sqref="I38:I44">
    <cfRule type="expression" dxfId="358" priority="136">
      <formula>MOD(ROW(),2)=0</formula>
    </cfRule>
  </conditionalFormatting>
  <conditionalFormatting sqref="I47:I48">
    <cfRule type="expression" dxfId="357" priority="135">
      <formula>MOD(ROW(),2)=0</formula>
    </cfRule>
  </conditionalFormatting>
  <conditionalFormatting sqref="M38:M44">
    <cfRule type="expression" dxfId="356" priority="134">
      <formula>MOD(ROW(),2)=0</formula>
    </cfRule>
  </conditionalFormatting>
  <conditionalFormatting sqref="M47:M48">
    <cfRule type="expression" dxfId="355" priority="133">
      <formula>MOD(ROW(),2)=0</formula>
    </cfRule>
  </conditionalFormatting>
  <conditionalFormatting sqref="G47:H48">
    <cfRule type="expression" dxfId="354" priority="132">
      <formula>MOD(ROW(),2)=0</formula>
    </cfRule>
  </conditionalFormatting>
  <conditionalFormatting sqref="K47:L48">
    <cfRule type="expression" dxfId="353" priority="131">
      <formula>MOD(ROW(),2)=0</formula>
    </cfRule>
  </conditionalFormatting>
  <conditionalFormatting sqref="B49:B55">
    <cfRule type="expression" dxfId="352" priority="130">
      <formula>MOD(ROW(),2)=0</formula>
    </cfRule>
  </conditionalFormatting>
  <conditionalFormatting sqref="E49:E55">
    <cfRule type="expression" dxfId="351" priority="129">
      <formula>MOD(ROW(),2)=0</formula>
    </cfRule>
  </conditionalFormatting>
  <conditionalFormatting sqref="C49:D55 G49:H55 K49:L55">
    <cfRule type="expression" dxfId="350" priority="128">
      <formula>MOD(ROW(),2)=0</formula>
    </cfRule>
  </conditionalFormatting>
  <conditionalFormatting sqref="C58:E59">
    <cfRule type="expression" dxfId="349" priority="127">
      <formula>MOD(ROW(),2)=0</formula>
    </cfRule>
  </conditionalFormatting>
  <conditionalFormatting sqref="I49:I55">
    <cfRule type="expression" dxfId="348" priority="126">
      <formula>MOD(ROW(),2)=0</formula>
    </cfRule>
  </conditionalFormatting>
  <conditionalFormatting sqref="I58:I59">
    <cfRule type="expression" dxfId="347" priority="125">
      <formula>MOD(ROW(),2)=0</formula>
    </cfRule>
  </conditionalFormatting>
  <conditionalFormatting sqref="M49:M55">
    <cfRule type="expression" dxfId="346" priority="124">
      <formula>MOD(ROW(),2)=0</formula>
    </cfRule>
  </conditionalFormatting>
  <conditionalFormatting sqref="M58:M59">
    <cfRule type="expression" dxfId="345" priority="123">
      <formula>MOD(ROW(),2)=0</formula>
    </cfRule>
  </conditionalFormatting>
  <conditionalFormatting sqref="G58:H59">
    <cfRule type="expression" dxfId="344" priority="122">
      <formula>MOD(ROW(),2)=0</formula>
    </cfRule>
  </conditionalFormatting>
  <conditionalFormatting sqref="K58:L59">
    <cfRule type="expression" dxfId="343" priority="121">
      <formula>MOD(ROW(),2)=0</formula>
    </cfRule>
  </conditionalFormatting>
  <conditionalFormatting sqref="B60:B66">
    <cfRule type="expression" dxfId="342" priority="30">
      <formula>MOD(ROW(),2)=0</formula>
    </cfRule>
  </conditionalFormatting>
  <conditionalFormatting sqref="E60:E66">
    <cfRule type="expression" dxfId="341" priority="29">
      <formula>MOD(ROW(),2)=0</formula>
    </cfRule>
  </conditionalFormatting>
  <conditionalFormatting sqref="C60:D66 G60:H66 K60:L66">
    <cfRule type="expression" dxfId="340" priority="28">
      <formula>MOD(ROW(),2)=0</formula>
    </cfRule>
  </conditionalFormatting>
  <conditionalFormatting sqref="C69:E70">
    <cfRule type="expression" dxfId="339" priority="27">
      <formula>MOD(ROW(),2)=0</formula>
    </cfRule>
  </conditionalFormatting>
  <conditionalFormatting sqref="I60:I66">
    <cfRule type="expression" dxfId="338" priority="26">
      <formula>MOD(ROW(),2)=0</formula>
    </cfRule>
  </conditionalFormatting>
  <conditionalFormatting sqref="I69:I70">
    <cfRule type="expression" dxfId="337" priority="25">
      <formula>MOD(ROW(),2)=0</formula>
    </cfRule>
  </conditionalFormatting>
  <conditionalFormatting sqref="M60:M66">
    <cfRule type="expression" dxfId="336" priority="24">
      <formula>MOD(ROW(),2)=0</formula>
    </cfRule>
  </conditionalFormatting>
  <conditionalFormatting sqref="M69:M70">
    <cfRule type="expression" dxfId="335" priority="23">
      <formula>MOD(ROW(),2)=0</formula>
    </cfRule>
  </conditionalFormatting>
  <conditionalFormatting sqref="G69:H70">
    <cfRule type="expression" dxfId="334" priority="22">
      <formula>MOD(ROW(),2)=0</formula>
    </cfRule>
  </conditionalFormatting>
  <conditionalFormatting sqref="K69:L70">
    <cfRule type="expression" dxfId="333" priority="21">
      <formula>MOD(ROW(),2)=0</formula>
    </cfRule>
  </conditionalFormatting>
  <conditionalFormatting sqref="B5:B11">
    <cfRule type="expression" dxfId="332" priority="20">
      <formula>MOD(ROW(),2)=0</formula>
    </cfRule>
  </conditionalFormatting>
  <conditionalFormatting sqref="E5:E11">
    <cfRule type="expression" dxfId="331" priority="19">
      <formula>MOD(ROW(),2)=0</formula>
    </cfRule>
  </conditionalFormatting>
  <conditionalFormatting sqref="C5:D11 G5:H11 K5:L11">
    <cfRule type="expression" dxfId="330" priority="18">
      <formula>MOD(ROW(),2)=0</formula>
    </cfRule>
  </conditionalFormatting>
  <conditionalFormatting sqref="C14:E15">
    <cfRule type="expression" dxfId="329" priority="17">
      <formula>MOD(ROW(),2)=0</formula>
    </cfRule>
  </conditionalFormatting>
  <conditionalFormatting sqref="I5:I11">
    <cfRule type="expression" dxfId="328" priority="16">
      <formula>MOD(ROW(),2)=0</formula>
    </cfRule>
  </conditionalFormatting>
  <conditionalFormatting sqref="I14:I15">
    <cfRule type="expression" dxfId="327" priority="15">
      <formula>MOD(ROW(),2)=0</formula>
    </cfRule>
  </conditionalFormatting>
  <conditionalFormatting sqref="M5:M11">
    <cfRule type="expression" dxfId="326" priority="14">
      <formula>MOD(ROW(),2)=0</formula>
    </cfRule>
  </conditionalFormatting>
  <conditionalFormatting sqref="M14:M15">
    <cfRule type="expression" dxfId="325" priority="13">
      <formula>MOD(ROW(),2)=0</formula>
    </cfRule>
  </conditionalFormatting>
  <conditionalFormatting sqref="G14:H15">
    <cfRule type="expression" dxfId="324" priority="12">
      <formula>MOD(ROW(),2)=0</formula>
    </cfRule>
  </conditionalFormatting>
  <conditionalFormatting sqref="K14:L15">
    <cfRule type="expression" dxfId="323" priority="11">
      <formula>MOD(ROW(),2)=0</formula>
    </cfRule>
  </conditionalFormatting>
  <conditionalFormatting sqref="B71:B77">
    <cfRule type="expression" dxfId="322" priority="10">
      <formula>MOD(ROW(),2)=0</formula>
    </cfRule>
  </conditionalFormatting>
  <conditionalFormatting sqref="E71:E77">
    <cfRule type="expression" dxfId="321" priority="9">
      <formula>MOD(ROW(),2)=0</formula>
    </cfRule>
  </conditionalFormatting>
  <conditionalFormatting sqref="C71:D77 G71:H77 K71:L77">
    <cfRule type="expression" dxfId="320" priority="8">
      <formula>MOD(ROW(),2)=0</formula>
    </cfRule>
  </conditionalFormatting>
  <conditionalFormatting sqref="C79:E80">
    <cfRule type="expression" dxfId="319" priority="7">
      <formula>MOD(ROW(),2)=0</formula>
    </cfRule>
  </conditionalFormatting>
  <conditionalFormatting sqref="I71:I77">
    <cfRule type="expression" dxfId="318" priority="6">
      <formula>MOD(ROW(),2)=0</formula>
    </cfRule>
  </conditionalFormatting>
  <conditionalFormatting sqref="I79:I80">
    <cfRule type="expression" dxfId="317" priority="5">
      <formula>MOD(ROW(),2)=0</formula>
    </cfRule>
  </conditionalFormatting>
  <conditionalFormatting sqref="M71:M77">
    <cfRule type="expression" dxfId="316" priority="4">
      <formula>MOD(ROW(),2)=0</formula>
    </cfRule>
  </conditionalFormatting>
  <conditionalFormatting sqref="M79:M80">
    <cfRule type="expression" dxfId="315" priority="3">
      <formula>MOD(ROW(),2)=0</formula>
    </cfRule>
  </conditionalFormatting>
  <conditionalFormatting sqref="G79:H80">
    <cfRule type="expression" dxfId="314" priority="2">
      <formula>MOD(ROW(),2)=0</formula>
    </cfRule>
  </conditionalFormatting>
  <conditionalFormatting sqref="K79:L80">
    <cfRule type="expression" dxfId="313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739D4-32B5-4F33-A907-6210716DD4E1}">
  <dimension ref="A1:N137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3" width="8" style="129" customWidth="1"/>
    <col min="4" max="6" width="8" customWidth="1"/>
    <col min="7" max="7" width="8" style="129" customWidth="1"/>
    <col min="8" max="14" width="8" customWidth="1"/>
  </cols>
  <sheetData>
    <row r="1" spans="1:14" ht="15" customHeight="1" x14ac:dyDescent="0.25">
      <c r="A1" s="381" t="s">
        <v>55</v>
      </c>
      <c r="B1" s="255" t="s">
        <v>67</v>
      </c>
      <c r="C1" s="328" t="s">
        <v>103</v>
      </c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30"/>
    </row>
    <row r="2" spans="1:14" ht="15.75" thickBot="1" x14ac:dyDescent="0.3">
      <c r="A2" s="382"/>
      <c r="B2" s="256"/>
      <c r="C2" s="331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3"/>
    </row>
    <row r="3" spans="1:14" ht="15.75" thickBot="1" x14ac:dyDescent="0.3">
      <c r="A3" s="382"/>
      <c r="B3" s="384"/>
      <c r="C3" s="334" t="s">
        <v>56</v>
      </c>
      <c r="D3" s="335"/>
      <c r="E3" s="335"/>
      <c r="F3" s="336"/>
      <c r="G3" s="334" t="s">
        <v>57</v>
      </c>
      <c r="H3" s="335"/>
      <c r="I3" s="335"/>
      <c r="J3" s="336"/>
      <c r="K3" s="334" t="s">
        <v>58</v>
      </c>
      <c r="L3" s="335"/>
      <c r="M3" s="335"/>
      <c r="N3" s="336"/>
    </row>
    <row r="4" spans="1:14" ht="15.75" thickBot="1" x14ac:dyDescent="0.3">
      <c r="A4" s="383"/>
      <c r="B4" s="74" t="s">
        <v>0</v>
      </c>
      <c r="C4" s="130" t="s">
        <v>24</v>
      </c>
      <c r="D4" s="100" t="s">
        <v>23</v>
      </c>
      <c r="E4" s="337" t="s">
        <v>25</v>
      </c>
      <c r="F4" s="338"/>
      <c r="G4" s="130" t="s">
        <v>24</v>
      </c>
      <c r="H4" s="100" t="s">
        <v>23</v>
      </c>
      <c r="I4" s="337" t="s">
        <v>25</v>
      </c>
      <c r="J4" s="338"/>
      <c r="K4" s="71" t="s">
        <v>24</v>
      </c>
      <c r="L4" s="100" t="s">
        <v>23</v>
      </c>
      <c r="M4" s="355" t="s">
        <v>25</v>
      </c>
      <c r="N4" s="356"/>
    </row>
    <row r="5" spans="1:14" x14ac:dyDescent="0.25">
      <c r="A5" s="378" t="s">
        <v>93</v>
      </c>
      <c r="B5" s="66" t="s">
        <v>4</v>
      </c>
      <c r="C5" s="83">
        <v>154</v>
      </c>
      <c r="D5" s="27">
        <v>464</v>
      </c>
      <c r="E5" s="219">
        <f>C5/D5</f>
        <v>0.33189655172413796</v>
      </c>
      <c r="F5" s="220"/>
      <c r="G5" s="83">
        <v>346</v>
      </c>
      <c r="H5" s="27">
        <v>473</v>
      </c>
      <c r="I5" s="219">
        <f>G5/H5</f>
        <v>0.73150105708245239</v>
      </c>
      <c r="J5" s="220"/>
      <c r="K5" s="16"/>
      <c r="L5" s="17"/>
      <c r="M5" s="251" t="e">
        <f>K5/L5</f>
        <v>#DIV/0!</v>
      </c>
      <c r="N5" s="252"/>
    </row>
    <row r="6" spans="1:14" x14ac:dyDescent="0.25">
      <c r="A6" s="379"/>
      <c r="B6" s="67" t="s">
        <v>5</v>
      </c>
      <c r="C6" s="12">
        <v>82</v>
      </c>
      <c r="D6" s="13">
        <v>259</v>
      </c>
      <c r="E6" s="197">
        <f t="shared" ref="E6:E8" si="0">C6/D6</f>
        <v>0.31660231660231658</v>
      </c>
      <c r="F6" s="198"/>
      <c r="G6" s="12">
        <v>178</v>
      </c>
      <c r="H6" s="13">
        <v>264</v>
      </c>
      <c r="I6" s="197">
        <f t="shared" ref="I6:I9" si="1">G6/H6</f>
        <v>0.6742424242424242</v>
      </c>
      <c r="J6" s="198"/>
      <c r="K6" s="11"/>
      <c r="L6" s="145"/>
      <c r="M6" s="195" t="e">
        <f t="shared" ref="M6:M11" si="2">K6/L6</f>
        <v>#DIV/0!</v>
      </c>
      <c r="N6" s="196"/>
    </row>
    <row r="7" spans="1:14" x14ac:dyDescent="0.25">
      <c r="A7" s="379"/>
      <c r="B7" s="67" t="s">
        <v>6</v>
      </c>
      <c r="C7" s="12">
        <v>61</v>
      </c>
      <c r="D7" s="13">
        <v>225</v>
      </c>
      <c r="E7" s="197">
        <f t="shared" si="0"/>
        <v>0.27111111111111114</v>
      </c>
      <c r="F7" s="198"/>
      <c r="G7" s="12">
        <v>148</v>
      </c>
      <c r="H7" s="13">
        <v>228</v>
      </c>
      <c r="I7" s="197">
        <f t="shared" si="1"/>
        <v>0.64912280701754388</v>
      </c>
      <c r="J7" s="198"/>
      <c r="K7" s="11"/>
      <c r="L7" s="145"/>
      <c r="M7" s="195" t="e">
        <f t="shared" si="2"/>
        <v>#DIV/0!</v>
      </c>
      <c r="N7" s="196"/>
    </row>
    <row r="8" spans="1:14" x14ac:dyDescent="0.25">
      <c r="A8" s="379"/>
      <c r="B8" s="67" t="s">
        <v>7</v>
      </c>
      <c r="C8" s="12">
        <v>16</v>
      </c>
      <c r="D8" s="13">
        <v>50</v>
      </c>
      <c r="E8" s="197">
        <f t="shared" si="0"/>
        <v>0.32</v>
      </c>
      <c r="F8" s="198"/>
      <c r="G8" s="12">
        <v>37</v>
      </c>
      <c r="H8" s="13">
        <v>48</v>
      </c>
      <c r="I8" s="197">
        <f t="shared" si="1"/>
        <v>0.77083333333333337</v>
      </c>
      <c r="J8" s="198"/>
      <c r="K8" s="11"/>
      <c r="L8" s="145"/>
      <c r="M8" s="195" t="e">
        <f t="shared" si="2"/>
        <v>#DIV/0!</v>
      </c>
      <c r="N8" s="196"/>
    </row>
    <row r="9" spans="1:14" x14ac:dyDescent="0.25">
      <c r="A9" s="379"/>
      <c r="B9" s="67" t="s">
        <v>8</v>
      </c>
      <c r="C9" s="12" t="s">
        <v>80</v>
      </c>
      <c r="D9" s="13">
        <v>20</v>
      </c>
      <c r="E9" s="197" t="s">
        <v>62</v>
      </c>
      <c r="F9" s="198"/>
      <c r="G9" s="12">
        <v>15</v>
      </c>
      <c r="H9" s="13">
        <v>19</v>
      </c>
      <c r="I9" s="197">
        <f t="shared" si="1"/>
        <v>0.78947368421052633</v>
      </c>
      <c r="J9" s="198"/>
      <c r="K9" s="11"/>
      <c r="L9" s="145"/>
      <c r="M9" s="195" t="e">
        <f t="shared" si="2"/>
        <v>#DIV/0!</v>
      </c>
      <c r="N9" s="196"/>
    </row>
    <row r="10" spans="1:14" x14ac:dyDescent="0.25">
      <c r="A10" s="379"/>
      <c r="B10" s="67" t="s">
        <v>9</v>
      </c>
      <c r="C10" s="12" t="s">
        <v>80</v>
      </c>
      <c r="D10" s="13" t="s">
        <v>80</v>
      </c>
      <c r="E10" s="197" t="s">
        <v>62</v>
      </c>
      <c r="F10" s="198"/>
      <c r="G10" s="12" t="s">
        <v>80</v>
      </c>
      <c r="H10" s="13" t="s">
        <v>80</v>
      </c>
      <c r="I10" s="197" t="s">
        <v>62</v>
      </c>
      <c r="J10" s="198"/>
      <c r="K10" s="11"/>
      <c r="L10" s="145"/>
      <c r="M10" s="195" t="e">
        <f t="shared" si="2"/>
        <v>#DIV/0!</v>
      </c>
      <c r="N10" s="196"/>
    </row>
    <row r="11" spans="1:14" x14ac:dyDescent="0.25">
      <c r="A11" s="379"/>
      <c r="B11" s="67" t="s">
        <v>10</v>
      </c>
      <c r="C11" s="12" t="s">
        <v>80</v>
      </c>
      <c r="D11" s="13" t="s">
        <v>80</v>
      </c>
      <c r="E11" s="197" t="s">
        <v>62</v>
      </c>
      <c r="F11" s="198"/>
      <c r="G11" s="12" t="s">
        <v>80</v>
      </c>
      <c r="H11" s="13" t="s">
        <v>80</v>
      </c>
      <c r="I11" s="197" t="s">
        <v>62</v>
      </c>
      <c r="J11" s="198"/>
      <c r="K11" s="11"/>
      <c r="L11" s="145"/>
      <c r="M11" s="195" t="e">
        <f t="shared" si="2"/>
        <v>#DIV/0!</v>
      </c>
      <c r="N11" s="196"/>
    </row>
    <row r="12" spans="1:14" x14ac:dyDescent="0.25">
      <c r="A12" s="379"/>
      <c r="B12" s="75" t="s">
        <v>30</v>
      </c>
      <c r="C12" s="20">
        <f>C$78</f>
        <v>1664</v>
      </c>
      <c r="D12" s="18">
        <f>$D$78</f>
        <v>6566</v>
      </c>
      <c r="E12" s="311">
        <f>E$78</f>
        <v>0.25342674383186109</v>
      </c>
      <c r="F12" s="312"/>
      <c r="G12" s="20">
        <f>G$78</f>
        <v>2090</v>
      </c>
      <c r="H12" s="18">
        <v>6584</v>
      </c>
      <c r="I12" s="311">
        <f>I$78</f>
        <v>0.31743620899149455</v>
      </c>
      <c r="J12" s="312"/>
      <c r="K12" s="20">
        <f>K$78</f>
        <v>0</v>
      </c>
      <c r="L12" s="18">
        <f>L$78</f>
        <v>0</v>
      </c>
      <c r="M12" s="345">
        <f>M$78</f>
        <v>0</v>
      </c>
      <c r="N12" s="346"/>
    </row>
    <row r="13" spans="1:14" x14ac:dyDescent="0.25">
      <c r="A13" s="379"/>
      <c r="B13" s="68" t="s">
        <v>13</v>
      </c>
      <c r="C13" s="21">
        <f>C$79</f>
        <v>3009</v>
      </c>
      <c r="D13" s="19">
        <f>$D$79</f>
        <v>10069</v>
      </c>
      <c r="E13" s="313">
        <f>E$79</f>
        <v>0.29883801767802165</v>
      </c>
      <c r="F13" s="314"/>
      <c r="G13" s="21">
        <f>G$79</f>
        <v>2453</v>
      </c>
      <c r="H13" s="19">
        <v>10086</v>
      </c>
      <c r="I13" s="313">
        <f>I$79</f>
        <v>0.24320840769383303</v>
      </c>
      <c r="J13" s="314"/>
      <c r="K13" s="21">
        <f>K$79</f>
        <v>0</v>
      </c>
      <c r="L13" s="19">
        <f>L$79</f>
        <v>0</v>
      </c>
      <c r="M13" s="347">
        <f>M$79</f>
        <v>0</v>
      </c>
      <c r="N13" s="348"/>
    </row>
    <row r="14" spans="1:14" x14ac:dyDescent="0.25">
      <c r="A14" s="379"/>
      <c r="B14" s="69" t="s">
        <v>21</v>
      </c>
      <c r="C14" s="12">
        <f>C5-C7</f>
        <v>93</v>
      </c>
      <c r="D14" s="13">
        <f>D5-D7</f>
        <v>239</v>
      </c>
      <c r="E14" s="309">
        <f t="shared" ref="E14" si="3">E5-E7</f>
        <v>6.078544061302682E-2</v>
      </c>
      <c r="F14" s="310"/>
      <c r="G14" s="12">
        <f>G5-G7</f>
        <v>198</v>
      </c>
      <c r="H14" s="13">
        <f>H5-H7</f>
        <v>245</v>
      </c>
      <c r="I14" s="309">
        <f t="shared" ref="I14" si="4">I5-I7</f>
        <v>8.2378250064908509E-2</v>
      </c>
      <c r="J14" s="310"/>
      <c r="K14" s="12">
        <f>K5-K7</f>
        <v>0</v>
      </c>
      <c r="L14" s="13">
        <f>L5-L7</f>
        <v>0</v>
      </c>
      <c r="M14" s="343" t="e">
        <f t="shared" ref="M14" si="5">M5-M7</f>
        <v>#DIV/0!</v>
      </c>
      <c r="N14" s="344"/>
    </row>
    <row r="15" spans="1:14" ht="15.75" thickBot="1" x14ac:dyDescent="0.3">
      <c r="A15" s="380"/>
      <c r="B15" s="76" t="s">
        <v>22</v>
      </c>
      <c r="C15" s="14">
        <f>C5-C6</f>
        <v>72</v>
      </c>
      <c r="D15" s="15">
        <f>D5-D6</f>
        <v>205</v>
      </c>
      <c r="E15" s="282">
        <f>E5-E6</f>
        <v>1.5294235121821376E-2</v>
      </c>
      <c r="F15" s="283"/>
      <c r="G15" s="14">
        <f>G5-G6</f>
        <v>168</v>
      </c>
      <c r="H15" s="15">
        <f>H5-H6</f>
        <v>209</v>
      </c>
      <c r="I15" s="282">
        <f>I5-I6</f>
        <v>5.725863284002819E-2</v>
      </c>
      <c r="J15" s="283"/>
      <c r="K15" s="14">
        <f>K5-K6</f>
        <v>0</v>
      </c>
      <c r="L15" s="15">
        <f>L5-L6</f>
        <v>0</v>
      </c>
      <c r="M15" s="293" t="e">
        <f>M5-M6</f>
        <v>#DIV/0!</v>
      </c>
      <c r="N15" s="294"/>
    </row>
    <row r="16" spans="1:14" x14ac:dyDescent="0.25">
      <c r="A16" s="375">
        <v>1</v>
      </c>
      <c r="B16" s="66" t="s">
        <v>4</v>
      </c>
      <c r="C16" s="83">
        <v>143</v>
      </c>
      <c r="D16" s="27">
        <v>515</v>
      </c>
      <c r="E16" s="219">
        <f>C16/D16</f>
        <v>0.27766990291262134</v>
      </c>
      <c r="F16" s="220"/>
      <c r="G16" s="83">
        <v>97</v>
      </c>
      <c r="H16" s="27">
        <v>514</v>
      </c>
      <c r="I16" s="219">
        <f>G16/H16</f>
        <v>0.18871595330739299</v>
      </c>
      <c r="J16" s="220"/>
      <c r="K16" s="16"/>
      <c r="L16" s="17"/>
      <c r="M16" s="251" t="e">
        <f>K16/L16</f>
        <v>#DIV/0!</v>
      </c>
      <c r="N16" s="252"/>
    </row>
    <row r="17" spans="1:14" x14ac:dyDescent="0.25">
      <c r="A17" s="376"/>
      <c r="B17" s="67" t="s">
        <v>5</v>
      </c>
      <c r="C17" s="12">
        <v>65</v>
      </c>
      <c r="D17" s="13">
        <v>319</v>
      </c>
      <c r="E17" s="197">
        <f t="shared" ref="E17:E19" si="6">C17/D17</f>
        <v>0.20376175548589343</v>
      </c>
      <c r="F17" s="198"/>
      <c r="G17" s="12">
        <v>64</v>
      </c>
      <c r="H17" s="13">
        <v>322</v>
      </c>
      <c r="I17" s="197">
        <f t="shared" ref="I17:I19" si="7">G17/H17</f>
        <v>0.19875776397515527</v>
      </c>
      <c r="J17" s="198"/>
      <c r="K17" s="11"/>
      <c r="L17" s="99"/>
      <c r="M17" s="195" t="e">
        <f t="shared" ref="M17:M22" si="8">K17/L17</f>
        <v>#DIV/0!</v>
      </c>
      <c r="N17" s="196"/>
    </row>
    <row r="18" spans="1:14" x14ac:dyDescent="0.25">
      <c r="A18" s="376"/>
      <c r="B18" s="67" t="s">
        <v>6</v>
      </c>
      <c r="C18" s="12">
        <v>51</v>
      </c>
      <c r="D18" s="13">
        <v>221</v>
      </c>
      <c r="E18" s="197">
        <f t="shared" si="6"/>
        <v>0.23076923076923078</v>
      </c>
      <c r="F18" s="198"/>
      <c r="G18" s="12">
        <v>26</v>
      </c>
      <c r="H18" s="13">
        <v>225</v>
      </c>
      <c r="I18" s="197">
        <f t="shared" si="7"/>
        <v>0.11555555555555555</v>
      </c>
      <c r="J18" s="198"/>
      <c r="K18" s="11"/>
      <c r="L18" s="99"/>
      <c r="M18" s="195" t="e">
        <f t="shared" si="8"/>
        <v>#DIV/0!</v>
      </c>
      <c r="N18" s="196"/>
    </row>
    <row r="19" spans="1:14" x14ac:dyDescent="0.25">
      <c r="A19" s="376"/>
      <c r="B19" s="67" t="s">
        <v>7</v>
      </c>
      <c r="C19" s="12">
        <v>12</v>
      </c>
      <c r="D19" s="13">
        <v>54</v>
      </c>
      <c r="E19" s="197">
        <f t="shared" si="6"/>
        <v>0.22222222222222221</v>
      </c>
      <c r="F19" s="198"/>
      <c r="G19" s="12">
        <v>16</v>
      </c>
      <c r="H19" s="13">
        <v>55</v>
      </c>
      <c r="I19" s="197">
        <f t="shared" si="7"/>
        <v>0.29090909090909089</v>
      </c>
      <c r="J19" s="198"/>
      <c r="K19" s="11"/>
      <c r="L19" s="99"/>
      <c r="M19" s="195" t="e">
        <f t="shared" si="8"/>
        <v>#DIV/0!</v>
      </c>
      <c r="N19" s="196"/>
    </row>
    <row r="20" spans="1:14" x14ac:dyDescent="0.25">
      <c r="A20" s="376"/>
      <c r="B20" s="67" t="s">
        <v>8</v>
      </c>
      <c r="C20" s="12" t="s">
        <v>80</v>
      </c>
      <c r="D20" s="13">
        <v>17</v>
      </c>
      <c r="E20" s="197" t="s">
        <v>92</v>
      </c>
      <c r="F20" s="198"/>
      <c r="G20" s="12" t="s">
        <v>80</v>
      </c>
      <c r="H20" s="13">
        <v>17</v>
      </c>
      <c r="I20" s="197" t="s">
        <v>62</v>
      </c>
      <c r="J20" s="198"/>
      <c r="K20" s="11"/>
      <c r="L20" s="99"/>
      <c r="M20" s="195" t="e">
        <f t="shared" si="8"/>
        <v>#DIV/0!</v>
      </c>
      <c r="N20" s="196"/>
    </row>
    <row r="21" spans="1:14" x14ac:dyDescent="0.25">
      <c r="A21" s="376"/>
      <c r="B21" s="67" t="s">
        <v>9</v>
      </c>
      <c r="C21" s="12"/>
      <c r="D21" s="13" t="s">
        <v>80</v>
      </c>
      <c r="E21" s="197"/>
      <c r="F21" s="198"/>
      <c r="G21" s="12"/>
      <c r="H21" s="13"/>
      <c r="I21" s="197"/>
      <c r="J21" s="198"/>
      <c r="K21" s="11"/>
      <c r="L21" s="99"/>
      <c r="M21" s="195" t="e">
        <f t="shared" si="8"/>
        <v>#DIV/0!</v>
      </c>
      <c r="N21" s="196"/>
    </row>
    <row r="22" spans="1:14" x14ac:dyDescent="0.25">
      <c r="A22" s="376"/>
      <c r="B22" s="67" t="s">
        <v>10</v>
      </c>
      <c r="C22" s="12" t="s">
        <v>80</v>
      </c>
      <c r="D22" s="13" t="s">
        <v>80</v>
      </c>
      <c r="E22" s="197" t="s">
        <v>62</v>
      </c>
      <c r="F22" s="198"/>
      <c r="G22" s="12"/>
      <c r="H22" s="13" t="s">
        <v>80</v>
      </c>
      <c r="I22" s="197"/>
      <c r="J22" s="198"/>
      <c r="K22" s="11"/>
      <c r="L22" s="99"/>
      <c r="M22" s="195" t="e">
        <f t="shared" si="8"/>
        <v>#DIV/0!</v>
      </c>
      <c r="N22" s="196"/>
    </row>
    <row r="23" spans="1:14" x14ac:dyDescent="0.25">
      <c r="A23" s="376"/>
      <c r="B23" s="75" t="s">
        <v>30</v>
      </c>
      <c r="C23" s="20">
        <f>C$78</f>
        <v>1664</v>
      </c>
      <c r="D23" s="18">
        <f>$D$78</f>
        <v>6566</v>
      </c>
      <c r="E23" s="311">
        <f>E$78</f>
        <v>0.25342674383186109</v>
      </c>
      <c r="F23" s="312"/>
      <c r="G23" s="20">
        <f>G$78</f>
        <v>2090</v>
      </c>
      <c r="H23" s="18">
        <v>6584</v>
      </c>
      <c r="I23" s="311">
        <f>I$78</f>
        <v>0.31743620899149455</v>
      </c>
      <c r="J23" s="312"/>
      <c r="K23" s="20">
        <f>K$78</f>
        <v>0</v>
      </c>
      <c r="L23" s="18">
        <f>L$78</f>
        <v>0</v>
      </c>
      <c r="M23" s="345">
        <f>M$78</f>
        <v>0</v>
      </c>
      <c r="N23" s="346"/>
    </row>
    <row r="24" spans="1:14" x14ac:dyDescent="0.25">
      <c r="A24" s="376"/>
      <c r="B24" s="68" t="s">
        <v>13</v>
      </c>
      <c r="C24" s="21">
        <f>C$79</f>
        <v>3009</v>
      </c>
      <c r="D24" s="19">
        <f>$D$79</f>
        <v>10069</v>
      </c>
      <c r="E24" s="313">
        <f>E$79</f>
        <v>0.29883801767802165</v>
      </c>
      <c r="F24" s="314"/>
      <c r="G24" s="21">
        <f>G$79</f>
        <v>2453</v>
      </c>
      <c r="H24" s="19">
        <v>10086</v>
      </c>
      <c r="I24" s="313">
        <f>I$79</f>
        <v>0.24320840769383303</v>
      </c>
      <c r="J24" s="314"/>
      <c r="K24" s="21">
        <f>K$79</f>
        <v>0</v>
      </c>
      <c r="L24" s="19">
        <f>L$79</f>
        <v>0</v>
      </c>
      <c r="M24" s="347">
        <f>M$79</f>
        <v>0</v>
      </c>
      <c r="N24" s="348"/>
    </row>
    <row r="25" spans="1:14" x14ac:dyDescent="0.25">
      <c r="A25" s="376"/>
      <c r="B25" s="69" t="s">
        <v>21</v>
      </c>
      <c r="C25" s="12">
        <f>C16-C18</f>
        <v>92</v>
      </c>
      <c r="D25" s="13">
        <f>D16-D18</f>
        <v>294</v>
      </c>
      <c r="E25" s="309">
        <f t="shared" ref="E25" si="9">E16-E18</f>
        <v>4.6900672143390554E-2</v>
      </c>
      <c r="F25" s="310"/>
      <c r="G25" s="12">
        <f>G16-G18</f>
        <v>71</v>
      </c>
      <c r="H25" s="13">
        <f>H16-H18</f>
        <v>289</v>
      </c>
      <c r="I25" s="309">
        <f t="shared" ref="I25" si="10">I16-I18</f>
        <v>7.3160397751837442E-2</v>
      </c>
      <c r="J25" s="310"/>
      <c r="K25" s="12">
        <f>K16-K18</f>
        <v>0</v>
      </c>
      <c r="L25" s="13">
        <f>L16-L18</f>
        <v>0</v>
      </c>
      <c r="M25" s="343" t="e">
        <f t="shared" ref="M25" si="11">M16-M18</f>
        <v>#DIV/0!</v>
      </c>
      <c r="N25" s="344"/>
    </row>
    <row r="26" spans="1:14" ht="15.75" thickBot="1" x14ac:dyDescent="0.3">
      <c r="A26" s="377"/>
      <c r="B26" s="76" t="s">
        <v>22</v>
      </c>
      <c r="C26" s="14">
        <f>C16-C17</f>
        <v>78</v>
      </c>
      <c r="D26" s="15">
        <f>D16-D17</f>
        <v>196</v>
      </c>
      <c r="E26" s="282">
        <f>E16-E17</f>
        <v>7.390814742672791E-2</v>
      </c>
      <c r="F26" s="283"/>
      <c r="G26" s="14">
        <f>G16-G17</f>
        <v>33</v>
      </c>
      <c r="H26" s="15">
        <f>H16-H17</f>
        <v>192</v>
      </c>
      <c r="I26" s="282">
        <f>I16-I17</f>
        <v>-1.0041810667762274E-2</v>
      </c>
      <c r="J26" s="283"/>
      <c r="K26" s="14">
        <f>K16-K17</f>
        <v>0</v>
      </c>
      <c r="L26" s="15">
        <f>L16-L17</f>
        <v>0</v>
      </c>
      <c r="M26" s="293" t="e">
        <f>M16-M17</f>
        <v>#DIV/0!</v>
      </c>
      <c r="N26" s="294"/>
    </row>
    <row r="27" spans="1:14" x14ac:dyDescent="0.25">
      <c r="A27" s="378">
        <v>2</v>
      </c>
      <c r="B27" s="66" t="s">
        <v>4</v>
      </c>
      <c r="C27" s="83">
        <v>144</v>
      </c>
      <c r="D27" s="27">
        <v>512</v>
      </c>
      <c r="E27" s="219">
        <f>C27/D27</f>
        <v>0.28125</v>
      </c>
      <c r="F27" s="220"/>
      <c r="G27" s="83">
        <v>150</v>
      </c>
      <c r="H27" s="27">
        <v>508</v>
      </c>
      <c r="I27" s="219">
        <f>G27/H27</f>
        <v>0.29527559055118108</v>
      </c>
      <c r="J27" s="220"/>
      <c r="K27" s="16"/>
      <c r="L27" s="17"/>
      <c r="M27" s="251" t="e">
        <f>K27/L27</f>
        <v>#DIV/0!</v>
      </c>
      <c r="N27" s="252"/>
    </row>
    <row r="28" spans="1:14" x14ac:dyDescent="0.25">
      <c r="A28" s="379"/>
      <c r="B28" s="67" t="s">
        <v>5</v>
      </c>
      <c r="C28" s="12">
        <v>40</v>
      </c>
      <c r="D28" s="13">
        <v>256</v>
      </c>
      <c r="E28" s="197">
        <f t="shared" ref="E28:E29" si="12">C28/D28</f>
        <v>0.15625</v>
      </c>
      <c r="F28" s="198"/>
      <c r="G28" s="12">
        <v>47</v>
      </c>
      <c r="H28" s="13">
        <v>255</v>
      </c>
      <c r="I28" s="197">
        <f t="shared" ref="I28:I29" si="13">G28/H28</f>
        <v>0.18431372549019609</v>
      </c>
      <c r="J28" s="198"/>
      <c r="K28" s="11"/>
      <c r="L28" s="99"/>
      <c r="M28" s="195" t="e">
        <f t="shared" ref="M28:M33" si="14">K28/L28</f>
        <v>#DIV/0!</v>
      </c>
      <c r="N28" s="196"/>
    </row>
    <row r="29" spans="1:14" x14ac:dyDescent="0.25">
      <c r="A29" s="379"/>
      <c r="B29" s="67" t="s">
        <v>6</v>
      </c>
      <c r="C29" s="12">
        <v>37</v>
      </c>
      <c r="D29" s="13">
        <v>222</v>
      </c>
      <c r="E29" s="197">
        <f t="shared" si="12"/>
        <v>0.16666666666666666</v>
      </c>
      <c r="F29" s="198"/>
      <c r="G29" s="12">
        <v>19</v>
      </c>
      <c r="H29" s="13">
        <v>221</v>
      </c>
      <c r="I29" s="197">
        <f t="shared" si="13"/>
        <v>8.5972850678733032E-2</v>
      </c>
      <c r="J29" s="198"/>
      <c r="K29" s="11"/>
      <c r="L29" s="99"/>
      <c r="M29" s="195" t="e">
        <f t="shared" si="14"/>
        <v>#DIV/0!</v>
      </c>
      <c r="N29" s="196"/>
    </row>
    <row r="30" spans="1:14" x14ac:dyDescent="0.25">
      <c r="A30" s="379"/>
      <c r="B30" s="67" t="s">
        <v>7</v>
      </c>
      <c r="C30" s="12" t="s">
        <v>80</v>
      </c>
      <c r="D30" s="13">
        <v>42</v>
      </c>
      <c r="E30" s="197" t="s">
        <v>62</v>
      </c>
      <c r="F30" s="198"/>
      <c r="G30" s="12" t="s">
        <v>80</v>
      </c>
      <c r="H30" s="13">
        <v>41</v>
      </c>
      <c r="I30" s="197" t="s">
        <v>62</v>
      </c>
      <c r="J30" s="198"/>
      <c r="K30" s="11"/>
      <c r="L30" s="99"/>
      <c r="M30" s="195" t="e">
        <f t="shared" si="14"/>
        <v>#DIV/0!</v>
      </c>
      <c r="N30" s="196"/>
    </row>
    <row r="31" spans="1:14" x14ac:dyDescent="0.25">
      <c r="A31" s="379"/>
      <c r="B31" s="67" t="s">
        <v>8</v>
      </c>
      <c r="C31" s="12" t="s">
        <v>80</v>
      </c>
      <c r="D31" s="13">
        <v>18</v>
      </c>
      <c r="E31" s="197" t="s">
        <v>62</v>
      </c>
      <c r="F31" s="198"/>
      <c r="G31" s="12" t="s">
        <v>80</v>
      </c>
      <c r="H31" s="13">
        <v>18</v>
      </c>
      <c r="I31" s="197" t="s">
        <v>62</v>
      </c>
      <c r="J31" s="198"/>
      <c r="K31" s="11"/>
      <c r="L31" s="99"/>
      <c r="M31" s="195" t="e">
        <f t="shared" si="14"/>
        <v>#DIV/0!</v>
      </c>
      <c r="N31" s="196"/>
    </row>
    <row r="32" spans="1:14" x14ac:dyDescent="0.25">
      <c r="A32" s="379"/>
      <c r="B32" s="67" t="s">
        <v>9</v>
      </c>
      <c r="C32" s="12"/>
      <c r="D32" s="13" t="s">
        <v>80</v>
      </c>
      <c r="E32" s="197"/>
      <c r="F32" s="198"/>
      <c r="G32" s="12"/>
      <c r="H32" s="13" t="s">
        <v>80</v>
      </c>
      <c r="I32" s="197"/>
      <c r="J32" s="198"/>
      <c r="K32" s="11"/>
      <c r="L32" s="99"/>
      <c r="M32" s="195" t="e">
        <f t="shared" si="14"/>
        <v>#DIV/0!</v>
      </c>
      <c r="N32" s="196"/>
    </row>
    <row r="33" spans="1:14" x14ac:dyDescent="0.25">
      <c r="A33" s="379"/>
      <c r="B33" s="67" t="s">
        <v>10</v>
      </c>
      <c r="C33" s="12" t="s">
        <v>80</v>
      </c>
      <c r="D33" s="13" t="s">
        <v>80</v>
      </c>
      <c r="E33" s="197" t="s">
        <v>62</v>
      </c>
      <c r="F33" s="198"/>
      <c r="G33" s="12" t="s">
        <v>80</v>
      </c>
      <c r="H33" s="13" t="s">
        <v>80</v>
      </c>
      <c r="I33" s="197" t="s">
        <v>62</v>
      </c>
      <c r="J33" s="198"/>
      <c r="K33" s="11"/>
      <c r="L33" s="99"/>
      <c r="M33" s="195" t="e">
        <f t="shared" si="14"/>
        <v>#DIV/0!</v>
      </c>
      <c r="N33" s="196"/>
    </row>
    <row r="34" spans="1:14" x14ac:dyDescent="0.25">
      <c r="A34" s="379"/>
      <c r="B34" s="75" t="s">
        <v>30</v>
      </c>
      <c r="C34" s="20">
        <f>C$78</f>
        <v>1664</v>
      </c>
      <c r="D34" s="18">
        <f>$D$78</f>
        <v>6566</v>
      </c>
      <c r="E34" s="311">
        <f>E$78</f>
        <v>0.25342674383186109</v>
      </c>
      <c r="F34" s="312"/>
      <c r="G34" s="20">
        <f>G$78</f>
        <v>2090</v>
      </c>
      <c r="H34" s="18">
        <v>6584</v>
      </c>
      <c r="I34" s="311">
        <f>I$78</f>
        <v>0.31743620899149455</v>
      </c>
      <c r="J34" s="312"/>
      <c r="K34" s="20">
        <f>K$78</f>
        <v>0</v>
      </c>
      <c r="L34" s="18">
        <f>L$78</f>
        <v>0</v>
      </c>
      <c r="M34" s="345">
        <f>M$78</f>
        <v>0</v>
      </c>
      <c r="N34" s="346"/>
    </row>
    <row r="35" spans="1:14" x14ac:dyDescent="0.25">
      <c r="A35" s="379"/>
      <c r="B35" s="68" t="s">
        <v>13</v>
      </c>
      <c r="C35" s="21">
        <f>C$79</f>
        <v>3009</v>
      </c>
      <c r="D35" s="19">
        <f>$D$79</f>
        <v>10069</v>
      </c>
      <c r="E35" s="313">
        <f>E$79</f>
        <v>0.29883801767802165</v>
      </c>
      <c r="F35" s="314"/>
      <c r="G35" s="21">
        <f>G$79</f>
        <v>2453</v>
      </c>
      <c r="H35" s="19">
        <v>10086</v>
      </c>
      <c r="I35" s="313">
        <f>I$79</f>
        <v>0.24320840769383303</v>
      </c>
      <c r="J35" s="314"/>
      <c r="K35" s="21">
        <f>K$79</f>
        <v>0</v>
      </c>
      <c r="L35" s="19">
        <f>L$79</f>
        <v>0</v>
      </c>
      <c r="M35" s="347">
        <f>M$79</f>
        <v>0</v>
      </c>
      <c r="N35" s="348"/>
    </row>
    <row r="36" spans="1:14" x14ac:dyDescent="0.25">
      <c r="A36" s="379"/>
      <c r="B36" s="69" t="s">
        <v>21</v>
      </c>
      <c r="C36" s="12">
        <f>C27-C29</f>
        <v>107</v>
      </c>
      <c r="D36" s="13">
        <f>D27-D29</f>
        <v>290</v>
      </c>
      <c r="E36" s="309">
        <f>E27-E29</f>
        <v>0.11458333333333334</v>
      </c>
      <c r="F36" s="310"/>
      <c r="G36" s="12">
        <f>G27-G29</f>
        <v>131</v>
      </c>
      <c r="H36" s="13">
        <f>H27-H29</f>
        <v>287</v>
      </c>
      <c r="I36" s="309">
        <f>I27-I29</f>
        <v>0.20930273987244805</v>
      </c>
      <c r="J36" s="310"/>
      <c r="K36" s="12">
        <f>K27-K29</f>
        <v>0</v>
      </c>
      <c r="L36" s="13">
        <f>L27-L29</f>
        <v>0</v>
      </c>
      <c r="M36" s="343" t="e">
        <f t="shared" ref="M36" si="15">M27-M29</f>
        <v>#DIV/0!</v>
      </c>
      <c r="N36" s="344"/>
    </row>
    <row r="37" spans="1:14" ht="15.75" thickBot="1" x14ac:dyDescent="0.3">
      <c r="A37" s="380"/>
      <c r="B37" s="76" t="s">
        <v>22</v>
      </c>
      <c r="C37" s="14">
        <f>C27-C28</f>
        <v>104</v>
      </c>
      <c r="D37" s="15">
        <f>D27-D28</f>
        <v>256</v>
      </c>
      <c r="E37" s="282">
        <f>E27-E28</f>
        <v>0.125</v>
      </c>
      <c r="F37" s="283"/>
      <c r="G37" s="14">
        <f>G27-G28</f>
        <v>103</v>
      </c>
      <c r="H37" s="15">
        <f>H27-H28</f>
        <v>253</v>
      </c>
      <c r="I37" s="282">
        <f>I27-I28</f>
        <v>0.11096186506098499</v>
      </c>
      <c r="J37" s="283"/>
      <c r="K37" s="14">
        <f>K27-K28</f>
        <v>0</v>
      </c>
      <c r="L37" s="15">
        <f>L27-L28</f>
        <v>0</v>
      </c>
      <c r="M37" s="293" t="e">
        <f>M27-M28</f>
        <v>#DIV/0!</v>
      </c>
      <c r="N37" s="294"/>
    </row>
    <row r="38" spans="1:14" x14ac:dyDescent="0.25">
      <c r="A38" s="375">
        <v>3</v>
      </c>
      <c r="B38" s="66" t="s">
        <v>4</v>
      </c>
      <c r="C38" s="83">
        <v>120</v>
      </c>
      <c r="D38" s="27">
        <v>516</v>
      </c>
      <c r="E38" s="219">
        <f>C38/D38</f>
        <v>0.23255813953488372</v>
      </c>
      <c r="F38" s="220"/>
      <c r="G38" s="83">
        <v>156</v>
      </c>
      <c r="H38" s="27">
        <v>511</v>
      </c>
      <c r="I38" s="219">
        <f>G38/H38</f>
        <v>0.30528375733855184</v>
      </c>
      <c r="J38" s="220"/>
      <c r="K38" s="16"/>
      <c r="L38" s="17"/>
      <c r="M38" s="251" t="e">
        <f>K38/L38</f>
        <v>#DIV/0!</v>
      </c>
      <c r="N38" s="252"/>
    </row>
    <row r="39" spans="1:14" x14ac:dyDescent="0.25">
      <c r="A39" s="376"/>
      <c r="B39" s="67" t="s">
        <v>5</v>
      </c>
      <c r="C39" s="12">
        <v>31</v>
      </c>
      <c r="D39" s="13">
        <v>276</v>
      </c>
      <c r="E39" s="197">
        <f t="shared" ref="E39:E40" si="16">C39/D39</f>
        <v>0.11231884057971014</v>
      </c>
      <c r="F39" s="198"/>
      <c r="G39" s="12">
        <v>55</v>
      </c>
      <c r="H39" s="13">
        <v>277</v>
      </c>
      <c r="I39" s="197">
        <f t="shared" ref="I39:I41" si="17">G39/H39</f>
        <v>0.19855595667870035</v>
      </c>
      <c r="J39" s="198"/>
      <c r="K39" s="11"/>
      <c r="L39" s="99"/>
      <c r="M39" s="195" t="e">
        <f t="shared" ref="M39:M44" si="18">K39/L39</f>
        <v>#DIV/0!</v>
      </c>
      <c r="N39" s="196"/>
    </row>
    <row r="40" spans="1:14" x14ac:dyDescent="0.25">
      <c r="A40" s="376"/>
      <c r="B40" s="67" t="s">
        <v>6</v>
      </c>
      <c r="C40" s="12">
        <v>31</v>
      </c>
      <c r="D40" s="13">
        <v>223</v>
      </c>
      <c r="E40" s="197">
        <f t="shared" si="16"/>
        <v>0.13901345291479822</v>
      </c>
      <c r="F40" s="198"/>
      <c r="G40" s="12">
        <v>24</v>
      </c>
      <c r="H40" s="13">
        <v>222</v>
      </c>
      <c r="I40" s="197">
        <f t="shared" si="17"/>
        <v>0.10810810810810811</v>
      </c>
      <c r="J40" s="198"/>
      <c r="K40" s="11"/>
      <c r="L40" s="99"/>
      <c r="M40" s="195" t="e">
        <f t="shared" si="18"/>
        <v>#DIV/0!</v>
      </c>
      <c r="N40" s="196"/>
    </row>
    <row r="41" spans="1:14" x14ac:dyDescent="0.25">
      <c r="A41" s="376"/>
      <c r="B41" s="67" t="s">
        <v>7</v>
      </c>
      <c r="C41" s="12" t="s">
        <v>80</v>
      </c>
      <c r="D41" s="13">
        <v>53</v>
      </c>
      <c r="E41" s="197" t="s">
        <v>62</v>
      </c>
      <c r="F41" s="198"/>
      <c r="G41" s="12">
        <v>16</v>
      </c>
      <c r="H41" s="13">
        <v>52</v>
      </c>
      <c r="I41" s="197">
        <f t="shared" si="17"/>
        <v>0.30769230769230771</v>
      </c>
      <c r="J41" s="198"/>
      <c r="K41" s="11"/>
      <c r="L41" s="99"/>
      <c r="M41" s="195" t="e">
        <f t="shared" si="18"/>
        <v>#DIV/0!</v>
      </c>
      <c r="N41" s="196"/>
    </row>
    <row r="42" spans="1:14" x14ac:dyDescent="0.25">
      <c r="A42" s="376"/>
      <c r="B42" s="67" t="s">
        <v>8</v>
      </c>
      <c r="C42" s="12" t="s">
        <v>80</v>
      </c>
      <c r="D42" s="13">
        <v>15</v>
      </c>
      <c r="E42" s="197" t="s">
        <v>62</v>
      </c>
      <c r="F42" s="198"/>
      <c r="G42" s="12" t="s">
        <v>80</v>
      </c>
      <c r="H42" s="13">
        <v>15</v>
      </c>
      <c r="I42" s="197" t="s">
        <v>62</v>
      </c>
      <c r="J42" s="198"/>
      <c r="K42" s="11"/>
      <c r="L42" s="99"/>
      <c r="M42" s="195" t="e">
        <f t="shared" si="18"/>
        <v>#DIV/0!</v>
      </c>
      <c r="N42" s="196"/>
    </row>
    <row r="43" spans="1:14" x14ac:dyDescent="0.25">
      <c r="A43" s="376"/>
      <c r="B43" s="67" t="s">
        <v>9</v>
      </c>
      <c r="C43" s="12"/>
      <c r="D43" s="13" t="s">
        <v>80</v>
      </c>
      <c r="E43" s="197"/>
      <c r="F43" s="198"/>
      <c r="G43" s="12" t="s">
        <v>80</v>
      </c>
      <c r="H43" s="13" t="s">
        <v>80</v>
      </c>
      <c r="I43" s="197" t="s">
        <v>62</v>
      </c>
      <c r="J43" s="198"/>
      <c r="K43" s="11"/>
      <c r="L43" s="99"/>
      <c r="M43" s="195" t="e">
        <f t="shared" si="18"/>
        <v>#DIV/0!</v>
      </c>
      <c r="N43" s="196"/>
    </row>
    <row r="44" spans="1:14" x14ac:dyDescent="0.25">
      <c r="A44" s="376"/>
      <c r="B44" s="67" t="s">
        <v>10</v>
      </c>
      <c r="C44" s="12" t="s">
        <v>80</v>
      </c>
      <c r="D44" s="13" t="s">
        <v>80</v>
      </c>
      <c r="E44" s="197" t="s">
        <v>62</v>
      </c>
      <c r="F44" s="198"/>
      <c r="G44" s="12" t="s">
        <v>80</v>
      </c>
      <c r="H44" s="13" t="s">
        <v>80</v>
      </c>
      <c r="I44" s="197" t="s">
        <v>62</v>
      </c>
      <c r="J44" s="198"/>
      <c r="K44" s="11"/>
      <c r="L44" s="99"/>
      <c r="M44" s="195" t="e">
        <f t="shared" si="18"/>
        <v>#DIV/0!</v>
      </c>
      <c r="N44" s="196"/>
    </row>
    <row r="45" spans="1:14" x14ac:dyDescent="0.25">
      <c r="A45" s="376"/>
      <c r="B45" s="75" t="s">
        <v>30</v>
      </c>
      <c r="C45" s="20">
        <f>C$78</f>
        <v>1664</v>
      </c>
      <c r="D45" s="18">
        <f>$D$78</f>
        <v>6566</v>
      </c>
      <c r="E45" s="311">
        <f>E$78</f>
        <v>0.25342674383186109</v>
      </c>
      <c r="F45" s="312"/>
      <c r="G45" s="20">
        <f>G$78</f>
        <v>2090</v>
      </c>
      <c r="H45" s="18">
        <v>6584</v>
      </c>
      <c r="I45" s="311">
        <f>I$78</f>
        <v>0.31743620899149455</v>
      </c>
      <c r="J45" s="312"/>
      <c r="K45" s="20">
        <f>K$78</f>
        <v>0</v>
      </c>
      <c r="L45" s="18">
        <f>L$78</f>
        <v>0</v>
      </c>
      <c r="M45" s="345">
        <f>M$78</f>
        <v>0</v>
      </c>
      <c r="N45" s="346"/>
    </row>
    <row r="46" spans="1:14" x14ac:dyDescent="0.25">
      <c r="A46" s="376"/>
      <c r="B46" s="68" t="s">
        <v>13</v>
      </c>
      <c r="C46" s="21">
        <f>C$79</f>
        <v>3009</v>
      </c>
      <c r="D46" s="19">
        <f>$D$79</f>
        <v>10069</v>
      </c>
      <c r="E46" s="313">
        <f>E$79</f>
        <v>0.29883801767802165</v>
      </c>
      <c r="F46" s="314"/>
      <c r="G46" s="21">
        <f>G$79</f>
        <v>2453</v>
      </c>
      <c r="H46" s="19">
        <v>10086</v>
      </c>
      <c r="I46" s="313">
        <f>I$79</f>
        <v>0.24320840769383303</v>
      </c>
      <c r="J46" s="314"/>
      <c r="K46" s="21">
        <f>K$79</f>
        <v>0</v>
      </c>
      <c r="L46" s="19">
        <f>L$79</f>
        <v>0</v>
      </c>
      <c r="M46" s="347">
        <f>M$79</f>
        <v>0</v>
      </c>
      <c r="N46" s="348"/>
    </row>
    <row r="47" spans="1:14" x14ac:dyDescent="0.25">
      <c r="A47" s="376"/>
      <c r="B47" s="69" t="s">
        <v>21</v>
      </c>
      <c r="C47" s="12">
        <f>C38-C40</f>
        <v>89</v>
      </c>
      <c r="D47" s="13">
        <f>D38-D40</f>
        <v>293</v>
      </c>
      <c r="E47" s="309">
        <f t="shared" ref="E47" si="19">E38-E40</f>
        <v>9.3544686620085499E-2</v>
      </c>
      <c r="F47" s="310"/>
      <c r="G47" s="12">
        <f>G38-G40</f>
        <v>132</v>
      </c>
      <c r="H47" s="13">
        <f>H38-H40</f>
        <v>289</v>
      </c>
      <c r="I47" s="309">
        <f t="shared" ref="I47" si="20">I38-I40</f>
        <v>0.19717564923044373</v>
      </c>
      <c r="J47" s="310"/>
      <c r="K47" s="12">
        <f>K38-K40</f>
        <v>0</v>
      </c>
      <c r="L47" s="13">
        <f>L38-L40</f>
        <v>0</v>
      </c>
      <c r="M47" s="343" t="e">
        <f t="shared" ref="M47" si="21">M38-M40</f>
        <v>#DIV/0!</v>
      </c>
      <c r="N47" s="344"/>
    </row>
    <row r="48" spans="1:14" ht="15.75" thickBot="1" x14ac:dyDescent="0.3">
      <c r="A48" s="377"/>
      <c r="B48" s="76" t="s">
        <v>22</v>
      </c>
      <c r="C48" s="14">
        <f>C38-C39</f>
        <v>89</v>
      </c>
      <c r="D48" s="15">
        <f>D38-D39</f>
        <v>240</v>
      </c>
      <c r="E48" s="282">
        <f>E38-E39</f>
        <v>0.12023929895517357</v>
      </c>
      <c r="F48" s="283"/>
      <c r="G48" s="14">
        <f>G38-G39</f>
        <v>101</v>
      </c>
      <c r="H48" s="15">
        <f>H38-H39</f>
        <v>234</v>
      </c>
      <c r="I48" s="282">
        <f>I38-I39</f>
        <v>0.10672780065985149</v>
      </c>
      <c r="J48" s="283"/>
      <c r="K48" s="14">
        <f>K38-K39</f>
        <v>0</v>
      </c>
      <c r="L48" s="15">
        <f>L38-L39</f>
        <v>0</v>
      </c>
      <c r="M48" s="293" t="e">
        <f>M38-M39</f>
        <v>#DIV/0!</v>
      </c>
      <c r="N48" s="294"/>
    </row>
    <row r="49" spans="1:14" x14ac:dyDescent="0.25">
      <c r="A49" s="372">
        <v>4</v>
      </c>
      <c r="B49" s="66" t="s">
        <v>4</v>
      </c>
      <c r="C49" s="83">
        <v>140</v>
      </c>
      <c r="D49" s="27">
        <v>532</v>
      </c>
      <c r="E49" s="219">
        <f>C49/D49</f>
        <v>0.26315789473684209</v>
      </c>
      <c r="F49" s="220"/>
      <c r="G49" s="83">
        <v>210</v>
      </c>
      <c r="H49" s="27">
        <v>532</v>
      </c>
      <c r="I49" s="219">
        <f>G49/H49</f>
        <v>0.39473684210526316</v>
      </c>
      <c r="J49" s="220"/>
      <c r="K49" s="16"/>
      <c r="L49" s="17"/>
      <c r="M49" s="251" t="e">
        <f>K49/L49</f>
        <v>#DIV/0!</v>
      </c>
      <c r="N49" s="252"/>
    </row>
    <row r="50" spans="1:14" x14ac:dyDescent="0.25">
      <c r="A50" s="373"/>
      <c r="B50" s="67" t="s">
        <v>5</v>
      </c>
      <c r="C50" s="12">
        <v>65</v>
      </c>
      <c r="D50" s="13">
        <v>323</v>
      </c>
      <c r="E50" s="197">
        <f t="shared" ref="E50:E53" si="22">C50/D50</f>
        <v>0.20123839009287925</v>
      </c>
      <c r="F50" s="198"/>
      <c r="G50" s="12">
        <v>92</v>
      </c>
      <c r="H50" s="13">
        <v>328</v>
      </c>
      <c r="I50" s="197">
        <f t="shared" ref="I50:I53" si="23">G50/H50</f>
        <v>0.28048780487804881</v>
      </c>
      <c r="J50" s="198"/>
      <c r="K50" s="11"/>
      <c r="L50" s="99"/>
      <c r="M50" s="195" t="e">
        <f t="shared" ref="M50:M55" si="24">K50/L50</f>
        <v>#DIV/0!</v>
      </c>
      <c r="N50" s="196"/>
    </row>
    <row r="51" spans="1:14" x14ac:dyDescent="0.25">
      <c r="A51" s="373"/>
      <c r="B51" s="67" t="s">
        <v>6</v>
      </c>
      <c r="C51" s="12">
        <v>43</v>
      </c>
      <c r="D51" s="13">
        <v>256</v>
      </c>
      <c r="E51" s="197">
        <f t="shared" si="22"/>
        <v>0.16796875</v>
      </c>
      <c r="F51" s="198"/>
      <c r="G51" s="12">
        <v>35</v>
      </c>
      <c r="H51" s="13">
        <v>256</v>
      </c>
      <c r="I51" s="197">
        <f t="shared" si="23"/>
        <v>0.13671875</v>
      </c>
      <c r="J51" s="198"/>
      <c r="K51" s="11"/>
      <c r="L51" s="99"/>
      <c r="M51" s="195" t="e">
        <f t="shared" si="24"/>
        <v>#DIV/0!</v>
      </c>
      <c r="N51" s="196"/>
    </row>
    <row r="52" spans="1:14" x14ac:dyDescent="0.25">
      <c r="A52" s="373"/>
      <c r="B52" s="67" t="s">
        <v>7</v>
      </c>
      <c r="C52" s="12" t="s">
        <v>80</v>
      </c>
      <c r="D52" s="13">
        <v>44</v>
      </c>
      <c r="E52" s="197" t="s">
        <v>62</v>
      </c>
      <c r="F52" s="198"/>
      <c r="G52" s="12">
        <v>13</v>
      </c>
      <c r="H52" s="13">
        <v>44</v>
      </c>
      <c r="I52" s="197">
        <f t="shared" si="23"/>
        <v>0.29545454545454547</v>
      </c>
      <c r="J52" s="198"/>
      <c r="K52" s="11"/>
      <c r="L52" s="99"/>
      <c r="M52" s="195" t="e">
        <f t="shared" si="24"/>
        <v>#DIV/0!</v>
      </c>
      <c r="N52" s="196"/>
    </row>
    <row r="53" spans="1:14" x14ac:dyDescent="0.25">
      <c r="A53" s="373"/>
      <c r="B53" s="67" t="s">
        <v>8</v>
      </c>
      <c r="C53" s="12">
        <v>15</v>
      </c>
      <c r="D53" s="13">
        <v>27</v>
      </c>
      <c r="E53" s="197">
        <f t="shared" si="22"/>
        <v>0.55555555555555558</v>
      </c>
      <c r="F53" s="198"/>
      <c r="G53" s="12">
        <v>16</v>
      </c>
      <c r="H53" s="13">
        <v>27</v>
      </c>
      <c r="I53" s="197">
        <f t="shared" si="23"/>
        <v>0.59259259259259256</v>
      </c>
      <c r="J53" s="198"/>
      <c r="K53" s="11"/>
      <c r="L53" s="99"/>
      <c r="M53" s="195" t="e">
        <f t="shared" si="24"/>
        <v>#DIV/0!</v>
      </c>
      <c r="N53" s="196"/>
    </row>
    <row r="54" spans="1:14" x14ac:dyDescent="0.25">
      <c r="A54" s="373"/>
      <c r="B54" s="67" t="s">
        <v>9</v>
      </c>
      <c r="C54" s="12"/>
      <c r="D54" s="13" t="s">
        <v>80</v>
      </c>
      <c r="E54" s="197"/>
      <c r="F54" s="198"/>
      <c r="G54" s="12"/>
      <c r="H54" s="13" t="s">
        <v>80</v>
      </c>
      <c r="I54" s="197"/>
      <c r="J54" s="198"/>
      <c r="K54" s="11"/>
      <c r="L54" s="99"/>
      <c r="M54" s="195" t="e">
        <f t="shared" si="24"/>
        <v>#DIV/0!</v>
      </c>
      <c r="N54" s="196"/>
    </row>
    <row r="55" spans="1:14" x14ac:dyDescent="0.25">
      <c r="A55" s="373"/>
      <c r="B55" s="67" t="s">
        <v>10</v>
      </c>
      <c r="C55" s="12"/>
      <c r="D55" s="13"/>
      <c r="E55" s="197"/>
      <c r="F55" s="198"/>
      <c r="G55" s="12"/>
      <c r="H55" s="13"/>
      <c r="I55" s="197"/>
      <c r="J55" s="198"/>
      <c r="K55" s="11"/>
      <c r="L55" s="99"/>
      <c r="M55" s="195" t="e">
        <f t="shared" si="24"/>
        <v>#DIV/0!</v>
      </c>
      <c r="N55" s="196"/>
    </row>
    <row r="56" spans="1:14" x14ac:dyDescent="0.25">
      <c r="A56" s="373"/>
      <c r="B56" s="75" t="s">
        <v>30</v>
      </c>
      <c r="C56" s="20">
        <f>C$78</f>
        <v>1664</v>
      </c>
      <c r="D56" s="18">
        <f>$D$78</f>
        <v>6566</v>
      </c>
      <c r="E56" s="311">
        <f>E$78</f>
        <v>0.25342674383186109</v>
      </c>
      <c r="F56" s="312"/>
      <c r="G56" s="20">
        <f>G$78</f>
        <v>2090</v>
      </c>
      <c r="H56" s="18">
        <v>6584</v>
      </c>
      <c r="I56" s="311">
        <f>I$78</f>
        <v>0.31743620899149455</v>
      </c>
      <c r="J56" s="312"/>
      <c r="K56" s="20">
        <f>K$78</f>
        <v>0</v>
      </c>
      <c r="L56" s="18">
        <f>L$78</f>
        <v>0</v>
      </c>
      <c r="M56" s="345">
        <f>M$78</f>
        <v>0</v>
      </c>
      <c r="N56" s="346"/>
    </row>
    <row r="57" spans="1:14" x14ac:dyDescent="0.25">
      <c r="A57" s="373"/>
      <c r="B57" s="68" t="s">
        <v>13</v>
      </c>
      <c r="C57" s="21">
        <f>C$79</f>
        <v>3009</v>
      </c>
      <c r="D57" s="19">
        <f>$D$79</f>
        <v>10069</v>
      </c>
      <c r="E57" s="313">
        <f>E$79</f>
        <v>0.29883801767802165</v>
      </c>
      <c r="F57" s="314"/>
      <c r="G57" s="21">
        <f>G$79</f>
        <v>2453</v>
      </c>
      <c r="H57" s="19">
        <v>10086</v>
      </c>
      <c r="I57" s="313">
        <f>I$79</f>
        <v>0.24320840769383303</v>
      </c>
      <c r="J57" s="314"/>
      <c r="K57" s="21">
        <f>K$79</f>
        <v>0</v>
      </c>
      <c r="L57" s="19">
        <f>L$79</f>
        <v>0</v>
      </c>
      <c r="M57" s="347">
        <f>M$79</f>
        <v>0</v>
      </c>
      <c r="N57" s="348"/>
    </row>
    <row r="58" spans="1:14" x14ac:dyDescent="0.25">
      <c r="A58" s="373"/>
      <c r="B58" s="69" t="s">
        <v>21</v>
      </c>
      <c r="C58" s="12">
        <f>C49-C51</f>
        <v>97</v>
      </c>
      <c r="D58" s="13">
        <f>D49-D51</f>
        <v>276</v>
      </c>
      <c r="E58" s="309">
        <f>E49-E51</f>
        <v>9.5189144736842091E-2</v>
      </c>
      <c r="F58" s="310"/>
      <c r="G58" s="12">
        <f>G49-G51</f>
        <v>175</v>
      </c>
      <c r="H58" s="13">
        <f>H49-H51</f>
        <v>276</v>
      </c>
      <c r="I58" s="309">
        <f>I49-I51</f>
        <v>0.25801809210526316</v>
      </c>
      <c r="J58" s="310"/>
      <c r="K58" s="12">
        <f>K49-K51</f>
        <v>0</v>
      </c>
      <c r="L58" s="13">
        <f>L49-L51</f>
        <v>0</v>
      </c>
      <c r="M58" s="343" t="e">
        <f t="shared" ref="M58" si="25">M49-M51</f>
        <v>#DIV/0!</v>
      </c>
      <c r="N58" s="344"/>
    </row>
    <row r="59" spans="1:14" ht="15.75" thickBot="1" x14ac:dyDescent="0.3">
      <c r="A59" s="374"/>
      <c r="B59" s="76" t="s">
        <v>22</v>
      </c>
      <c r="C59" s="14">
        <f>C49-C50</f>
        <v>75</v>
      </c>
      <c r="D59" s="15">
        <f>D49-D50</f>
        <v>209</v>
      </c>
      <c r="E59" s="282">
        <f>E49-E50</f>
        <v>6.1919504643962842E-2</v>
      </c>
      <c r="F59" s="283"/>
      <c r="G59" s="14">
        <f>G49-G50</f>
        <v>118</v>
      </c>
      <c r="H59" s="15">
        <f>H49-H50</f>
        <v>204</v>
      </c>
      <c r="I59" s="282">
        <f>I50</f>
        <v>0.28048780487804881</v>
      </c>
      <c r="J59" s="283"/>
      <c r="K59" s="14">
        <f>K49-K50</f>
        <v>0</v>
      </c>
      <c r="L59" s="15">
        <f>L49-L50</f>
        <v>0</v>
      </c>
      <c r="M59" s="293" t="e">
        <f>M49-M50</f>
        <v>#DIV/0!</v>
      </c>
      <c r="N59" s="294"/>
    </row>
    <row r="60" spans="1:14" x14ac:dyDescent="0.25">
      <c r="A60" s="367">
        <v>5</v>
      </c>
      <c r="B60" s="66" t="s">
        <v>4</v>
      </c>
      <c r="C60" s="83">
        <v>219</v>
      </c>
      <c r="D60" s="27">
        <v>549</v>
      </c>
      <c r="E60" s="219">
        <f>C60/D60</f>
        <v>0.39890710382513661</v>
      </c>
      <c r="F60" s="220"/>
      <c r="G60" s="83">
        <v>204</v>
      </c>
      <c r="H60" s="27">
        <v>547</v>
      </c>
      <c r="I60" s="219">
        <f>G60/H60</f>
        <v>0.37294332723948814</v>
      </c>
      <c r="J60" s="220"/>
      <c r="K60" s="16"/>
      <c r="L60" s="17"/>
      <c r="M60" s="251" t="e">
        <f>K60/L60</f>
        <v>#DIV/0!</v>
      </c>
      <c r="N60" s="252"/>
    </row>
    <row r="61" spans="1:14" x14ac:dyDescent="0.25">
      <c r="A61" s="368"/>
      <c r="B61" s="67" t="s">
        <v>5</v>
      </c>
      <c r="C61" s="12">
        <v>67</v>
      </c>
      <c r="D61" s="13">
        <v>256</v>
      </c>
      <c r="E61" s="197">
        <f t="shared" ref="E61:E64" si="26">C61/D61</f>
        <v>0.26171875</v>
      </c>
      <c r="F61" s="198"/>
      <c r="G61" s="12">
        <v>53</v>
      </c>
      <c r="H61" s="13">
        <v>260</v>
      </c>
      <c r="I61" s="197">
        <f t="shared" ref="I61:I64" si="27">G61/H61</f>
        <v>0.20384615384615384</v>
      </c>
      <c r="J61" s="198"/>
      <c r="K61" s="11"/>
      <c r="L61" s="99"/>
      <c r="M61" s="195" t="e">
        <f t="shared" ref="M61:M66" si="28">K61/L61</f>
        <v>#DIV/0!</v>
      </c>
      <c r="N61" s="196"/>
    </row>
    <row r="62" spans="1:14" x14ac:dyDescent="0.25">
      <c r="A62" s="368"/>
      <c r="B62" s="67" t="s">
        <v>6</v>
      </c>
      <c r="C62" s="12">
        <v>45</v>
      </c>
      <c r="D62" s="13">
        <v>224</v>
      </c>
      <c r="E62" s="197">
        <f t="shared" si="26"/>
        <v>0.20089285714285715</v>
      </c>
      <c r="F62" s="198"/>
      <c r="G62" s="12">
        <v>26</v>
      </c>
      <c r="H62" s="13">
        <v>225</v>
      </c>
      <c r="I62" s="197">
        <f t="shared" si="27"/>
        <v>0.11555555555555555</v>
      </c>
      <c r="J62" s="198"/>
      <c r="K62" s="11"/>
      <c r="L62" s="99"/>
      <c r="M62" s="195" t="e">
        <f t="shared" si="28"/>
        <v>#DIV/0!</v>
      </c>
      <c r="N62" s="196"/>
    </row>
    <row r="63" spans="1:14" x14ac:dyDescent="0.25">
      <c r="A63" s="368"/>
      <c r="B63" s="67" t="s">
        <v>7</v>
      </c>
      <c r="C63" s="12">
        <v>17</v>
      </c>
      <c r="D63" s="13">
        <v>48</v>
      </c>
      <c r="E63" s="197">
        <f t="shared" si="26"/>
        <v>0.35416666666666669</v>
      </c>
      <c r="F63" s="198"/>
      <c r="G63" s="12">
        <v>11</v>
      </c>
      <c r="H63" s="13">
        <v>47</v>
      </c>
      <c r="I63" s="197">
        <f t="shared" si="27"/>
        <v>0.23404255319148937</v>
      </c>
      <c r="J63" s="198"/>
      <c r="K63" s="11"/>
      <c r="L63" s="99"/>
      <c r="M63" s="195" t="e">
        <f t="shared" si="28"/>
        <v>#DIV/0!</v>
      </c>
      <c r="N63" s="196"/>
    </row>
    <row r="64" spans="1:14" x14ac:dyDescent="0.25">
      <c r="A64" s="368"/>
      <c r="B64" s="67" t="s">
        <v>8</v>
      </c>
      <c r="C64" s="12">
        <v>10</v>
      </c>
      <c r="D64" s="13">
        <v>24</v>
      </c>
      <c r="E64" s="197">
        <f t="shared" si="26"/>
        <v>0.41666666666666669</v>
      </c>
      <c r="F64" s="198"/>
      <c r="G64" s="12">
        <v>10</v>
      </c>
      <c r="H64" s="13">
        <v>24</v>
      </c>
      <c r="I64" s="197">
        <f t="shared" si="27"/>
        <v>0.41666666666666669</v>
      </c>
      <c r="J64" s="198"/>
      <c r="K64" s="11"/>
      <c r="L64" s="99"/>
      <c r="M64" s="195" t="e">
        <f t="shared" si="28"/>
        <v>#DIV/0!</v>
      </c>
      <c r="N64" s="196"/>
    </row>
    <row r="65" spans="1:14" x14ac:dyDescent="0.25">
      <c r="A65" s="368"/>
      <c r="B65" s="67" t="s">
        <v>9</v>
      </c>
      <c r="C65" s="12"/>
      <c r="D65" s="13"/>
      <c r="E65" s="197"/>
      <c r="F65" s="198"/>
      <c r="G65" s="12"/>
      <c r="H65" s="13"/>
      <c r="I65" s="197"/>
      <c r="J65" s="198"/>
      <c r="K65" s="11"/>
      <c r="L65" s="99"/>
      <c r="M65" s="195" t="e">
        <f t="shared" si="28"/>
        <v>#DIV/0!</v>
      </c>
      <c r="N65" s="196"/>
    </row>
    <row r="66" spans="1:14" x14ac:dyDescent="0.25">
      <c r="A66" s="368"/>
      <c r="B66" s="67" t="s">
        <v>10</v>
      </c>
      <c r="C66" s="12" t="s">
        <v>80</v>
      </c>
      <c r="D66" s="13" t="s">
        <v>80</v>
      </c>
      <c r="E66" s="197" t="s">
        <v>62</v>
      </c>
      <c r="F66" s="198"/>
      <c r="G66" s="12" t="s">
        <v>80</v>
      </c>
      <c r="H66" s="13" t="s">
        <v>80</v>
      </c>
      <c r="I66" s="197" t="s">
        <v>62</v>
      </c>
      <c r="J66" s="198"/>
      <c r="K66" s="11"/>
      <c r="L66" s="99"/>
      <c r="M66" s="195" t="e">
        <f t="shared" si="28"/>
        <v>#DIV/0!</v>
      </c>
      <c r="N66" s="196"/>
    </row>
    <row r="67" spans="1:14" x14ac:dyDescent="0.25">
      <c r="A67" s="368"/>
      <c r="B67" s="75" t="s">
        <v>30</v>
      </c>
      <c r="C67" s="20">
        <f>C$78</f>
        <v>1664</v>
      </c>
      <c r="D67" s="18">
        <f>$D$78</f>
        <v>6566</v>
      </c>
      <c r="E67" s="311">
        <f>E$78</f>
        <v>0.25342674383186109</v>
      </c>
      <c r="F67" s="312"/>
      <c r="G67" s="20">
        <f>G$78</f>
        <v>2090</v>
      </c>
      <c r="H67" s="18">
        <v>6584</v>
      </c>
      <c r="I67" s="311">
        <f>I$78</f>
        <v>0.31743620899149455</v>
      </c>
      <c r="J67" s="312"/>
      <c r="K67" s="20">
        <f>K$78</f>
        <v>0</v>
      </c>
      <c r="L67" s="18">
        <f>L$78</f>
        <v>0</v>
      </c>
      <c r="M67" s="345">
        <f>M$78</f>
        <v>0</v>
      </c>
      <c r="N67" s="346"/>
    </row>
    <row r="68" spans="1:14" x14ac:dyDescent="0.25">
      <c r="A68" s="368"/>
      <c r="B68" s="68" t="s">
        <v>13</v>
      </c>
      <c r="C68" s="21">
        <f>C$79</f>
        <v>3009</v>
      </c>
      <c r="D68" s="19">
        <f>$D$79</f>
        <v>10069</v>
      </c>
      <c r="E68" s="313">
        <f>E$79</f>
        <v>0.29883801767802165</v>
      </c>
      <c r="F68" s="314"/>
      <c r="G68" s="21">
        <f>G$79</f>
        <v>2453</v>
      </c>
      <c r="H68" s="19">
        <v>10086</v>
      </c>
      <c r="I68" s="313">
        <f>I$79</f>
        <v>0.24320840769383303</v>
      </c>
      <c r="J68" s="314"/>
      <c r="K68" s="21">
        <f>K$79</f>
        <v>0</v>
      </c>
      <c r="L68" s="19">
        <f>L$79</f>
        <v>0</v>
      </c>
      <c r="M68" s="347">
        <f>M$79</f>
        <v>0</v>
      </c>
      <c r="N68" s="348"/>
    </row>
    <row r="69" spans="1:14" x14ac:dyDescent="0.25">
      <c r="A69" s="368"/>
      <c r="B69" s="69" t="s">
        <v>21</v>
      </c>
      <c r="C69" s="12">
        <f>C60-C62</f>
        <v>174</v>
      </c>
      <c r="D69" s="13">
        <f>D60-D62</f>
        <v>325</v>
      </c>
      <c r="E69" s="309">
        <f t="shared" ref="E69" si="29">E60-E62</f>
        <v>0.19801424668227946</v>
      </c>
      <c r="F69" s="310"/>
      <c r="G69" s="12">
        <f>G60-G62</f>
        <v>178</v>
      </c>
      <c r="H69" s="13">
        <f>H60-H62</f>
        <v>322</v>
      </c>
      <c r="I69" s="309">
        <f t="shared" ref="I69" si="30">I60-I62</f>
        <v>0.25738777168393256</v>
      </c>
      <c r="J69" s="310"/>
      <c r="K69" s="12">
        <f>K60-K62</f>
        <v>0</v>
      </c>
      <c r="L69" s="13">
        <f>L60-L62</f>
        <v>0</v>
      </c>
      <c r="M69" s="343" t="e">
        <f t="shared" ref="M69" si="31">M60-M62</f>
        <v>#DIV/0!</v>
      </c>
      <c r="N69" s="344"/>
    </row>
    <row r="70" spans="1:14" ht="15.75" thickBot="1" x14ac:dyDescent="0.3">
      <c r="A70" s="369"/>
      <c r="B70" s="76" t="s">
        <v>22</v>
      </c>
      <c r="C70" s="14">
        <f>C60-C61</f>
        <v>152</v>
      </c>
      <c r="D70" s="15">
        <f>D60-D61</f>
        <v>293</v>
      </c>
      <c r="E70" s="282">
        <f>E60-E61</f>
        <v>0.13718835382513661</v>
      </c>
      <c r="F70" s="283"/>
      <c r="G70" s="14">
        <f>G60-G61</f>
        <v>151</v>
      </c>
      <c r="H70" s="15">
        <f>H60-H61</f>
        <v>287</v>
      </c>
      <c r="I70" s="282">
        <f>I60-I61</f>
        <v>0.1690971733933343</v>
      </c>
      <c r="J70" s="283"/>
      <c r="K70" s="14">
        <f>K60-K61</f>
        <v>0</v>
      </c>
      <c r="L70" s="15">
        <f>L60-L61</f>
        <v>0</v>
      </c>
      <c r="M70" s="293" t="e">
        <f>M60-M61</f>
        <v>#DIV/0!</v>
      </c>
      <c r="N70" s="294"/>
    </row>
    <row r="71" spans="1:14" x14ac:dyDescent="0.25">
      <c r="A71" s="318" t="s">
        <v>42</v>
      </c>
      <c r="B71" s="139" t="s">
        <v>4</v>
      </c>
      <c r="C71" s="26">
        <f>'Math iReady By Elementary Schl'!C148</f>
        <v>920</v>
      </c>
      <c r="D71" s="27">
        <f>'Math iReady By Elementary Schl'!D148</f>
        <v>3088</v>
      </c>
      <c r="E71" s="219">
        <f>'Math iReady By Elementary Schl'!E148:F148</f>
        <v>0.29792746113989638</v>
      </c>
      <c r="F71" s="220"/>
      <c r="G71" s="83">
        <f>'Math iReady By Elementary Schl'!G148</f>
        <v>1163</v>
      </c>
      <c r="H71" s="27">
        <f>'Math iReady By Elementary Schl'!H148</f>
        <v>3085</v>
      </c>
      <c r="I71" s="219">
        <f>'Math iReady By Elementary Schl'!I148:J148</f>
        <v>0.37698541329011342</v>
      </c>
      <c r="J71" s="220"/>
      <c r="K71" s="83">
        <f>'Math iReady By Elementary Schl'!K148</f>
        <v>0</v>
      </c>
      <c r="L71" s="27">
        <f>'Math iReady By Elementary Schl'!L148</f>
        <v>0</v>
      </c>
      <c r="M71" s="219">
        <f>'Math iReady By Elementary Schl'!M148:N148</f>
        <v>0</v>
      </c>
      <c r="N71" s="220"/>
    </row>
    <row r="72" spans="1:14" x14ac:dyDescent="0.25">
      <c r="A72" s="319"/>
      <c r="B72" s="140" t="s">
        <v>5</v>
      </c>
      <c r="C72" s="108">
        <f>'Math iReady By Elementary Schl'!C149</f>
        <v>350</v>
      </c>
      <c r="D72" s="13">
        <f>'Math iReady By Elementary Schl'!D149</f>
        <v>1689</v>
      </c>
      <c r="E72" s="197">
        <f>'Math iReady By Elementary Schl'!E149:F149</f>
        <v>0.20722320899940794</v>
      </c>
      <c r="F72" s="198"/>
      <c r="G72" s="12">
        <f>'Math iReady By Elementary Schl'!G149</f>
        <v>489</v>
      </c>
      <c r="H72" s="13">
        <f>'Math iReady By Elementary Schl'!H149</f>
        <v>1706</v>
      </c>
      <c r="I72" s="197">
        <f>'Math iReady By Elementary Schl'!I149:J149</f>
        <v>0.28663540445486518</v>
      </c>
      <c r="J72" s="198"/>
      <c r="K72" s="12">
        <f>'Math iReady By Elementary Schl'!K149</f>
        <v>0</v>
      </c>
      <c r="L72" s="13">
        <f>'Math iReady By Elementary Schl'!L149</f>
        <v>0</v>
      </c>
      <c r="M72" s="197">
        <f>'Math iReady By Elementary Schl'!M149:N149</f>
        <v>0</v>
      </c>
      <c r="N72" s="198"/>
    </row>
    <row r="73" spans="1:14" x14ac:dyDescent="0.25">
      <c r="A73" s="319"/>
      <c r="B73" s="140" t="s">
        <v>6</v>
      </c>
      <c r="C73" s="108">
        <f>'Math iReady By Elementary Schl'!C150</f>
        <v>268</v>
      </c>
      <c r="D73" s="13">
        <f>'Math iReady By Elementary Schl'!D150</f>
        <v>1371</v>
      </c>
      <c r="E73" s="197">
        <f>'Math iReady By Elementary Schl'!E150:F150</f>
        <v>0.19547775346462437</v>
      </c>
      <c r="F73" s="198"/>
      <c r="G73" s="12">
        <f>'Math iReady By Elementary Schl'!G150</f>
        <v>278</v>
      </c>
      <c r="H73" s="13">
        <f>'Math iReady By Elementary Schl'!H150</f>
        <v>1377</v>
      </c>
      <c r="I73" s="197">
        <f>'Math iReady By Elementary Schl'!I150:J150</f>
        <v>0.20188816267247639</v>
      </c>
      <c r="J73" s="198"/>
      <c r="K73" s="12">
        <f>'Math iReady By Elementary Schl'!K150</f>
        <v>0</v>
      </c>
      <c r="L73" s="13">
        <f>'Math iReady By Elementary Schl'!L150</f>
        <v>0</v>
      </c>
      <c r="M73" s="197">
        <f>'Math iReady By Elementary Schl'!M150:N150</f>
        <v>0</v>
      </c>
      <c r="N73" s="198"/>
    </row>
    <row r="74" spans="1:14" x14ac:dyDescent="0.25">
      <c r="A74" s="319"/>
      <c r="B74" s="140" t="s">
        <v>7</v>
      </c>
      <c r="C74" s="108">
        <f>'Math iReady By Elementary Schl'!C151</f>
        <v>69</v>
      </c>
      <c r="D74" s="13">
        <f>'Math iReady By Elementary Schl'!D151</f>
        <v>291</v>
      </c>
      <c r="E74" s="197">
        <f>'Math iReady By Elementary Schl'!E151:F151</f>
        <v>0.23711340206185566</v>
      </c>
      <c r="F74" s="198"/>
      <c r="G74" s="12">
        <f>'Math iReady By Elementary Schl'!G151</f>
        <v>98</v>
      </c>
      <c r="H74" s="13">
        <f>'Math iReady By Elementary Schl'!H151</f>
        <v>287</v>
      </c>
      <c r="I74" s="197">
        <f>'Math iReady By Elementary Schl'!I151:J151</f>
        <v>0.34146341463414637</v>
      </c>
      <c r="J74" s="198"/>
      <c r="K74" s="12">
        <f>'Math iReady By Elementary Schl'!K151</f>
        <v>0</v>
      </c>
      <c r="L74" s="13">
        <f>'Math iReady By Elementary Schl'!L151</f>
        <v>0</v>
      </c>
      <c r="M74" s="197">
        <f>'Math iReady By Elementary Schl'!M151:N151</f>
        <v>0</v>
      </c>
      <c r="N74" s="198"/>
    </row>
    <row r="75" spans="1:14" x14ac:dyDescent="0.25">
      <c r="A75" s="319"/>
      <c r="B75" s="140" t="s">
        <v>8</v>
      </c>
      <c r="C75" s="108">
        <f>'Math iReady By Elementary Schl'!C152</f>
        <v>50</v>
      </c>
      <c r="D75" s="13">
        <f>'Math iReady By Elementary Schl'!D152</f>
        <v>120</v>
      </c>
      <c r="E75" s="197">
        <f>'Math iReady By Elementary Schl'!E152:F152</f>
        <v>0.41666666666666669</v>
      </c>
      <c r="F75" s="198"/>
      <c r="G75" s="12">
        <f>'Math iReady By Elementary Schl'!G152</f>
        <v>50</v>
      </c>
      <c r="H75" s="13">
        <f>'Math iReady By Elementary Schl'!H152</f>
        <v>120</v>
      </c>
      <c r="I75" s="197">
        <f>'Math iReady By Elementary Schl'!I152:J152</f>
        <v>0.41666666666666669</v>
      </c>
      <c r="J75" s="198"/>
      <c r="K75" s="12">
        <f>'Math iReady By Elementary Schl'!K152</f>
        <v>0</v>
      </c>
      <c r="L75" s="13">
        <f>'Math iReady By Elementary Schl'!L152</f>
        <v>0</v>
      </c>
      <c r="M75" s="197">
        <f>'Math iReady By Elementary Schl'!M152:N152</f>
        <v>0</v>
      </c>
      <c r="N75" s="198"/>
    </row>
    <row r="76" spans="1:14" x14ac:dyDescent="0.25">
      <c r="A76" s="319"/>
      <c r="B76" s="140" t="s">
        <v>9</v>
      </c>
      <c r="C76" s="108" t="str">
        <f>'Math iReady By Elementary Schl'!C153</f>
        <v>&lt;10</v>
      </c>
      <c r="D76" s="13" t="str">
        <f>'Math iReady By Elementary Schl'!D153</f>
        <v>&lt;10</v>
      </c>
      <c r="E76" s="197" t="str">
        <f>'Math iReady By Elementary Schl'!E153:F153</f>
        <v>**</v>
      </c>
      <c r="F76" s="198"/>
      <c r="G76" s="12" t="str">
        <f>'Math iReady By Elementary Schl'!G153</f>
        <v>&lt;10</v>
      </c>
      <c r="H76" s="13" t="str">
        <f>'Math iReady By Elementary Schl'!H153</f>
        <v>&lt;10</v>
      </c>
      <c r="I76" s="197" t="str">
        <f>'Math iReady By Elementary Schl'!I153:J153</f>
        <v>**</v>
      </c>
      <c r="J76" s="198"/>
      <c r="K76" s="12">
        <f>'Math iReady By Elementary Schl'!K153</f>
        <v>0</v>
      </c>
      <c r="L76" s="13">
        <f>'Math iReady By Elementary Schl'!L153</f>
        <v>0</v>
      </c>
      <c r="M76" s="197">
        <f>'Math iReady By Elementary Schl'!M153:N153</f>
        <v>0</v>
      </c>
      <c r="N76" s="198"/>
    </row>
    <row r="77" spans="1:14" x14ac:dyDescent="0.25">
      <c r="A77" s="319"/>
      <c r="B77" s="140" t="s">
        <v>10</v>
      </c>
      <c r="C77" s="108" t="str">
        <f>'Math iReady By Elementary Schl'!C154</f>
        <v>&lt;10</v>
      </c>
      <c r="D77" s="13" t="str">
        <f>'Math iReady By Elementary Schl'!D154</f>
        <v>&lt;10</v>
      </c>
      <c r="E77" s="197" t="str">
        <f>'Math iReady By Elementary Schl'!E154:F154</f>
        <v>**</v>
      </c>
      <c r="F77" s="198"/>
      <c r="G77" s="12" t="str">
        <f>'Math iReady By Elementary Schl'!G154</f>
        <v>&lt;10</v>
      </c>
      <c r="H77" s="13" t="str">
        <f>'Math iReady By Elementary Schl'!H154</f>
        <v>&lt;10</v>
      </c>
      <c r="I77" s="197" t="str">
        <f>'Math iReady By Elementary Schl'!I154:J154</f>
        <v>**</v>
      </c>
      <c r="J77" s="198"/>
      <c r="K77" s="12">
        <f>'Math iReady By Elementary Schl'!K154</f>
        <v>0</v>
      </c>
      <c r="L77" s="13">
        <f>'Math iReady By Elementary Schl'!L154</f>
        <v>0</v>
      </c>
      <c r="M77" s="197">
        <f>'Math iReady By Elementary Schl'!M154:N154</f>
        <v>0</v>
      </c>
      <c r="N77" s="198"/>
    </row>
    <row r="78" spans="1:14" x14ac:dyDescent="0.25">
      <c r="A78" s="319"/>
      <c r="B78" s="141" t="s">
        <v>30</v>
      </c>
      <c r="C78" s="133">
        <f>'Math iReady By Elementary Schl'!C155</f>
        <v>1664</v>
      </c>
      <c r="D78" s="134">
        <f>'Math iReady By Elementary Schl'!D155</f>
        <v>6566</v>
      </c>
      <c r="E78" s="359">
        <f>'Math iReady By Elementary Schl'!E155:F155</f>
        <v>0.25342674383186109</v>
      </c>
      <c r="F78" s="360"/>
      <c r="G78" s="137">
        <f>'Math iReady By Elementary Schl'!G155</f>
        <v>2090</v>
      </c>
      <c r="H78" s="134">
        <f>'Math iReady By Elementary Schl'!H155</f>
        <v>6584</v>
      </c>
      <c r="I78" s="359">
        <f>'Math iReady By Elementary Schl'!I155:J155</f>
        <v>0.31743620899149455</v>
      </c>
      <c r="J78" s="360"/>
      <c r="K78" s="137">
        <f>'Math iReady By Elementary Schl'!K155</f>
        <v>0</v>
      </c>
      <c r="L78" s="134">
        <f>'Math iReady By Elementary Schl'!L155</f>
        <v>0</v>
      </c>
      <c r="M78" s="359">
        <f>'Math iReady By Elementary Schl'!M155:N155</f>
        <v>0</v>
      </c>
      <c r="N78" s="360"/>
    </row>
    <row r="79" spans="1:14" x14ac:dyDescent="0.25">
      <c r="A79" s="319"/>
      <c r="B79" s="142" t="s">
        <v>13</v>
      </c>
      <c r="C79" s="138">
        <f>'Math iReady By Elementary Schl'!C156</f>
        <v>3009</v>
      </c>
      <c r="D79" s="135">
        <f>'Math iReady By Elementary Schl'!D156</f>
        <v>10069</v>
      </c>
      <c r="E79" s="361">
        <f>'Math iReady By Elementary Schl'!E156:F156</f>
        <v>0.29883801767802165</v>
      </c>
      <c r="F79" s="362"/>
      <c r="G79" s="138">
        <f>'Math iReady By Elementary Schl'!G156</f>
        <v>2453</v>
      </c>
      <c r="H79" s="135">
        <f>'Math iReady By Elementary Schl'!H156</f>
        <v>10086</v>
      </c>
      <c r="I79" s="361">
        <f>'Math iReady By Elementary Schl'!I156:J156</f>
        <v>0.24320840769383303</v>
      </c>
      <c r="J79" s="362"/>
      <c r="K79" s="136">
        <f>'Math iReady By Elementary Schl'!K156</f>
        <v>0</v>
      </c>
      <c r="L79" s="135">
        <f>'Math iReady By Elementary Schl'!L156</f>
        <v>0</v>
      </c>
      <c r="M79" s="361">
        <f>'Math iReady By Elementary Schl'!M156:N156</f>
        <v>0</v>
      </c>
      <c r="N79" s="362"/>
    </row>
    <row r="80" spans="1:14" x14ac:dyDescent="0.25">
      <c r="A80" s="319"/>
      <c r="B80" s="143" t="s">
        <v>21</v>
      </c>
      <c r="C80" s="111">
        <f>'Math iReady By Elementary Schl'!C157</f>
        <v>652</v>
      </c>
      <c r="D80" s="79">
        <f>'Math iReady By Elementary Schl'!D157</f>
        <v>1717</v>
      </c>
      <c r="E80" s="270">
        <f>'Math iReady By Elementary Schl'!E157:F157</f>
        <v>0.10244970767527201</v>
      </c>
      <c r="F80" s="271"/>
      <c r="G80" s="78">
        <f>'Math iReady By Elementary Schl'!G157</f>
        <v>885</v>
      </c>
      <c r="H80" s="79">
        <f>'Math iReady By Elementary Schl'!H157</f>
        <v>1708</v>
      </c>
      <c r="I80" s="270">
        <f>'Math iReady By Elementary Schl'!I157:J157</f>
        <v>0.17509725061763703</v>
      </c>
      <c r="J80" s="271"/>
      <c r="K80" s="78">
        <f>'Math iReady By Elementary Schl'!K157</f>
        <v>0</v>
      </c>
      <c r="L80" s="79">
        <f>'Math iReady By Elementary Schl'!L157</f>
        <v>0</v>
      </c>
      <c r="M80" s="270">
        <f>'Math iReady By Elementary Schl'!M157:N157</f>
        <v>0</v>
      </c>
      <c r="N80" s="271"/>
    </row>
    <row r="81" spans="1:14" ht="15.75" thickBot="1" x14ac:dyDescent="0.3">
      <c r="A81" s="320"/>
      <c r="B81" s="144" t="s">
        <v>22</v>
      </c>
      <c r="C81" s="109">
        <f>'Math iReady By Elementary Schl'!C158</f>
        <v>570</v>
      </c>
      <c r="D81" s="65">
        <f>'Math iReady By Elementary Schl'!D158</f>
        <v>1399</v>
      </c>
      <c r="E81" s="321">
        <f>'Math iReady By Elementary Schl'!E158:F158</f>
        <v>9.0704252140488439E-2</v>
      </c>
      <c r="F81" s="322"/>
      <c r="G81" s="64">
        <f>'Math iReady By Elementary Schl'!G158</f>
        <v>674</v>
      </c>
      <c r="H81" s="65">
        <f>'Math iReady By Elementary Schl'!H158</f>
        <v>1379</v>
      </c>
      <c r="I81" s="321">
        <f>'Math iReady By Elementary Schl'!I158:J158</f>
        <v>9.0350008835248241E-2</v>
      </c>
      <c r="J81" s="322"/>
      <c r="K81" s="64">
        <f>'Math iReady By Elementary Schl'!K158</f>
        <v>0</v>
      </c>
      <c r="L81" s="65">
        <f>'Math iReady By Elementary Schl'!L158</f>
        <v>0</v>
      </c>
      <c r="M81" s="321">
        <f>'Math iReady By Elementary Schl'!M158:N158</f>
        <v>0</v>
      </c>
      <c r="N81" s="322"/>
    </row>
    <row r="82" spans="1:14" x14ac:dyDescent="0.25">
      <c r="A82" s="367">
        <v>6</v>
      </c>
      <c r="B82" s="66" t="s">
        <v>4</v>
      </c>
      <c r="C82" s="83">
        <v>222</v>
      </c>
      <c r="D82" s="27">
        <v>527</v>
      </c>
      <c r="E82" s="219">
        <f>C82/D82</f>
        <v>0.42125237191650855</v>
      </c>
      <c r="F82" s="220"/>
      <c r="G82" s="83">
        <v>81</v>
      </c>
      <c r="H82" s="27">
        <v>530</v>
      </c>
      <c r="I82" s="219">
        <f>G82/H82</f>
        <v>0.15283018867924528</v>
      </c>
      <c r="J82" s="220"/>
      <c r="K82" s="16"/>
      <c r="L82" s="17"/>
      <c r="M82" s="251" t="e">
        <f>K82/L82</f>
        <v>#DIV/0!</v>
      </c>
      <c r="N82" s="252"/>
    </row>
    <row r="83" spans="1:14" x14ac:dyDescent="0.25">
      <c r="A83" s="368"/>
      <c r="B83" s="67" t="s">
        <v>5</v>
      </c>
      <c r="C83" s="12">
        <v>103</v>
      </c>
      <c r="D83" s="13">
        <v>273</v>
      </c>
      <c r="E83" s="197">
        <f t="shared" ref="E83:E85" si="32">C83/D83</f>
        <v>0.37728937728937728</v>
      </c>
      <c r="F83" s="198"/>
      <c r="G83" s="12">
        <v>42</v>
      </c>
      <c r="H83" s="13">
        <v>274</v>
      </c>
      <c r="I83" s="197">
        <f t="shared" ref="I83:I84" si="33">G83/H83</f>
        <v>0.15328467153284672</v>
      </c>
      <c r="J83" s="198"/>
      <c r="K83" s="11"/>
      <c r="L83" s="99"/>
      <c r="M83" s="195" t="e">
        <f t="shared" ref="M83:M88" si="34">K83/L83</f>
        <v>#DIV/0!</v>
      </c>
      <c r="N83" s="196"/>
    </row>
    <row r="84" spans="1:14" x14ac:dyDescent="0.25">
      <c r="A84" s="368"/>
      <c r="B84" s="67" t="s">
        <v>6</v>
      </c>
      <c r="C84" s="12">
        <v>63</v>
      </c>
      <c r="D84" s="13">
        <v>209</v>
      </c>
      <c r="E84" s="197">
        <f t="shared" si="32"/>
        <v>0.30143540669856461</v>
      </c>
      <c r="F84" s="198"/>
      <c r="G84" s="12">
        <v>18</v>
      </c>
      <c r="H84" s="13">
        <v>209</v>
      </c>
      <c r="I84" s="197">
        <f t="shared" si="33"/>
        <v>8.6124401913875603E-2</v>
      </c>
      <c r="J84" s="198"/>
      <c r="K84" s="11"/>
      <c r="L84" s="99"/>
      <c r="M84" s="195" t="e">
        <f t="shared" si="34"/>
        <v>#DIV/0!</v>
      </c>
      <c r="N84" s="196"/>
    </row>
    <row r="85" spans="1:14" x14ac:dyDescent="0.25">
      <c r="A85" s="368"/>
      <c r="B85" s="67" t="s">
        <v>7</v>
      </c>
      <c r="C85" s="12">
        <v>19</v>
      </c>
      <c r="D85" s="13">
        <v>51</v>
      </c>
      <c r="E85" s="197">
        <f t="shared" si="32"/>
        <v>0.37254901960784315</v>
      </c>
      <c r="F85" s="198"/>
      <c r="G85" s="12" t="s">
        <v>80</v>
      </c>
      <c r="H85" s="13">
        <v>51</v>
      </c>
      <c r="I85" s="197" t="s">
        <v>62</v>
      </c>
      <c r="J85" s="198"/>
      <c r="K85" s="11"/>
      <c r="L85" s="99"/>
      <c r="M85" s="195" t="e">
        <f t="shared" si="34"/>
        <v>#DIV/0!</v>
      </c>
      <c r="N85" s="196"/>
    </row>
    <row r="86" spans="1:14" x14ac:dyDescent="0.25">
      <c r="A86" s="368"/>
      <c r="B86" s="67" t="s">
        <v>8</v>
      </c>
      <c r="C86" s="12" t="s">
        <v>80</v>
      </c>
      <c r="D86" s="13">
        <v>13</v>
      </c>
      <c r="E86" s="197" t="s">
        <v>62</v>
      </c>
      <c r="F86" s="198"/>
      <c r="G86" s="12" t="s">
        <v>80</v>
      </c>
      <c r="H86" s="13">
        <v>13</v>
      </c>
      <c r="I86" s="197" t="s">
        <v>62</v>
      </c>
      <c r="J86" s="198"/>
      <c r="K86" s="11"/>
      <c r="L86" s="99"/>
      <c r="M86" s="195" t="e">
        <f t="shared" si="34"/>
        <v>#DIV/0!</v>
      </c>
      <c r="N86" s="196"/>
    </row>
    <row r="87" spans="1:14" x14ac:dyDescent="0.25">
      <c r="A87" s="368"/>
      <c r="B87" s="67" t="s">
        <v>9</v>
      </c>
      <c r="C87" s="12"/>
      <c r="D87" s="13"/>
      <c r="E87" s="197"/>
      <c r="F87" s="198"/>
      <c r="G87" s="12"/>
      <c r="H87" s="13"/>
      <c r="I87" s="197"/>
      <c r="J87" s="198"/>
      <c r="K87" s="11"/>
      <c r="L87" s="99"/>
      <c r="M87" s="195" t="e">
        <f t="shared" si="34"/>
        <v>#DIV/0!</v>
      </c>
      <c r="N87" s="196"/>
    </row>
    <row r="88" spans="1:14" x14ac:dyDescent="0.25">
      <c r="A88" s="368"/>
      <c r="B88" s="67" t="s">
        <v>10</v>
      </c>
      <c r="C88" s="12"/>
      <c r="D88" s="13"/>
      <c r="E88" s="197"/>
      <c r="F88" s="198"/>
      <c r="G88" s="12"/>
      <c r="H88" s="13" t="s">
        <v>80</v>
      </c>
      <c r="I88" s="197"/>
      <c r="J88" s="198"/>
      <c r="K88" s="11"/>
      <c r="L88" s="99"/>
      <c r="M88" s="195" t="e">
        <f t="shared" si="34"/>
        <v>#DIV/0!</v>
      </c>
      <c r="N88" s="196"/>
    </row>
    <row r="89" spans="1:14" x14ac:dyDescent="0.25">
      <c r="A89" s="368"/>
      <c r="B89" s="75" t="s">
        <v>43</v>
      </c>
      <c r="C89" s="20">
        <f>C$122</f>
        <v>1345</v>
      </c>
      <c r="D89" s="18">
        <f>$D$122</f>
        <v>3503</v>
      </c>
      <c r="E89" s="311">
        <f>E$122</f>
        <v>0.38395660862118186</v>
      </c>
      <c r="F89" s="312"/>
      <c r="G89" s="20">
        <f>G$122</f>
        <v>363</v>
      </c>
      <c r="H89" s="18">
        <v>3502</v>
      </c>
      <c r="I89" s="311">
        <f>I$122</f>
        <v>0.1036550542547116</v>
      </c>
      <c r="J89" s="312"/>
      <c r="K89" s="20">
        <f>K$122</f>
        <v>0</v>
      </c>
      <c r="L89" s="18">
        <f>L$122</f>
        <v>0</v>
      </c>
      <c r="M89" s="345">
        <f>M$122</f>
        <v>0</v>
      </c>
      <c r="N89" s="346"/>
    </row>
    <row r="90" spans="1:14" x14ac:dyDescent="0.25">
      <c r="A90" s="368"/>
      <c r="B90" s="68" t="s">
        <v>13</v>
      </c>
      <c r="C90" s="21">
        <f>C$123</f>
        <v>3009</v>
      </c>
      <c r="D90" s="19">
        <f>$D$123</f>
        <v>10069</v>
      </c>
      <c r="E90" s="313">
        <f>E$123</f>
        <v>0.29883801767802165</v>
      </c>
      <c r="F90" s="314"/>
      <c r="G90" s="21">
        <f>G$123</f>
        <v>2453</v>
      </c>
      <c r="H90" s="19">
        <v>10086</v>
      </c>
      <c r="I90" s="313">
        <f>I$123</f>
        <v>0.24320840769383303</v>
      </c>
      <c r="J90" s="314"/>
      <c r="K90" s="21">
        <f>K$123</f>
        <v>0</v>
      </c>
      <c r="L90" s="19">
        <f>L$123</f>
        <v>0</v>
      </c>
      <c r="M90" s="347">
        <f>M$123</f>
        <v>0</v>
      </c>
      <c r="N90" s="348"/>
    </row>
    <row r="91" spans="1:14" x14ac:dyDescent="0.25">
      <c r="A91" s="368"/>
      <c r="B91" s="69" t="s">
        <v>21</v>
      </c>
      <c r="C91" s="12">
        <f>C82-C84</f>
        <v>159</v>
      </c>
      <c r="D91" s="13">
        <f>D82-D84</f>
        <v>318</v>
      </c>
      <c r="E91" s="309">
        <f>E82-E84</f>
        <v>0.11981696521794394</v>
      </c>
      <c r="F91" s="310"/>
      <c r="G91" s="12">
        <f>G82-G84</f>
        <v>63</v>
      </c>
      <c r="H91" s="13">
        <f>H82-H84</f>
        <v>321</v>
      </c>
      <c r="I91" s="309">
        <f>I82-I84</f>
        <v>6.6705786765369673E-2</v>
      </c>
      <c r="J91" s="310"/>
      <c r="K91" s="12">
        <f>K82-K84</f>
        <v>0</v>
      </c>
      <c r="L91" s="13">
        <f>L82-L84</f>
        <v>0</v>
      </c>
      <c r="M91" s="343" t="e">
        <f t="shared" ref="M91" si="35">M82-M84</f>
        <v>#DIV/0!</v>
      </c>
      <c r="N91" s="344"/>
    </row>
    <row r="92" spans="1:14" ht="15.75" thickBot="1" x14ac:dyDescent="0.3">
      <c r="A92" s="369"/>
      <c r="B92" s="76" t="s">
        <v>22</v>
      </c>
      <c r="C92" s="14">
        <f>C82-C83</f>
        <v>119</v>
      </c>
      <c r="D92" s="15">
        <f>D82-D83</f>
        <v>254</v>
      </c>
      <c r="E92" s="282">
        <f>E82-E83</f>
        <v>4.3962994627131269E-2</v>
      </c>
      <c r="F92" s="283"/>
      <c r="G92" s="14">
        <f>G82-G83</f>
        <v>39</v>
      </c>
      <c r="H92" s="15">
        <f>H82-H83</f>
        <v>256</v>
      </c>
      <c r="I92" s="282">
        <f>I82-I83</f>
        <v>-4.5448285360144558E-4</v>
      </c>
      <c r="J92" s="283"/>
      <c r="K92" s="64">
        <f>K82-K83</f>
        <v>0</v>
      </c>
      <c r="L92" s="65">
        <f>L82-L83</f>
        <v>0</v>
      </c>
      <c r="M92" s="349" t="e">
        <f>M82-M83</f>
        <v>#DIV/0!</v>
      </c>
      <c r="N92" s="350"/>
    </row>
    <row r="93" spans="1:14" x14ac:dyDescent="0.25">
      <c r="A93" s="372">
        <v>7</v>
      </c>
      <c r="B93" s="66" t="s">
        <v>4</v>
      </c>
      <c r="C93" s="83">
        <v>232</v>
      </c>
      <c r="D93" s="27">
        <v>549</v>
      </c>
      <c r="E93" s="219">
        <f>C93/D93</f>
        <v>0.42258652094717669</v>
      </c>
      <c r="F93" s="220"/>
      <c r="G93" s="83">
        <v>61</v>
      </c>
      <c r="H93" s="27">
        <v>548</v>
      </c>
      <c r="I93" s="219">
        <f>G93/H93</f>
        <v>0.11131386861313869</v>
      </c>
      <c r="J93" s="251"/>
      <c r="K93" s="16"/>
      <c r="L93" s="17"/>
      <c r="M93" s="219" t="e">
        <f>K93/L93</f>
        <v>#DIV/0!</v>
      </c>
      <c r="N93" s="220"/>
    </row>
    <row r="94" spans="1:14" x14ac:dyDescent="0.25">
      <c r="A94" s="373"/>
      <c r="B94" s="67" t="s">
        <v>5</v>
      </c>
      <c r="C94" s="12">
        <v>106</v>
      </c>
      <c r="D94" s="13">
        <v>317</v>
      </c>
      <c r="E94" s="197">
        <f t="shared" ref="E94:E97" si="36">C94/D94</f>
        <v>0.33438485804416401</v>
      </c>
      <c r="F94" s="198"/>
      <c r="G94" s="12">
        <v>22</v>
      </c>
      <c r="H94" s="13">
        <v>316</v>
      </c>
      <c r="I94" s="197">
        <f t="shared" ref="I94" si="37">G94/H94</f>
        <v>6.9620253164556958E-2</v>
      </c>
      <c r="J94" s="195"/>
      <c r="K94" s="11"/>
      <c r="L94" s="162"/>
      <c r="M94" s="197" t="e">
        <f t="shared" ref="M94:M99" si="38">K94/L94</f>
        <v>#DIV/0!</v>
      </c>
      <c r="N94" s="198"/>
    </row>
    <row r="95" spans="1:14" x14ac:dyDescent="0.25">
      <c r="A95" s="373"/>
      <c r="B95" s="67" t="s">
        <v>6</v>
      </c>
      <c r="C95" s="12">
        <v>78</v>
      </c>
      <c r="D95" s="13">
        <v>228</v>
      </c>
      <c r="E95" s="197">
        <f t="shared" si="36"/>
        <v>0.34210526315789475</v>
      </c>
      <c r="F95" s="198"/>
      <c r="G95" s="12" t="s">
        <v>80</v>
      </c>
      <c r="H95" s="13">
        <v>228</v>
      </c>
      <c r="I95" s="197" t="s">
        <v>62</v>
      </c>
      <c r="J95" s="195"/>
      <c r="K95" s="11"/>
      <c r="L95" s="162"/>
      <c r="M95" s="197" t="e">
        <f t="shared" si="38"/>
        <v>#DIV/0!</v>
      </c>
      <c r="N95" s="198"/>
    </row>
    <row r="96" spans="1:14" x14ac:dyDescent="0.25">
      <c r="A96" s="373"/>
      <c r="B96" s="67" t="s">
        <v>7</v>
      </c>
      <c r="C96" s="12">
        <v>16</v>
      </c>
      <c r="D96" s="13">
        <v>48</v>
      </c>
      <c r="E96" s="197">
        <f t="shared" si="36"/>
        <v>0.33333333333333331</v>
      </c>
      <c r="F96" s="198"/>
      <c r="G96" s="12" t="s">
        <v>80</v>
      </c>
      <c r="H96" s="13">
        <v>50</v>
      </c>
      <c r="I96" s="197" t="s">
        <v>62</v>
      </c>
      <c r="J96" s="195"/>
      <c r="K96" s="11"/>
      <c r="L96" s="162"/>
      <c r="M96" s="197" t="e">
        <f t="shared" si="38"/>
        <v>#DIV/0!</v>
      </c>
      <c r="N96" s="198"/>
    </row>
    <row r="97" spans="1:14" x14ac:dyDescent="0.25">
      <c r="A97" s="373"/>
      <c r="B97" s="67" t="s">
        <v>8</v>
      </c>
      <c r="C97" s="12">
        <v>12</v>
      </c>
      <c r="D97" s="13">
        <v>18</v>
      </c>
      <c r="E97" s="197">
        <f t="shared" si="36"/>
        <v>0.66666666666666663</v>
      </c>
      <c r="F97" s="198"/>
      <c r="G97" s="12" t="s">
        <v>80</v>
      </c>
      <c r="H97" s="13">
        <v>18</v>
      </c>
      <c r="I97" s="197" t="s">
        <v>62</v>
      </c>
      <c r="J97" s="195"/>
      <c r="K97" s="11"/>
      <c r="L97" s="162"/>
      <c r="M97" s="197" t="e">
        <f t="shared" si="38"/>
        <v>#DIV/0!</v>
      </c>
      <c r="N97" s="198"/>
    </row>
    <row r="98" spans="1:14" x14ac:dyDescent="0.25">
      <c r="A98" s="373"/>
      <c r="B98" s="67" t="s">
        <v>9</v>
      </c>
      <c r="C98" s="12" t="s">
        <v>80</v>
      </c>
      <c r="D98" s="13" t="s">
        <v>80</v>
      </c>
      <c r="E98" s="197" t="s">
        <v>62</v>
      </c>
      <c r="F98" s="198"/>
      <c r="G98" s="12"/>
      <c r="H98" s="13" t="s">
        <v>80</v>
      </c>
      <c r="I98" s="197"/>
      <c r="J98" s="195"/>
      <c r="K98" s="11"/>
      <c r="L98" s="162"/>
      <c r="M98" s="197" t="e">
        <f t="shared" si="38"/>
        <v>#DIV/0!</v>
      </c>
      <c r="N98" s="198"/>
    </row>
    <row r="99" spans="1:14" x14ac:dyDescent="0.25">
      <c r="A99" s="373"/>
      <c r="B99" s="67" t="s">
        <v>10</v>
      </c>
      <c r="C99" s="12" t="s">
        <v>80</v>
      </c>
      <c r="D99" s="13" t="s">
        <v>80</v>
      </c>
      <c r="E99" s="197" t="s">
        <v>62</v>
      </c>
      <c r="F99" s="198"/>
      <c r="G99" s="12" t="s">
        <v>80</v>
      </c>
      <c r="H99" s="13" t="s">
        <v>80</v>
      </c>
      <c r="I99" s="197" t="s">
        <v>62</v>
      </c>
      <c r="J99" s="195"/>
      <c r="K99" s="11"/>
      <c r="L99" s="162"/>
      <c r="M99" s="197" t="e">
        <f t="shared" si="38"/>
        <v>#DIV/0!</v>
      </c>
      <c r="N99" s="198"/>
    </row>
    <row r="100" spans="1:14" x14ac:dyDescent="0.25">
      <c r="A100" s="373"/>
      <c r="B100" s="75" t="s">
        <v>43</v>
      </c>
      <c r="C100" s="20">
        <f>C$122</f>
        <v>1345</v>
      </c>
      <c r="D100" s="18">
        <f>$D$122</f>
        <v>3503</v>
      </c>
      <c r="E100" s="311">
        <f>E$122</f>
        <v>0.38395660862118186</v>
      </c>
      <c r="F100" s="312"/>
      <c r="G100" s="20">
        <f>G$122</f>
        <v>363</v>
      </c>
      <c r="H100" s="18">
        <v>3502</v>
      </c>
      <c r="I100" s="311">
        <f>I$122</f>
        <v>0.1036550542547116</v>
      </c>
      <c r="J100" s="345"/>
      <c r="K100" s="20">
        <f>K$122</f>
        <v>0</v>
      </c>
      <c r="L100" s="18">
        <f>L$122</f>
        <v>0</v>
      </c>
      <c r="M100" s="311">
        <f>M$122</f>
        <v>0</v>
      </c>
      <c r="N100" s="312"/>
    </row>
    <row r="101" spans="1:14" x14ac:dyDescent="0.25">
      <c r="A101" s="373"/>
      <c r="B101" s="68" t="s">
        <v>13</v>
      </c>
      <c r="C101" s="21">
        <f>C$123</f>
        <v>3009</v>
      </c>
      <c r="D101" s="19">
        <f>$D$123</f>
        <v>10069</v>
      </c>
      <c r="E101" s="313">
        <f>E$123</f>
        <v>0.29883801767802165</v>
      </c>
      <c r="F101" s="314"/>
      <c r="G101" s="21">
        <f>G$123</f>
        <v>2453</v>
      </c>
      <c r="H101" s="19">
        <v>10086</v>
      </c>
      <c r="I101" s="313">
        <f>I$123</f>
        <v>0.24320840769383303</v>
      </c>
      <c r="J101" s="347"/>
      <c r="K101" s="21">
        <f>K$123</f>
        <v>0</v>
      </c>
      <c r="L101" s="19">
        <f>L$123</f>
        <v>0</v>
      </c>
      <c r="M101" s="313">
        <f>M$123</f>
        <v>0</v>
      </c>
      <c r="N101" s="314"/>
    </row>
    <row r="102" spans="1:14" x14ac:dyDescent="0.25">
      <c r="A102" s="373"/>
      <c r="B102" s="69" t="s">
        <v>21</v>
      </c>
      <c r="C102" s="12">
        <f>C93-C95</f>
        <v>154</v>
      </c>
      <c r="D102" s="13">
        <f>D93-D95</f>
        <v>321</v>
      </c>
      <c r="E102" s="309">
        <f t="shared" ref="E102" si="39">E93-E95</f>
        <v>8.0481257789281946E-2</v>
      </c>
      <c r="F102" s="310"/>
      <c r="G102" s="12" t="s">
        <v>62</v>
      </c>
      <c r="H102" s="13">
        <f>H93-H95</f>
        <v>320</v>
      </c>
      <c r="I102" s="309" t="s">
        <v>62</v>
      </c>
      <c r="J102" s="343"/>
      <c r="K102" s="12">
        <f>K93-K95</f>
        <v>0</v>
      </c>
      <c r="L102" s="13">
        <f>L93-L95</f>
        <v>0</v>
      </c>
      <c r="M102" s="309" t="e">
        <f t="shared" ref="M102" si="40">M93-M95</f>
        <v>#DIV/0!</v>
      </c>
      <c r="N102" s="310"/>
    </row>
    <row r="103" spans="1:14" ht="15.75" thickBot="1" x14ac:dyDescent="0.3">
      <c r="A103" s="374"/>
      <c r="B103" s="76" t="s">
        <v>22</v>
      </c>
      <c r="C103" s="14">
        <f>C93-C94</f>
        <v>126</v>
      </c>
      <c r="D103" s="15">
        <f>D93-D94</f>
        <v>232</v>
      </c>
      <c r="E103" s="282">
        <f>E93-E94</f>
        <v>8.8201662903012679E-2</v>
      </c>
      <c r="F103" s="283"/>
      <c r="G103" s="14">
        <f>G93-G94</f>
        <v>39</v>
      </c>
      <c r="H103" s="15">
        <f>H93-H94</f>
        <v>232</v>
      </c>
      <c r="I103" s="282">
        <f>I93-I94</f>
        <v>4.1693615448581731E-2</v>
      </c>
      <c r="J103" s="293"/>
      <c r="K103" s="14">
        <f>K93-K94</f>
        <v>0</v>
      </c>
      <c r="L103" s="15">
        <f>L93-L94</f>
        <v>0</v>
      </c>
      <c r="M103" s="282" t="e">
        <f>M93-M94</f>
        <v>#DIV/0!</v>
      </c>
      <c r="N103" s="283"/>
    </row>
    <row r="104" spans="1:14" x14ac:dyDescent="0.25">
      <c r="A104" s="367">
        <v>8</v>
      </c>
      <c r="B104" s="66" t="s">
        <v>4</v>
      </c>
      <c r="C104" s="83">
        <v>238</v>
      </c>
      <c r="D104" s="27">
        <v>588</v>
      </c>
      <c r="E104" s="219">
        <f>C104/D104</f>
        <v>0.40476190476190477</v>
      </c>
      <c r="F104" s="220"/>
      <c r="G104" s="83">
        <v>76</v>
      </c>
      <c r="H104" s="27">
        <v>583</v>
      </c>
      <c r="I104" s="219">
        <f>G104/H104</f>
        <v>0.13036020583190394</v>
      </c>
      <c r="J104" s="220"/>
      <c r="K104" s="169"/>
      <c r="L104" s="163"/>
      <c r="M104" s="370" t="e">
        <f>K104/L104</f>
        <v>#DIV/0!</v>
      </c>
      <c r="N104" s="371"/>
    </row>
    <row r="105" spans="1:14" x14ac:dyDescent="0.25">
      <c r="A105" s="368"/>
      <c r="B105" s="67" t="s">
        <v>5</v>
      </c>
      <c r="C105" s="12">
        <v>112</v>
      </c>
      <c r="D105" s="13">
        <v>349</v>
      </c>
      <c r="E105" s="197">
        <f t="shared" ref="E105:E108" si="41">C105/D105</f>
        <v>0.3209169054441261</v>
      </c>
      <c r="F105" s="198"/>
      <c r="G105" s="12">
        <v>25</v>
      </c>
      <c r="H105" s="13">
        <v>348</v>
      </c>
      <c r="I105" s="197">
        <f t="shared" ref="I105:I106" si="42">G105/H105</f>
        <v>7.183908045977011E-2</v>
      </c>
      <c r="J105" s="198"/>
      <c r="K105" s="11"/>
      <c r="L105" s="99"/>
      <c r="M105" s="195" t="e">
        <f t="shared" ref="M105:M110" si="43">K105/L105</f>
        <v>#DIV/0!</v>
      </c>
      <c r="N105" s="196"/>
    </row>
    <row r="106" spans="1:14" x14ac:dyDescent="0.25">
      <c r="A106" s="368"/>
      <c r="B106" s="67" t="s">
        <v>6</v>
      </c>
      <c r="C106" s="12">
        <v>97</v>
      </c>
      <c r="D106" s="13">
        <v>256</v>
      </c>
      <c r="E106" s="197">
        <f t="shared" si="41"/>
        <v>0.37890625</v>
      </c>
      <c r="F106" s="198"/>
      <c r="G106" s="12">
        <v>13</v>
      </c>
      <c r="H106" s="13">
        <v>256</v>
      </c>
      <c r="I106" s="197">
        <f t="shared" si="42"/>
        <v>5.078125E-2</v>
      </c>
      <c r="J106" s="198"/>
      <c r="K106" s="11"/>
      <c r="L106" s="99"/>
      <c r="M106" s="195" t="e">
        <f t="shared" si="43"/>
        <v>#DIV/0!</v>
      </c>
      <c r="N106" s="196"/>
    </row>
    <row r="107" spans="1:14" x14ac:dyDescent="0.25">
      <c r="A107" s="368"/>
      <c r="B107" s="67" t="s">
        <v>7</v>
      </c>
      <c r="C107" s="12">
        <v>24</v>
      </c>
      <c r="D107" s="13">
        <v>54</v>
      </c>
      <c r="E107" s="197">
        <f t="shared" si="41"/>
        <v>0.44444444444444442</v>
      </c>
      <c r="F107" s="198"/>
      <c r="G107" s="12" t="s">
        <v>80</v>
      </c>
      <c r="H107" s="13">
        <v>55</v>
      </c>
      <c r="I107" s="197" t="s">
        <v>62</v>
      </c>
      <c r="J107" s="198"/>
      <c r="K107" s="11"/>
      <c r="L107" s="99"/>
      <c r="M107" s="195" t="e">
        <f t="shared" si="43"/>
        <v>#DIV/0!</v>
      </c>
      <c r="N107" s="196"/>
    </row>
    <row r="108" spans="1:14" x14ac:dyDescent="0.25">
      <c r="A108" s="368"/>
      <c r="B108" s="67" t="s">
        <v>8</v>
      </c>
      <c r="C108" s="12">
        <v>13</v>
      </c>
      <c r="D108" s="13">
        <v>21</v>
      </c>
      <c r="E108" s="197">
        <f t="shared" si="41"/>
        <v>0.61904761904761907</v>
      </c>
      <c r="F108" s="198"/>
      <c r="G108" s="12" t="s">
        <v>80</v>
      </c>
      <c r="H108" s="13">
        <v>21</v>
      </c>
      <c r="I108" s="197" t="s">
        <v>62</v>
      </c>
      <c r="J108" s="198"/>
      <c r="K108" s="11"/>
      <c r="L108" s="99"/>
      <c r="M108" s="195" t="e">
        <f t="shared" si="43"/>
        <v>#DIV/0!</v>
      </c>
      <c r="N108" s="196"/>
    </row>
    <row r="109" spans="1:14" x14ac:dyDescent="0.25">
      <c r="A109" s="368"/>
      <c r="B109" s="67" t="s">
        <v>9</v>
      </c>
      <c r="C109" s="12"/>
      <c r="D109" s="13"/>
      <c r="E109" s="197"/>
      <c r="F109" s="198"/>
      <c r="G109" s="12"/>
      <c r="H109" s="13"/>
      <c r="I109" s="197"/>
      <c r="J109" s="198"/>
      <c r="K109" s="11"/>
      <c r="L109" s="99"/>
      <c r="M109" s="195" t="e">
        <f t="shared" si="43"/>
        <v>#DIV/0!</v>
      </c>
      <c r="N109" s="196"/>
    </row>
    <row r="110" spans="1:14" x14ac:dyDescent="0.25">
      <c r="A110" s="368"/>
      <c r="B110" s="67" t="s">
        <v>10</v>
      </c>
      <c r="C110" s="12"/>
      <c r="D110" s="13"/>
      <c r="E110" s="197"/>
      <c r="F110" s="198"/>
      <c r="G110" s="12"/>
      <c r="H110" s="13"/>
      <c r="I110" s="197"/>
      <c r="J110" s="198"/>
      <c r="K110" s="11"/>
      <c r="L110" s="99"/>
      <c r="M110" s="195" t="e">
        <f t="shared" si="43"/>
        <v>#DIV/0!</v>
      </c>
      <c r="N110" s="196"/>
    </row>
    <row r="111" spans="1:14" x14ac:dyDescent="0.25">
      <c r="A111" s="368"/>
      <c r="B111" s="75" t="s">
        <v>43</v>
      </c>
      <c r="C111" s="20">
        <f>C$122</f>
        <v>1345</v>
      </c>
      <c r="D111" s="18">
        <f>$D$122</f>
        <v>3503</v>
      </c>
      <c r="E111" s="311">
        <f>E$122</f>
        <v>0.38395660862118186</v>
      </c>
      <c r="F111" s="312"/>
      <c r="G111" s="20">
        <f>G$122</f>
        <v>363</v>
      </c>
      <c r="H111" s="18">
        <v>3502</v>
      </c>
      <c r="I111" s="311">
        <f>I$122</f>
        <v>0.1036550542547116</v>
      </c>
      <c r="J111" s="312"/>
      <c r="K111" s="20">
        <f>K$122</f>
        <v>0</v>
      </c>
      <c r="L111" s="18">
        <f>L$122</f>
        <v>0</v>
      </c>
      <c r="M111" s="345">
        <f>M$122</f>
        <v>0</v>
      </c>
      <c r="N111" s="346"/>
    </row>
    <row r="112" spans="1:14" x14ac:dyDescent="0.25">
      <c r="A112" s="368"/>
      <c r="B112" s="68" t="s">
        <v>13</v>
      </c>
      <c r="C112" s="21">
        <f>C$123</f>
        <v>3009</v>
      </c>
      <c r="D112" s="19">
        <f>$D$123</f>
        <v>10069</v>
      </c>
      <c r="E112" s="313">
        <f>E$123</f>
        <v>0.29883801767802165</v>
      </c>
      <c r="F112" s="314"/>
      <c r="G112" s="21">
        <f>G$123</f>
        <v>2453</v>
      </c>
      <c r="H112" s="19">
        <v>10086</v>
      </c>
      <c r="I112" s="313">
        <f>I$123</f>
        <v>0.24320840769383303</v>
      </c>
      <c r="J112" s="314"/>
      <c r="K112" s="21">
        <f>K$123</f>
        <v>0</v>
      </c>
      <c r="L112" s="19">
        <f>L$123</f>
        <v>0</v>
      </c>
      <c r="M112" s="347">
        <f>M$123</f>
        <v>0</v>
      </c>
      <c r="N112" s="348"/>
    </row>
    <row r="113" spans="1:14" x14ac:dyDescent="0.25">
      <c r="A113" s="368"/>
      <c r="B113" s="69" t="s">
        <v>21</v>
      </c>
      <c r="C113" s="12">
        <f>C104-C106</f>
        <v>141</v>
      </c>
      <c r="D113" s="13">
        <f>D104-D106</f>
        <v>332</v>
      </c>
      <c r="E113" s="309">
        <f>E104-E106</f>
        <v>2.5855654761904767E-2</v>
      </c>
      <c r="F113" s="310"/>
      <c r="G113" s="12">
        <f>G104-G106</f>
        <v>63</v>
      </c>
      <c r="H113" s="13">
        <f>H104-H106</f>
        <v>327</v>
      </c>
      <c r="I113" s="309">
        <f>I104-I106</f>
        <v>7.9578955831903941E-2</v>
      </c>
      <c r="J113" s="310"/>
      <c r="K113" s="12">
        <f>K104-K106</f>
        <v>0</v>
      </c>
      <c r="L113" s="13">
        <f>L104-L106</f>
        <v>0</v>
      </c>
      <c r="M113" s="343" t="e">
        <f t="shared" ref="M113" si="44">M104-M106</f>
        <v>#DIV/0!</v>
      </c>
      <c r="N113" s="344"/>
    </row>
    <row r="114" spans="1:14" ht="15.75" thickBot="1" x14ac:dyDescent="0.3">
      <c r="A114" s="369"/>
      <c r="B114" s="76" t="s">
        <v>22</v>
      </c>
      <c r="C114" s="14">
        <f>C104-C105</f>
        <v>126</v>
      </c>
      <c r="D114" s="15">
        <f>D104-D105</f>
        <v>239</v>
      </c>
      <c r="E114" s="282">
        <f>E104-E105</f>
        <v>8.3844999317778668E-2</v>
      </c>
      <c r="F114" s="283"/>
      <c r="G114" s="14">
        <f>G104-G105</f>
        <v>51</v>
      </c>
      <c r="H114" s="15">
        <f>H104-H105</f>
        <v>235</v>
      </c>
      <c r="I114" s="282">
        <f>I104-I105</f>
        <v>5.8521125372133831E-2</v>
      </c>
      <c r="J114" s="283"/>
      <c r="K114" s="14">
        <f>K104-K105</f>
        <v>0</v>
      </c>
      <c r="L114" s="15">
        <f>L104-L105</f>
        <v>0</v>
      </c>
      <c r="M114" s="293" t="e">
        <f>M104-M105</f>
        <v>#DIV/0!</v>
      </c>
      <c r="N114" s="294"/>
    </row>
    <row r="115" spans="1:14" x14ac:dyDescent="0.25">
      <c r="A115" s="318" t="s">
        <v>54</v>
      </c>
      <c r="B115" s="66" t="s">
        <v>4</v>
      </c>
      <c r="C115" s="26">
        <f>'Math iReady by Middle Schl'!C60</f>
        <v>692</v>
      </c>
      <c r="D115" s="27">
        <f>'Math iReady by Middle Schl'!D60</f>
        <v>1664</v>
      </c>
      <c r="E115" s="251">
        <f>'Math iReady by Middle Schl'!E60:F60</f>
        <v>0.41586538461538464</v>
      </c>
      <c r="F115" s="252"/>
      <c r="G115" s="83">
        <f>'Math iReady by Middle Schl'!G60</f>
        <v>218</v>
      </c>
      <c r="H115" s="27">
        <f>'Math iReady by Middle Schl'!H60</f>
        <v>1661</v>
      </c>
      <c r="I115" s="251">
        <f>'Math iReady by Middle Schl'!I60:J60</f>
        <v>0.13124623720650211</v>
      </c>
      <c r="J115" s="252"/>
      <c r="K115" s="83">
        <f>'Math iReady by Middle Schl'!K60</f>
        <v>0</v>
      </c>
      <c r="L115" s="27">
        <f>'Math iReady by Middle Schl'!L60</f>
        <v>0</v>
      </c>
      <c r="M115" s="251">
        <f>'Math iReady by Middle Schl'!M60:N60</f>
        <v>0</v>
      </c>
      <c r="N115" s="252"/>
    </row>
    <row r="116" spans="1:14" x14ac:dyDescent="0.25">
      <c r="A116" s="319"/>
      <c r="B116" s="67" t="s">
        <v>5</v>
      </c>
      <c r="C116" s="108">
        <f>'Math iReady by Middle Schl'!C61</f>
        <v>321</v>
      </c>
      <c r="D116" s="13">
        <f>'Math iReady by Middle Schl'!D61</f>
        <v>939</v>
      </c>
      <c r="E116" s="195">
        <f>'Math iReady by Middle Schl'!E61:F61</f>
        <v>0.34185303514376997</v>
      </c>
      <c r="F116" s="196"/>
      <c r="G116" s="12">
        <f>'Math iReady by Middle Schl'!G61</f>
        <v>89</v>
      </c>
      <c r="H116" s="13">
        <f>'Math iReady by Middle Schl'!H61</f>
        <v>928</v>
      </c>
      <c r="I116" s="195">
        <f>'Math iReady by Middle Schl'!I61:J61</f>
        <v>9.5905172413793108E-2</v>
      </c>
      <c r="J116" s="196"/>
      <c r="K116" s="12">
        <f>'Math iReady by Middle Schl'!K61</f>
        <v>0</v>
      </c>
      <c r="L116" s="13">
        <f>'Math iReady by Middle Schl'!L61</f>
        <v>0</v>
      </c>
      <c r="M116" s="195">
        <f>'Math iReady by Middle Schl'!M61:N61</f>
        <v>0</v>
      </c>
      <c r="N116" s="196"/>
    </row>
    <row r="117" spans="1:14" x14ac:dyDescent="0.25">
      <c r="A117" s="319"/>
      <c r="B117" s="67" t="s">
        <v>6</v>
      </c>
      <c r="C117" s="108">
        <f>'Math iReady by Middle Schl'!C62</f>
        <v>238</v>
      </c>
      <c r="D117" s="13">
        <f>'Math iReady by Middle Schl'!D62</f>
        <v>693</v>
      </c>
      <c r="E117" s="195">
        <f>'Math iReady by Middle Schl'!E62:F62</f>
        <v>0.34343434343434343</v>
      </c>
      <c r="F117" s="196"/>
      <c r="G117" s="12">
        <f>'Math iReady by Middle Schl'!G62</f>
        <v>39</v>
      </c>
      <c r="H117" s="13">
        <f>'Math iReady by Middle Schl'!H62</f>
        <v>693</v>
      </c>
      <c r="I117" s="195">
        <f>'Math iReady by Middle Schl'!I62:J62</f>
        <v>5.627705627705628E-2</v>
      </c>
      <c r="J117" s="196"/>
      <c r="K117" s="12">
        <f>'Math iReady by Middle Schl'!K62</f>
        <v>0</v>
      </c>
      <c r="L117" s="13">
        <f>'Math iReady by Middle Schl'!L62</f>
        <v>0</v>
      </c>
      <c r="M117" s="195">
        <f>'Math iReady by Middle Schl'!M62:N62</f>
        <v>0</v>
      </c>
      <c r="N117" s="196"/>
    </row>
    <row r="118" spans="1:14" x14ac:dyDescent="0.25">
      <c r="A118" s="319"/>
      <c r="B118" s="67" t="s">
        <v>7</v>
      </c>
      <c r="C118" s="108">
        <f>'Math iReady by Middle Schl'!C63</f>
        <v>59</v>
      </c>
      <c r="D118" s="13">
        <f>'Math iReady by Middle Schl'!D63</f>
        <v>153</v>
      </c>
      <c r="E118" s="195">
        <f>'Math iReady by Middle Schl'!E63:F63</f>
        <v>0.38562091503267976</v>
      </c>
      <c r="F118" s="196"/>
      <c r="G118" s="12" t="str">
        <f>'Math iReady by Middle Schl'!G63</f>
        <v>&lt;10</v>
      </c>
      <c r="H118" s="13">
        <f>'Math iReady by Middle Schl'!H63</f>
        <v>156</v>
      </c>
      <c r="I118" s="195" t="str">
        <f>'Math iReady by Middle Schl'!I63:J63</f>
        <v>**</v>
      </c>
      <c r="J118" s="196"/>
      <c r="K118" s="12">
        <f>'Math iReady by Middle Schl'!K63</f>
        <v>0</v>
      </c>
      <c r="L118" s="13">
        <f>'Math iReady by Middle Schl'!L63</f>
        <v>0</v>
      </c>
      <c r="M118" s="195">
        <f>'Math iReady by Middle Schl'!M63:N63</f>
        <v>0</v>
      </c>
      <c r="N118" s="196"/>
    </row>
    <row r="119" spans="1:14" x14ac:dyDescent="0.25">
      <c r="A119" s="319"/>
      <c r="B119" s="67" t="s">
        <v>8</v>
      </c>
      <c r="C119" s="108">
        <f>'Math iReady by Middle Schl'!C64</f>
        <v>32</v>
      </c>
      <c r="D119" s="13">
        <f>'Math iReady by Middle Schl'!D64</f>
        <v>52</v>
      </c>
      <c r="E119" s="195">
        <f>'Math iReady by Middle Schl'!E64:F64</f>
        <v>0.61538461538461542</v>
      </c>
      <c r="F119" s="196"/>
      <c r="G119" s="12">
        <f>'Math iReady by Middle Schl'!G64</f>
        <v>11</v>
      </c>
      <c r="H119" s="13">
        <f>'Math iReady by Middle Schl'!H64</f>
        <v>52</v>
      </c>
      <c r="I119" s="195">
        <f>'Math iReady by Middle Schl'!I64:J64</f>
        <v>0.21153846153846154</v>
      </c>
      <c r="J119" s="196"/>
      <c r="K119" s="12">
        <f>'Math iReady by Middle Schl'!K64</f>
        <v>0</v>
      </c>
      <c r="L119" s="13">
        <f>'Math iReady by Middle Schl'!L64</f>
        <v>0</v>
      </c>
      <c r="M119" s="195">
        <f>'Math iReady by Middle Schl'!M64:N64</f>
        <v>0</v>
      </c>
      <c r="N119" s="196"/>
    </row>
    <row r="120" spans="1:14" x14ac:dyDescent="0.25">
      <c r="A120" s="319"/>
      <c r="B120" s="67" t="s">
        <v>9</v>
      </c>
      <c r="C120" s="108" t="str">
        <f>'Math iReady by Middle Schl'!C65</f>
        <v>&lt;10</v>
      </c>
      <c r="D120" s="13" t="str">
        <f>'Math iReady by Middle Schl'!D65</f>
        <v>&lt;10</v>
      </c>
      <c r="E120" s="195" t="str">
        <f>'Math iReady by Middle Schl'!E65:F65</f>
        <v>**</v>
      </c>
      <c r="F120" s="196"/>
      <c r="G120" s="12"/>
      <c r="H120" s="13" t="str">
        <f>'Math iReady by Middle Schl'!H65</f>
        <v>&lt;10</v>
      </c>
      <c r="I120" s="195"/>
      <c r="J120" s="196"/>
      <c r="K120" s="12">
        <f>'Math iReady by Middle Schl'!K65</f>
        <v>0</v>
      </c>
      <c r="L120" s="13">
        <f>'Math iReady by Middle Schl'!L65</f>
        <v>0</v>
      </c>
      <c r="M120" s="195">
        <f>'Math iReady by Middle Schl'!M65:N65</f>
        <v>0</v>
      </c>
      <c r="N120" s="196"/>
    </row>
    <row r="121" spans="1:14" x14ac:dyDescent="0.25">
      <c r="A121" s="319"/>
      <c r="B121" s="67" t="s">
        <v>10</v>
      </c>
      <c r="C121" s="108">
        <f>'Math iReady by Middle Schl'!C66</f>
        <v>0</v>
      </c>
      <c r="D121" s="13" t="str">
        <f>'Math iReady by Middle Schl'!D66</f>
        <v>&lt;10</v>
      </c>
      <c r="E121" s="195" t="str">
        <f>'Math iReady by Middle Schl'!E66:F66</f>
        <v>**</v>
      </c>
      <c r="F121" s="196"/>
      <c r="G121" s="12"/>
      <c r="H121" s="13" t="str">
        <f>'Math iReady by Middle Schl'!H66</f>
        <v>&lt;10</v>
      </c>
      <c r="I121" s="195"/>
      <c r="J121" s="196"/>
      <c r="K121" s="12">
        <f>'Math iReady by Middle Schl'!K66</f>
        <v>0</v>
      </c>
      <c r="L121" s="13">
        <f>'Math iReady by Middle Schl'!L66</f>
        <v>0</v>
      </c>
      <c r="M121" s="195">
        <f>'Math iReady by Middle Schl'!M66:N66</f>
        <v>0</v>
      </c>
      <c r="N121" s="196"/>
    </row>
    <row r="122" spans="1:14" x14ac:dyDescent="0.25">
      <c r="A122" s="319"/>
      <c r="B122" s="75" t="s">
        <v>43</v>
      </c>
      <c r="C122" s="22">
        <f>'Math iReady by Middle Schl'!C67</f>
        <v>1345</v>
      </c>
      <c r="D122" s="18">
        <f>'Math iReady by Middle Schl'!D67</f>
        <v>3503</v>
      </c>
      <c r="E122" s="345">
        <f>'Math iReady by Middle Schl'!E67:F67</f>
        <v>0.38395660862118186</v>
      </c>
      <c r="F122" s="346"/>
      <c r="G122" s="20">
        <f>'Math iReady by Middle Schl'!G67</f>
        <v>363</v>
      </c>
      <c r="H122" s="18">
        <f>'Math iReady by Middle Schl'!H67</f>
        <v>3502</v>
      </c>
      <c r="I122" s="345">
        <f>'Math iReady by Middle Schl'!I67:J67</f>
        <v>0.1036550542547116</v>
      </c>
      <c r="J122" s="346"/>
      <c r="K122" s="20">
        <f>'Math iReady by Middle Schl'!K67</f>
        <v>0</v>
      </c>
      <c r="L122" s="18">
        <f>'Math iReady by Middle Schl'!L67</f>
        <v>0</v>
      </c>
      <c r="M122" s="345">
        <f>'Math iReady by Middle Schl'!M67:N67</f>
        <v>0</v>
      </c>
      <c r="N122" s="346"/>
    </row>
    <row r="123" spans="1:14" x14ac:dyDescent="0.25">
      <c r="A123" s="319"/>
      <c r="B123" s="68" t="s">
        <v>13</v>
      </c>
      <c r="C123" s="23">
        <f>'Math iReady by Middle Schl'!C68</f>
        <v>3009</v>
      </c>
      <c r="D123" s="19">
        <f>'Math iReady by Middle Schl'!D68</f>
        <v>10069</v>
      </c>
      <c r="E123" s="347">
        <f>'Math iReady by Middle Schl'!E68:F68</f>
        <v>0.29883801767802165</v>
      </c>
      <c r="F123" s="348"/>
      <c r="G123" s="21">
        <f>'Math iReady by Middle Schl'!G68</f>
        <v>2453</v>
      </c>
      <c r="H123" s="19">
        <f>'Math iReady by Middle Schl'!H68</f>
        <v>10086</v>
      </c>
      <c r="I123" s="347">
        <f>'Math iReady by Middle Schl'!I68:J68</f>
        <v>0.24320840769383303</v>
      </c>
      <c r="J123" s="348"/>
      <c r="K123" s="21">
        <f>'Math iReady by Middle Schl'!K68</f>
        <v>0</v>
      </c>
      <c r="L123" s="19">
        <f>'Math iReady by Middle Schl'!L68</f>
        <v>0</v>
      </c>
      <c r="M123" s="347">
        <f>'Math iReady by Middle Schl'!M68:N68</f>
        <v>0</v>
      </c>
      <c r="N123" s="348"/>
    </row>
    <row r="124" spans="1:14" x14ac:dyDescent="0.25">
      <c r="A124" s="319"/>
      <c r="B124" s="69" t="s">
        <v>21</v>
      </c>
      <c r="C124" s="108">
        <f>'Math iReady by Middle Schl'!C69</f>
        <v>454</v>
      </c>
      <c r="D124" s="13">
        <f>'Math iReady by Middle Schl'!D69</f>
        <v>971</v>
      </c>
      <c r="E124" s="363">
        <f>'Math iReady by Middle Schl'!E69:F69</f>
        <v>7.2431041181041211E-2</v>
      </c>
      <c r="F124" s="364"/>
      <c r="G124" s="12">
        <f>'Math iReady by Middle Schl'!G69</f>
        <v>179</v>
      </c>
      <c r="H124" s="13">
        <f>'Math iReady by Middle Schl'!H69</f>
        <v>968</v>
      </c>
      <c r="I124" s="363">
        <f>'Math iReady by Middle Schl'!I69:J69</f>
        <v>7.4969180929445822E-2</v>
      </c>
      <c r="J124" s="364"/>
      <c r="K124" s="12">
        <f>'Math iReady by Middle Schl'!K69</f>
        <v>0</v>
      </c>
      <c r="L124" s="13">
        <f>'Math iReady by Middle Schl'!L69</f>
        <v>0</v>
      </c>
      <c r="M124" s="363">
        <f>'Math iReady by Middle Schl'!M69:N69</f>
        <v>0</v>
      </c>
      <c r="N124" s="364"/>
    </row>
    <row r="125" spans="1:14" ht="15.75" thickBot="1" x14ac:dyDescent="0.3">
      <c r="A125" s="320"/>
      <c r="B125" s="76" t="s">
        <v>22</v>
      </c>
      <c r="C125" s="109">
        <f>'Math iReady by Middle Schl'!C70</f>
        <v>371</v>
      </c>
      <c r="D125" s="65">
        <f>'Math iReady by Middle Schl'!D70</f>
        <v>725</v>
      </c>
      <c r="E125" s="365">
        <f>'Math iReady by Middle Schl'!E70:F70</f>
        <v>7.4012349471614669E-2</v>
      </c>
      <c r="F125" s="366"/>
      <c r="G125" s="64">
        <f>'Math iReady by Middle Schl'!G70</f>
        <v>129</v>
      </c>
      <c r="H125" s="65">
        <f>'Math iReady by Middle Schl'!H70</f>
        <v>733</v>
      </c>
      <c r="I125" s="365">
        <f>'Math iReady by Middle Schl'!I70:J70</f>
        <v>3.5341064792709001E-2</v>
      </c>
      <c r="J125" s="366"/>
      <c r="K125" s="64">
        <f>'Math iReady by Middle Schl'!K70</f>
        <v>0</v>
      </c>
      <c r="L125" s="65">
        <f>'Math iReady by Middle Schl'!L70</f>
        <v>0</v>
      </c>
      <c r="M125" s="365">
        <f>'Math iReady by Middle Schl'!M70:N70</f>
        <v>0</v>
      </c>
      <c r="N125" s="366"/>
    </row>
    <row r="126" spans="1:14" x14ac:dyDescent="0.25">
      <c r="A126" s="315" t="s">
        <v>77</v>
      </c>
      <c r="B126" s="66" t="s">
        <v>4</v>
      </c>
      <c r="C126" s="83">
        <f>'Math Combined Overall'!B32</f>
        <v>1612</v>
      </c>
      <c r="D126" s="27">
        <f>'Math Combined Overall'!C32</f>
        <v>4752</v>
      </c>
      <c r="E126" s="219">
        <f>C126/D126</f>
        <v>0.33922558922558921</v>
      </c>
      <c r="F126" s="251"/>
      <c r="G126" s="83">
        <v>1381</v>
      </c>
      <c r="H126" s="27">
        <v>4746</v>
      </c>
      <c r="I126" s="219">
        <f>G126/H126</f>
        <v>0.29098187947745469</v>
      </c>
      <c r="J126" s="220"/>
      <c r="K126" s="116">
        <f>'Math iReady By Elementary Schl'!K214</f>
        <v>0</v>
      </c>
      <c r="L126" s="27">
        <f>'Math iReady By Elementary Schl'!L214</f>
        <v>0</v>
      </c>
      <c r="M126" s="219">
        <f>'Math iReady By Elementary Schl'!M214</f>
        <v>0</v>
      </c>
      <c r="N126" s="220"/>
    </row>
    <row r="127" spans="1:14" x14ac:dyDescent="0.25">
      <c r="A127" s="316"/>
      <c r="B127" s="67" t="s">
        <v>5</v>
      </c>
      <c r="C127" s="78">
        <f>'Math Combined Overall'!B33</f>
        <v>671</v>
      </c>
      <c r="D127" s="79">
        <f>'Math Combined Overall'!C33</f>
        <v>2628</v>
      </c>
      <c r="E127" s="341">
        <f>C127/D127</f>
        <v>0.25532724505327248</v>
      </c>
      <c r="F127" s="370"/>
      <c r="G127" s="12">
        <v>578</v>
      </c>
      <c r="H127" s="13">
        <v>2644</v>
      </c>
      <c r="I127" s="197">
        <f t="shared" ref="I127:I135" si="45">G127/H127</f>
        <v>0.21860816944024206</v>
      </c>
      <c r="J127" s="198"/>
      <c r="K127" s="73">
        <f>'Math iReady By Elementary Schl'!K215</f>
        <v>0</v>
      </c>
      <c r="L127" s="13">
        <f>'Math iReady By Elementary Schl'!L215</f>
        <v>0</v>
      </c>
      <c r="M127" s="197">
        <f>'Math iReady By Elementary Schl'!M215</f>
        <v>0</v>
      </c>
      <c r="N127" s="198"/>
    </row>
    <row r="128" spans="1:14" x14ac:dyDescent="0.25">
      <c r="A128" s="316"/>
      <c r="B128" s="67" t="s">
        <v>6</v>
      </c>
      <c r="C128" s="12">
        <f>'Math Combined Overall'!B34</f>
        <v>506</v>
      </c>
      <c r="D128" s="13">
        <f>'Math Combined Overall'!C34</f>
        <v>2064</v>
      </c>
      <c r="E128" s="197">
        <f>C128/D128</f>
        <v>0.24515503875968991</v>
      </c>
      <c r="F128" s="195"/>
      <c r="G128" s="12">
        <v>317</v>
      </c>
      <c r="H128" s="13">
        <v>2070</v>
      </c>
      <c r="I128" s="197">
        <f t="shared" si="45"/>
        <v>0.15314009661835748</v>
      </c>
      <c r="J128" s="198"/>
      <c r="K128" s="73">
        <f>'Math iReady By Elementary Schl'!K216</f>
        <v>0</v>
      </c>
      <c r="L128" s="13">
        <f>'Math iReady By Elementary Schl'!L216</f>
        <v>0</v>
      </c>
      <c r="M128" s="197">
        <f>'Math iReady By Elementary Schl'!M216</f>
        <v>0</v>
      </c>
      <c r="N128" s="198"/>
    </row>
    <row r="129" spans="1:14" x14ac:dyDescent="0.25">
      <c r="A129" s="316"/>
      <c r="B129" s="67" t="s">
        <v>7</v>
      </c>
      <c r="C129" s="12">
        <f>'Math Combined Overall'!B35</f>
        <v>128</v>
      </c>
      <c r="D129" s="13">
        <f>'Math Combined Overall'!C35</f>
        <v>444</v>
      </c>
      <c r="E129" s="197">
        <f>C129/D129</f>
        <v>0.28828828828828829</v>
      </c>
      <c r="F129" s="195"/>
      <c r="G129" s="12">
        <v>103</v>
      </c>
      <c r="H129" s="13">
        <v>443</v>
      </c>
      <c r="I129" s="197">
        <f t="shared" si="45"/>
        <v>0.2325056433408578</v>
      </c>
      <c r="J129" s="198"/>
      <c r="K129" s="73">
        <f>'Math iReady By Elementary Schl'!K217</f>
        <v>0</v>
      </c>
      <c r="L129" s="13">
        <f>'Math iReady By Elementary Schl'!L217</f>
        <v>0</v>
      </c>
      <c r="M129" s="197">
        <f>'Math iReady By Elementary Schl'!M217</f>
        <v>0</v>
      </c>
      <c r="N129" s="198"/>
    </row>
    <row r="130" spans="1:14" x14ac:dyDescent="0.25">
      <c r="A130" s="316"/>
      <c r="B130" s="67" t="s">
        <v>8</v>
      </c>
      <c r="C130" s="12">
        <f>'Math Combined Overall'!B36</f>
        <v>82</v>
      </c>
      <c r="D130" s="13">
        <f>'Math Combined Overall'!C36</f>
        <v>172</v>
      </c>
      <c r="E130" s="197">
        <f>C130/D130</f>
        <v>0.47674418604651164</v>
      </c>
      <c r="F130" s="195"/>
      <c r="G130" s="12">
        <v>61</v>
      </c>
      <c r="H130" s="13">
        <v>172</v>
      </c>
      <c r="I130" s="197">
        <f t="shared" si="45"/>
        <v>0.35465116279069769</v>
      </c>
      <c r="J130" s="198"/>
      <c r="K130" s="73">
        <f>'Math iReady By Elementary Schl'!K218</f>
        <v>0</v>
      </c>
      <c r="L130" s="13">
        <f>'Math iReady By Elementary Schl'!L218</f>
        <v>0</v>
      </c>
      <c r="M130" s="197">
        <f>'Math iReady By Elementary Schl'!M218</f>
        <v>0</v>
      </c>
      <c r="N130" s="198"/>
    </row>
    <row r="131" spans="1:14" x14ac:dyDescent="0.25">
      <c r="A131" s="316"/>
      <c r="B131" s="67" t="s">
        <v>9</v>
      </c>
      <c r="C131" s="12" t="str">
        <f>'Math Combined Overall'!B37</f>
        <v>&lt;10</v>
      </c>
      <c r="D131" s="13" t="str">
        <f>'Math Combined Overall'!C37</f>
        <v>&lt;10</v>
      </c>
      <c r="E131" s="197" t="s">
        <v>62</v>
      </c>
      <c r="F131" s="195"/>
      <c r="G131" s="12" t="s">
        <v>80</v>
      </c>
      <c r="H131" s="13" t="s">
        <v>80</v>
      </c>
      <c r="I131" s="197" t="s">
        <v>62</v>
      </c>
      <c r="J131" s="198"/>
      <c r="K131" s="73">
        <f>'Math iReady By Elementary Schl'!K219</f>
        <v>0</v>
      </c>
      <c r="L131" s="13">
        <f>'Math iReady By Elementary Schl'!L219</f>
        <v>0</v>
      </c>
      <c r="M131" s="197">
        <f>'Math iReady By Elementary Schl'!M219</f>
        <v>0</v>
      </c>
      <c r="N131" s="198"/>
    </row>
    <row r="132" spans="1:14" x14ac:dyDescent="0.25">
      <c r="A132" s="316"/>
      <c r="B132" s="67" t="s">
        <v>10</v>
      </c>
      <c r="C132" s="12" t="str">
        <f>'Math Combined Overall'!B38</f>
        <v>&lt;10</v>
      </c>
      <c r="D132" s="13" t="str">
        <f>'Math Combined Overall'!C38</f>
        <v>&lt;10</v>
      </c>
      <c r="E132" s="197" t="s">
        <v>62</v>
      </c>
      <c r="F132" s="195"/>
      <c r="G132" s="12" t="s">
        <v>80</v>
      </c>
      <c r="H132" s="13" t="s">
        <v>80</v>
      </c>
      <c r="I132" s="197" t="s">
        <v>62</v>
      </c>
      <c r="J132" s="198"/>
      <c r="K132" s="73">
        <f>'Math iReady By Elementary Schl'!K220</f>
        <v>0</v>
      </c>
      <c r="L132" s="13">
        <f>'Math iReady By Elementary Schl'!L220</f>
        <v>0</v>
      </c>
      <c r="M132" s="197">
        <f>'Math iReady By Elementary Schl'!M220</f>
        <v>0</v>
      </c>
      <c r="N132" s="198"/>
    </row>
    <row r="133" spans="1:14" x14ac:dyDescent="0.25">
      <c r="A133" s="316"/>
      <c r="B133" s="68" t="s">
        <v>13</v>
      </c>
      <c r="C133" s="21">
        <f>'Math Combined Overall'!B39</f>
        <v>3009</v>
      </c>
      <c r="D133" s="19">
        <f>'Math Combined Overall'!C39</f>
        <v>10069</v>
      </c>
      <c r="E133" s="313">
        <f>C133/D133</f>
        <v>0.29883801767802165</v>
      </c>
      <c r="F133" s="347"/>
      <c r="G133" s="21">
        <v>2453</v>
      </c>
      <c r="H133" s="19">
        <v>10086</v>
      </c>
      <c r="I133" s="361">
        <f t="shared" si="45"/>
        <v>0.24320840769383303</v>
      </c>
      <c r="J133" s="362"/>
      <c r="K133" s="63">
        <f>'Math iReady By Elementary Schl'!K221</f>
        <v>0</v>
      </c>
      <c r="L133" s="19">
        <f>'Math iReady By Elementary Schl'!L221</f>
        <v>0</v>
      </c>
      <c r="M133" s="313">
        <f>'Math iReady By Elementary Schl'!M221</f>
        <v>0</v>
      </c>
      <c r="N133" s="314"/>
    </row>
    <row r="134" spans="1:14" x14ac:dyDescent="0.25">
      <c r="A134" s="316"/>
      <c r="B134" s="69" t="s">
        <v>21</v>
      </c>
      <c r="C134" s="12">
        <f>'Math Combined Overall'!B40</f>
        <v>1106</v>
      </c>
      <c r="D134" s="13">
        <f>'Math Combined Overall'!C40</f>
        <v>2688</v>
      </c>
      <c r="E134" s="309">
        <f>C134/D134</f>
        <v>0.41145833333333331</v>
      </c>
      <c r="F134" s="343"/>
      <c r="G134" s="12">
        <f>G126-G128</f>
        <v>1064</v>
      </c>
      <c r="H134" s="13">
        <f>H126-H128</f>
        <v>2676</v>
      </c>
      <c r="I134" s="197">
        <f t="shared" si="45"/>
        <v>0.39760837070254113</v>
      </c>
      <c r="J134" s="198"/>
      <c r="K134" s="73">
        <f>'Math iReady By Elementary Schl'!K222</f>
        <v>0</v>
      </c>
      <c r="L134" s="13">
        <f>'Math iReady By Elementary Schl'!L222</f>
        <v>0</v>
      </c>
      <c r="M134" s="309">
        <f>'Math iReady By Elementary Schl'!M222</f>
        <v>0</v>
      </c>
      <c r="N134" s="310"/>
    </row>
    <row r="135" spans="1:14" ht="15.75" thickBot="1" x14ac:dyDescent="0.3">
      <c r="A135" s="317"/>
      <c r="B135" s="70" t="s">
        <v>22</v>
      </c>
      <c r="C135" s="14">
        <f>'Math Combined Overall'!B41</f>
        <v>941</v>
      </c>
      <c r="D135" s="15">
        <f>'Math Combined Overall'!C41</f>
        <v>2124</v>
      </c>
      <c r="E135" s="282">
        <f>C135/D135</f>
        <v>0.44303201506591339</v>
      </c>
      <c r="F135" s="293"/>
      <c r="G135" s="14">
        <f>G126-G127</f>
        <v>803</v>
      </c>
      <c r="H135" s="15">
        <f>H126-H127</f>
        <v>2102</v>
      </c>
      <c r="I135" s="385">
        <f t="shared" si="45"/>
        <v>0.3820171265461465</v>
      </c>
      <c r="J135" s="386"/>
      <c r="K135" s="77">
        <f>'Math iReady By Elementary Schl'!K223</f>
        <v>0</v>
      </c>
      <c r="L135" s="15">
        <f>'Math iReady By Elementary Schl'!L223</f>
        <v>0</v>
      </c>
      <c r="M135" s="282">
        <f>'Math iReady By Elementary Schl'!M223</f>
        <v>0</v>
      </c>
      <c r="N135" s="283"/>
    </row>
    <row r="136" spans="1:14" ht="15.75" thickBot="1" x14ac:dyDescent="0.3">
      <c r="A136" s="306" t="s">
        <v>76</v>
      </c>
      <c r="B136" s="307"/>
      <c r="C136" s="307"/>
      <c r="D136" s="307"/>
      <c r="E136" s="307"/>
      <c r="F136" s="307"/>
      <c r="G136" s="358"/>
      <c r="H136" s="358"/>
      <c r="I136" s="358"/>
      <c r="J136" s="358"/>
      <c r="K136" s="307"/>
      <c r="L136" s="307"/>
      <c r="M136" s="307"/>
      <c r="N136" s="308"/>
    </row>
    <row r="137" spans="1:14" ht="31.5" customHeight="1" thickBot="1" x14ac:dyDescent="0.3">
      <c r="A137" s="287" t="s">
        <v>94</v>
      </c>
      <c r="B137" s="288"/>
      <c r="C137" s="288"/>
      <c r="D137" s="288"/>
      <c r="E137" s="288"/>
      <c r="F137" s="288"/>
      <c r="G137" s="288"/>
      <c r="H137" s="288"/>
      <c r="I137" s="288"/>
      <c r="J137" s="288"/>
      <c r="K137" s="288"/>
      <c r="L137" s="288"/>
      <c r="M137" s="288"/>
      <c r="N137" s="289"/>
    </row>
  </sheetData>
  <mergeCells count="416">
    <mergeCell ref="M12:N12"/>
    <mergeCell ref="E13:F13"/>
    <mergeCell ref="I13:J13"/>
    <mergeCell ref="M13:N13"/>
    <mergeCell ref="E14:F14"/>
    <mergeCell ref="I14:J14"/>
    <mergeCell ref="M14:N14"/>
    <mergeCell ref="E15:F15"/>
    <mergeCell ref="I15:J15"/>
    <mergeCell ref="M15:N15"/>
    <mergeCell ref="A5:A15"/>
    <mergeCell ref="E5:F5"/>
    <mergeCell ref="I5:J5"/>
    <mergeCell ref="M5:N5"/>
    <mergeCell ref="E6:F6"/>
    <mergeCell ref="I6:J6"/>
    <mergeCell ref="M6:N6"/>
    <mergeCell ref="E7:F7"/>
    <mergeCell ref="I7:J7"/>
    <mergeCell ref="M7:N7"/>
    <mergeCell ref="E8:F8"/>
    <mergeCell ref="I8:J8"/>
    <mergeCell ref="M8:N8"/>
    <mergeCell ref="E9:F9"/>
    <mergeCell ref="I9:J9"/>
    <mergeCell ref="M9:N9"/>
    <mergeCell ref="E10:F10"/>
    <mergeCell ref="I10:J10"/>
    <mergeCell ref="M10:N10"/>
    <mergeCell ref="E11:F11"/>
    <mergeCell ref="I11:J11"/>
    <mergeCell ref="M11:N11"/>
    <mergeCell ref="E12:F12"/>
    <mergeCell ref="I12:J12"/>
    <mergeCell ref="E134:F134"/>
    <mergeCell ref="I134:J134"/>
    <mergeCell ref="M134:N134"/>
    <mergeCell ref="E135:F135"/>
    <mergeCell ref="I135:J135"/>
    <mergeCell ref="M135:N135"/>
    <mergeCell ref="A126:A135"/>
    <mergeCell ref="E126:F126"/>
    <mergeCell ref="I126:J126"/>
    <mergeCell ref="M126:N126"/>
    <mergeCell ref="E127:F127"/>
    <mergeCell ref="I127:J127"/>
    <mergeCell ref="M127:N127"/>
    <mergeCell ref="E128:F128"/>
    <mergeCell ref="I128:J128"/>
    <mergeCell ref="M128:N128"/>
    <mergeCell ref="E129:F129"/>
    <mergeCell ref="I129:J129"/>
    <mergeCell ref="M129:N129"/>
    <mergeCell ref="E130:F130"/>
    <mergeCell ref="I130:J130"/>
    <mergeCell ref="M130:N130"/>
    <mergeCell ref="E131:F131"/>
    <mergeCell ref="I131:J131"/>
    <mergeCell ref="M131:N131"/>
    <mergeCell ref="E132:F132"/>
    <mergeCell ref="I132:J132"/>
    <mergeCell ref="M132:N132"/>
    <mergeCell ref="E133:F133"/>
    <mergeCell ref="I133:J133"/>
    <mergeCell ref="A1:A4"/>
    <mergeCell ref="B1:B3"/>
    <mergeCell ref="C1:N2"/>
    <mergeCell ref="C3:F3"/>
    <mergeCell ref="G3:J3"/>
    <mergeCell ref="K3:N3"/>
    <mergeCell ref="E4:F4"/>
    <mergeCell ref="I4:J4"/>
    <mergeCell ref="M4:N4"/>
    <mergeCell ref="M133:N133"/>
    <mergeCell ref="A16:A26"/>
    <mergeCell ref="E16:F16"/>
    <mergeCell ref="I16:J16"/>
    <mergeCell ref="M16:N16"/>
    <mergeCell ref="E17:F17"/>
    <mergeCell ref="I17:J17"/>
    <mergeCell ref="M17:N17"/>
    <mergeCell ref="E18:F18"/>
    <mergeCell ref="I18:J18"/>
    <mergeCell ref="M18:N18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E25:F25"/>
    <mergeCell ref="I25:J25"/>
    <mergeCell ref="M25:N25"/>
    <mergeCell ref="E26:F26"/>
    <mergeCell ref="I26:J26"/>
    <mergeCell ref="M26:N26"/>
    <mergeCell ref="E23:F23"/>
    <mergeCell ref="I23:J23"/>
    <mergeCell ref="M23:N23"/>
    <mergeCell ref="E24:F24"/>
    <mergeCell ref="I24:J24"/>
    <mergeCell ref="M24:N24"/>
    <mergeCell ref="A27:A37"/>
    <mergeCell ref="E27:F27"/>
    <mergeCell ref="I27:J27"/>
    <mergeCell ref="M27:N27"/>
    <mergeCell ref="E28:F28"/>
    <mergeCell ref="I28:J28"/>
    <mergeCell ref="M28:N28"/>
    <mergeCell ref="E29:F29"/>
    <mergeCell ref="I29:J29"/>
    <mergeCell ref="M29:N29"/>
    <mergeCell ref="E32:F32"/>
    <mergeCell ref="I32:J32"/>
    <mergeCell ref="M32:N32"/>
    <mergeCell ref="E33:F33"/>
    <mergeCell ref="I33:J33"/>
    <mergeCell ref="M33:N33"/>
    <mergeCell ref="E30:F30"/>
    <mergeCell ref="I30:J30"/>
    <mergeCell ref="M30:N30"/>
    <mergeCell ref="E31:F31"/>
    <mergeCell ref="I31:J31"/>
    <mergeCell ref="M31:N31"/>
    <mergeCell ref="E36:F36"/>
    <mergeCell ref="I36:J36"/>
    <mergeCell ref="M36:N36"/>
    <mergeCell ref="E37:F37"/>
    <mergeCell ref="I37:J37"/>
    <mergeCell ref="M37:N37"/>
    <mergeCell ref="E34:F34"/>
    <mergeCell ref="I34:J34"/>
    <mergeCell ref="M34:N34"/>
    <mergeCell ref="E35:F35"/>
    <mergeCell ref="I35:J35"/>
    <mergeCell ref="M35:N35"/>
    <mergeCell ref="A38:A48"/>
    <mergeCell ref="E38:F38"/>
    <mergeCell ref="I38:J38"/>
    <mergeCell ref="M38:N38"/>
    <mergeCell ref="E39:F39"/>
    <mergeCell ref="I39:J39"/>
    <mergeCell ref="M39:N39"/>
    <mergeCell ref="E40:F40"/>
    <mergeCell ref="I40:J40"/>
    <mergeCell ref="M40:N40"/>
    <mergeCell ref="E43:F43"/>
    <mergeCell ref="I43:J43"/>
    <mergeCell ref="M43:N43"/>
    <mergeCell ref="E44:F44"/>
    <mergeCell ref="I44:J44"/>
    <mergeCell ref="M44:N44"/>
    <mergeCell ref="E41:F41"/>
    <mergeCell ref="I41:J41"/>
    <mergeCell ref="M41:N41"/>
    <mergeCell ref="E42:F42"/>
    <mergeCell ref="I42:J42"/>
    <mergeCell ref="M42:N42"/>
    <mergeCell ref="E47:F47"/>
    <mergeCell ref="I47:J47"/>
    <mergeCell ref="M47:N47"/>
    <mergeCell ref="E48:F48"/>
    <mergeCell ref="I48:J48"/>
    <mergeCell ref="M48:N48"/>
    <mergeCell ref="E45:F45"/>
    <mergeCell ref="I45:J45"/>
    <mergeCell ref="M45:N45"/>
    <mergeCell ref="E46:F46"/>
    <mergeCell ref="I46:J46"/>
    <mergeCell ref="M46:N46"/>
    <mergeCell ref="A49:A59"/>
    <mergeCell ref="E49:F49"/>
    <mergeCell ref="I49:J49"/>
    <mergeCell ref="M49:N49"/>
    <mergeCell ref="E50:F50"/>
    <mergeCell ref="I50:J50"/>
    <mergeCell ref="M50:N50"/>
    <mergeCell ref="E51:F51"/>
    <mergeCell ref="I51:J51"/>
    <mergeCell ref="M51:N51"/>
    <mergeCell ref="E54:F54"/>
    <mergeCell ref="I54:J54"/>
    <mergeCell ref="M54:N54"/>
    <mergeCell ref="E55:F55"/>
    <mergeCell ref="I55:J55"/>
    <mergeCell ref="M55:N55"/>
    <mergeCell ref="E52:F52"/>
    <mergeCell ref="I52:J52"/>
    <mergeCell ref="M52:N52"/>
    <mergeCell ref="E53:F53"/>
    <mergeCell ref="I53:J53"/>
    <mergeCell ref="M53:N53"/>
    <mergeCell ref="E58:F58"/>
    <mergeCell ref="I58:J58"/>
    <mergeCell ref="M58:N58"/>
    <mergeCell ref="E59:F59"/>
    <mergeCell ref="I59:J59"/>
    <mergeCell ref="M59:N59"/>
    <mergeCell ref="E56:F56"/>
    <mergeCell ref="I56:J56"/>
    <mergeCell ref="M56:N56"/>
    <mergeCell ref="E57:F57"/>
    <mergeCell ref="I57:J57"/>
    <mergeCell ref="M57:N57"/>
    <mergeCell ref="A60:A70"/>
    <mergeCell ref="E60:F60"/>
    <mergeCell ref="I60:J60"/>
    <mergeCell ref="M60:N60"/>
    <mergeCell ref="E61:F61"/>
    <mergeCell ref="I61:J61"/>
    <mergeCell ref="M61:N61"/>
    <mergeCell ref="E62:F62"/>
    <mergeCell ref="I62:J62"/>
    <mergeCell ref="M62:N62"/>
    <mergeCell ref="E65:F65"/>
    <mergeCell ref="I65:J65"/>
    <mergeCell ref="M65:N65"/>
    <mergeCell ref="E66:F66"/>
    <mergeCell ref="I66:J66"/>
    <mergeCell ref="M66:N66"/>
    <mergeCell ref="E63:F63"/>
    <mergeCell ref="I63:J63"/>
    <mergeCell ref="M63:N63"/>
    <mergeCell ref="E64:F64"/>
    <mergeCell ref="I64:J64"/>
    <mergeCell ref="M64:N64"/>
    <mergeCell ref="E69:F69"/>
    <mergeCell ref="I69:J69"/>
    <mergeCell ref="M69:N69"/>
    <mergeCell ref="E70:F70"/>
    <mergeCell ref="I70:J70"/>
    <mergeCell ref="M70:N70"/>
    <mergeCell ref="E67:F67"/>
    <mergeCell ref="I67:J67"/>
    <mergeCell ref="M67:N67"/>
    <mergeCell ref="E68:F68"/>
    <mergeCell ref="I68:J68"/>
    <mergeCell ref="M68:N68"/>
    <mergeCell ref="A82:A92"/>
    <mergeCell ref="E82:F82"/>
    <mergeCell ref="I82:J82"/>
    <mergeCell ref="M82:N82"/>
    <mergeCell ref="E83:F83"/>
    <mergeCell ref="I83:J83"/>
    <mergeCell ref="M83:N83"/>
    <mergeCell ref="E84:F84"/>
    <mergeCell ref="I84:J84"/>
    <mergeCell ref="M84:N84"/>
    <mergeCell ref="E87:F87"/>
    <mergeCell ref="I87:J87"/>
    <mergeCell ref="M87:N87"/>
    <mergeCell ref="E88:F88"/>
    <mergeCell ref="I88:J88"/>
    <mergeCell ref="M88:N88"/>
    <mergeCell ref="E85:F85"/>
    <mergeCell ref="I85:J85"/>
    <mergeCell ref="M85:N85"/>
    <mergeCell ref="E86:F86"/>
    <mergeCell ref="I86:J86"/>
    <mergeCell ref="M86:N86"/>
    <mergeCell ref="E91:F91"/>
    <mergeCell ref="I91:J91"/>
    <mergeCell ref="M91:N91"/>
    <mergeCell ref="E92:F92"/>
    <mergeCell ref="I92:J92"/>
    <mergeCell ref="M92:N92"/>
    <mergeCell ref="E89:F89"/>
    <mergeCell ref="I89:J89"/>
    <mergeCell ref="M89:N89"/>
    <mergeCell ref="E90:F90"/>
    <mergeCell ref="I90:J90"/>
    <mergeCell ref="M90:N90"/>
    <mergeCell ref="A93:A103"/>
    <mergeCell ref="E93:F93"/>
    <mergeCell ref="I93:J93"/>
    <mergeCell ref="M93:N93"/>
    <mergeCell ref="E94:F94"/>
    <mergeCell ref="I94:J94"/>
    <mergeCell ref="M94:N94"/>
    <mergeCell ref="E95:F95"/>
    <mergeCell ref="I95:J95"/>
    <mergeCell ref="M95:N95"/>
    <mergeCell ref="E98:F98"/>
    <mergeCell ref="I98:J98"/>
    <mergeCell ref="M98:N98"/>
    <mergeCell ref="E99:F99"/>
    <mergeCell ref="I99:J99"/>
    <mergeCell ref="M99:N99"/>
    <mergeCell ref="E96:F96"/>
    <mergeCell ref="I96:J96"/>
    <mergeCell ref="M96:N96"/>
    <mergeCell ref="E97:F97"/>
    <mergeCell ref="I97:J97"/>
    <mergeCell ref="M97:N97"/>
    <mergeCell ref="E102:F102"/>
    <mergeCell ref="I102:J102"/>
    <mergeCell ref="M102:N102"/>
    <mergeCell ref="E103:F103"/>
    <mergeCell ref="I103:J103"/>
    <mergeCell ref="M103:N103"/>
    <mergeCell ref="E100:F100"/>
    <mergeCell ref="I100:J100"/>
    <mergeCell ref="M100:N100"/>
    <mergeCell ref="E101:F101"/>
    <mergeCell ref="I101:J101"/>
    <mergeCell ref="M101:N101"/>
    <mergeCell ref="M107:N107"/>
    <mergeCell ref="E108:F108"/>
    <mergeCell ref="I108:J108"/>
    <mergeCell ref="M108:N108"/>
    <mergeCell ref="A104:A114"/>
    <mergeCell ref="E104:F104"/>
    <mergeCell ref="I104:J104"/>
    <mergeCell ref="M104:N104"/>
    <mergeCell ref="E105:F105"/>
    <mergeCell ref="I105:J105"/>
    <mergeCell ref="M105:N105"/>
    <mergeCell ref="E106:F106"/>
    <mergeCell ref="I106:J106"/>
    <mergeCell ref="M106:N106"/>
    <mergeCell ref="E114:F114"/>
    <mergeCell ref="I114:J114"/>
    <mergeCell ref="M114:N114"/>
    <mergeCell ref="E109:F109"/>
    <mergeCell ref="I109:J109"/>
    <mergeCell ref="M109:N109"/>
    <mergeCell ref="E110:F110"/>
    <mergeCell ref="I110:J110"/>
    <mergeCell ref="A115:A125"/>
    <mergeCell ref="E115:F115"/>
    <mergeCell ref="I115:J115"/>
    <mergeCell ref="M115:N115"/>
    <mergeCell ref="E116:F116"/>
    <mergeCell ref="I116:J116"/>
    <mergeCell ref="M116:N116"/>
    <mergeCell ref="E117:F117"/>
    <mergeCell ref="I117:J117"/>
    <mergeCell ref="M117:N117"/>
    <mergeCell ref="E120:F120"/>
    <mergeCell ref="I120:J120"/>
    <mergeCell ref="M120:N120"/>
    <mergeCell ref="E121:F121"/>
    <mergeCell ref="I121:J121"/>
    <mergeCell ref="M121:N121"/>
    <mergeCell ref="E118:F118"/>
    <mergeCell ref="I118:J118"/>
    <mergeCell ref="M118:N118"/>
    <mergeCell ref="E119:F119"/>
    <mergeCell ref="I119:J119"/>
    <mergeCell ref="M119:N119"/>
    <mergeCell ref="E124:F124"/>
    <mergeCell ref="I124:J124"/>
    <mergeCell ref="E80:F80"/>
    <mergeCell ref="I80:J80"/>
    <mergeCell ref="M124:N124"/>
    <mergeCell ref="E125:F125"/>
    <mergeCell ref="I125:J125"/>
    <mergeCell ref="M125:N125"/>
    <mergeCell ref="E122:F122"/>
    <mergeCell ref="I122:J122"/>
    <mergeCell ref="M122:N122"/>
    <mergeCell ref="E123:F123"/>
    <mergeCell ref="I123:J123"/>
    <mergeCell ref="M123:N123"/>
    <mergeCell ref="M110:N110"/>
    <mergeCell ref="E111:F111"/>
    <mergeCell ref="I111:J111"/>
    <mergeCell ref="M111:N111"/>
    <mergeCell ref="E112:F112"/>
    <mergeCell ref="I112:J112"/>
    <mergeCell ref="M112:N112"/>
    <mergeCell ref="E113:F113"/>
    <mergeCell ref="I113:J113"/>
    <mergeCell ref="M113:N113"/>
    <mergeCell ref="E107:F107"/>
    <mergeCell ref="I107:J107"/>
    <mergeCell ref="M76:N76"/>
    <mergeCell ref="E77:F77"/>
    <mergeCell ref="I77:J77"/>
    <mergeCell ref="M77:N77"/>
    <mergeCell ref="E74:F74"/>
    <mergeCell ref="I74:J74"/>
    <mergeCell ref="M74:N74"/>
    <mergeCell ref="E75:F75"/>
    <mergeCell ref="I75:J75"/>
    <mergeCell ref="M75:N75"/>
    <mergeCell ref="A136:N136"/>
    <mergeCell ref="A137:N137"/>
    <mergeCell ref="M80:N80"/>
    <mergeCell ref="E81:F81"/>
    <mergeCell ref="I81:J81"/>
    <mergeCell ref="M81:N81"/>
    <mergeCell ref="E78:F78"/>
    <mergeCell ref="I78:J78"/>
    <mergeCell ref="M78:N78"/>
    <mergeCell ref="E79:F79"/>
    <mergeCell ref="I79:J79"/>
    <mergeCell ref="M79:N79"/>
    <mergeCell ref="A71:A81"/>
    <mergeCell ref="E71:F71"/>
    <mergeCell ref="I71:J71"/>
    <mergeCell ref="M71:N71"/>
    <mergeCell ref="E72:F72"/>
    <mergeCell ref="I72:J72"/>
    <mergeCell ref="M72:N72"/>
    <mergeCell ref="E73:F73"/>
    <mergeCell ref="I73:J73"/>
    <mergeCell ref="M73:N73"/>
    <mergeCell ref="E76:F76"/>
    <mergeCell ref="I76:J76"/>
  </mergeCells>
  <conditionalFormatting sqref="B4">
    <cfRule type="expression" dxfId="312" priority="194">
      <formula>MOD(ROW(),2)=0</formula>
    </cfRule>
  </conditionalFormatting>
  <conditionalFormatting sqref="C4:E4">
    <cfRule type="expression" dxfId="311" priority="193">
      <formula>MOD(ROW(),2)=0</formula>
    </cfRule>
  </conditionalFormatting>
  <conditionalFormatting sqref="I4">
    <cfRule type="expression" dxfId="310" priority="190">
      <formula>MOD(ROW(),2)=0</formula>
    </cfRule>
  </conditionalFormatting>
  <conditionalFormatting sqref="M4">
    <cfRule type="expression" dxfId="309" priority="189">
      <formula>MOD(ROW(),2)=0</formula>
    </cfRule>
  </conditionalFormatting>
  <conditionalFormatting sqref="G4:H4">
    <cfRule type="expression" dxfId="308" priority="188">
      <formula>MOD(ROW(),2)=0</formula>
    </cfRule>
  </conditionalFormatting>
  <conditionalFormatting sqref="K4:L4">
    <cfRule type="expression" dxfId="307" priority="187">
      <formula>MOD(ROW(),2)=0</formula>
    </cfRule>
  </conditionalFormatting>
  <conditionalFormatting sqref="B16:B22">
    <cfRule type="expression" dxfId="306" priority="180">
      <formula>MOD(ROW(),2)=0</formula>
    </cfRule>
  </conditionalFormatting>
  <conditionalFormatting sqref="E16:E22">
    <cfRule type="expression" dxfId="305" priority="179">
      <formula>MOD(ROW(),2)=0</formula>
    </cfRule>
  </conditionalFormatting>
  <conditionalFormatting sqref="C16:D22 G16:H22 K16:L22">
    <cfRule type="expression" dxfId="304" priority="178">
      <formula>MOD(ROW(),2)=0</formula>
    </cfRule>
  </conditionalFormatting>
  <conditionalFormatting sqref="C25:E26">
    <cfRule type="expression" dxfId="303" priority="177">
      <formula>MOD(ROW(),2)=0</formula>
    </cfRule>
  </conditionalFormatting>
  <conditionalFormatting sqref="I16:I22">
    <cfRule type="expression" dxfId="302" priority="176">
      <formula>MOD(ROW(),2)=0</formula>
    </cfRule>
  </conditionalFormatting>
  <conditionalFormatting sqref="I25:I26">
    <cfRule type="expression" dxfId="301" priority="175">
      <formula>MOD(ROW(),2)=0</formula>
    </cfRule>
  </conditionalFormatting>
  <conditionalFormatting sqref="M16:M22">
    <cfRule type="expression" dxfId="300" priority="174">
      <formula>MOD(ROW(),2)=0</formula>
    </cfRule>
  </conditionalFormatting>
  <conditionalFormatting sqref="M25:M26">
    <cfRule type="expression" dxfId="299" priority="173">
      <formula>MOD(ROW(),2)=0</formula>
    </cfRule>
  </conditionalFormatting>
  <conditionalFormatting sqref="G25:H26">
    <cfRule type="expression" dxfId="298" priority="172">
      <formula>MOD(ROW(),2)=0</formula>
    </cfRule>
  </conditionalFormatting>
  <conditionalFormatting sqref="K25:L26">
    <cfRule type="expression" dxfId="297" priority="171">
      <formula>MOD(ROW(),2)=0</formula>
    </cfRule>
  </conditionalFormatting>
  <conditionalFormatting sqref="B27:B33">
    <cfRule type="expression" dxfId="296" priority="170">
      <formula>MOD(ROW(),2)=0</formula>
    </cfRule>
  </conditionalFormatting>
  <conditionalFormatting sqref="E27:E33">
    <cfRule type="expression" dxfId="295" priority="169">
      <formula>MOD(ROW(),2)=0</formula>
    </cfRule>
  </conditionalFormatting>
  <conditionalFormatting sqref="C27:D33 G27:H33 K27:L33">
    <cfRule type="expression" dxfId="294" priority="168">
      <formula>MOD(ROW(),2)=0</formula>
    </cfRule>
  </conditionalFormatting>
  <conditionalFormatting sqref="C36:E37">
    <cfRule type="expression" dxfId="293" priority="167">
      <formula>MOD(ROW(),2)=0</formula>
    </cfRule>
  </conditionalFormatting>
  <conditionalFormatting sqref="I27:I33">
    <cfRule type="expression" dxfId="292" priority="166">
      <formula>MOD(ROW(),2)=0</formula>
    </cfRule>
  </conditionalFormatting>
  <conditionalFormatting sqref="I36:I37">
    <cfRule type="expression" dxfId="291" priority="165">
      <formula>MOD(ROW(),2)=0</formula>
    </cfRule>
  </conditionalFormatting>
  <conditionalFormatting sqref="M27:M33">
    <cfRule type="expression" dxfId="290" priority="164">
      <formula>MOD(ROW(),2)=0</formula>
    </cfRule>
  </conditionalFormatting>
  <conditionalFormatting sqref="M36:M37">
    <cfRule type="expression" dxfId="289" priority="163">
      <formula>MOD(ROW(),2)=0</formula>
    </cfRule>
  </conditionalFormatting>
  <conditionalFormatting sqref="G36:H37">
    <cfRule type="expression" dxfId="288" priority="162">
      <formula>MOD(ROW(),2)=0</formula>
    </cfRule>
  </conditionalFormatting>
  <conditionalFormatting sqref="K36:L37">
    <cfRule type="expression" dxfId="287" priority="161">
      <formula>MOD(ROW(),2)=0</formula>
    </cfRule>
  </conditionalFormatting>
  <conditionalFormatting sqref="B38:B44">
    <cfRule type="expression" dxfId="286" priority="160">
      <formula>MOD(ROW(),2)=0</formula>
    </cfRule>
  </conditionalFormatting>
  <conditionalFormatting sqref="E38:E44">
    <cfRule type="expression" dxfId="285" priority="159">
      <formula>MOD(ROW(),2)=0</formula>
    </cfRule>
  </conditionalFormatting>
  <conditionalFormatting sqref="C38:D44 G38:H44 K38:L44">
    <cfRule type="expression" dxfId="284" priority="158">
      <formula>MOD(ROW(),2)=0</formula>
    </cfRule>
  </conditionalFormatting>
  <conditionalFormatting sqref="C47:E48">
    <cfRule type="expression" dxfId="283" priority="157">
      <formula>MOD(ROW(),2)=0</formula>
    </cfRule>
  </conditionalFormatting>
  <conditionalFormatting sqref="I38:I44">
    <cfRule type="expression" dxfId="282" priority="156">
      <formula>MOD(ROW(),2)=0</formula>
    </cfRule>
  </conditionalFormatting>
  <conditionalFormatting sqref="I47:I48">
    <cfRule type="expression" dxfId="281" priority="155">
      <formula>MOD(ROW(),2)=0</formula>
    </cfRule>
  </conditionalFormatting>
  <conditionalFormatting sqref="M38:M44">
    <cfRule type="expression" dxfId="280" priority="154">
      <formula>MOD(ROW(),2)=0</formula>
    </cfRule>
  </conditionalFormatting>
  <conditionalFormatting sqref="M47:M48">
    <cfRule type="expression" dxfId="279" priority="153">
      <formula>MOD(ROW(),2)=0</formula>
    </cfRule>
  </conditionalFormatting>
  <conditionalFormatting sqref="G47:H48">
    <cfRule type="expression" dxfId="278" priority="152">
      <formula>MOD(ROW(),2)=0</formula>
    </cfRule>
  </conditionalFormatting>
  <conditionalFormatting sqref="K47:L48">
    <cfRule type="expression" dxfId="277" priority="151">
      <formula>MOD(ROW(),2)=0</formula>
    </cfRule>
  </conditionalFormatting>
  <conditionalFormatting sqref="B49:B55">
    <cfRule type="expression" dxfId="276" priority="150">
      <formula>MOD(ROW(),2)=0</formula>
    </cfRule>
  </conditionalFormatting>
  <conditionalFormatting sqref="E49:E55">
    <cfRule type="expression" dxfId="275" priority="149">
      <formula>MOD(ROW(),2)=0</formula>
    </cfRule>
  </conditionalFormatting>
  <conditionalFormatting sqref="C49:D55 G49:H55 K49:L55">
    <cfRule type="expression" dxfId="274" priority="148">
      <formula>MOD(ROW(),2)=0</formula>
    </cfRule>
  </conditionalFormatting>
  <conditionalFormatting sqref="C58:E59">
    <cfRule type="expression" dxfId="273" priority="147">
      <formula>MOD(ROW(),2)=0</formula>
    </cfRule>
  </conditionalFormatting>
  <conditionalFormatting sqref="I49:I55">
    <cfRule type="expression" dxfId="272" priority="146">
      <formula>MOD(ROW(),2)=0</formula>
    </cfRule>
  </conditionalFormatting>
  <conditionalFormatting sqref="I58:I59">
    <cfRule type="expression" dxfId="271" priority="145">
      <formula>MOD(ROW(),2)=0</formula>
    </cfRule>
  </conditionalFormatting>
  <conditionalFormatting sqref="M49:M55">
    <cfRule type="expression" dxfId="270" priority="144">
      <formula>MOD(ROW(),2)=0</formula>
    </cfRule>
  </conditionalFormatting>
  <conditionalFormatting sqref="M58:M59">
    <cfRule type="expression" dxfId="269" priority="143">
      <formula>MOD(ROW(),2)=0</formula>
    </cfRule>
  </conditionalFormatting>
  <conditionalFormatting sqref="G58:H59">
    <cfRule type="expression" dxfId="268" priority="142">
      <formula>MOD(ROW(),2)=0</formula>
    </cfRule>
  </conditionalFormatting>
  <conditionalFormatting sqref="K58:L59">
    <cfRule type="expression" dxfId="267" priority="141">
      <formula>MOD(ROW(),2)=0</formula>
    </cfRule>
  </conditionalFormatting>
  <conditionalFormatting sqref="B60:B66">
    <cfRule type="expression" dxfId="266" priority="140">
      <formula>MOD(ROW(),2)=0</formula>
    </cfRule>
  </conditionalFormatting>
  <conditionalFormatting sqref="E60:E66">
    <cfRule type="expression" dxfId="265" priority="139">
      <formula>MOD(ROW(),2)=0</formula>
    </cfRule>
  </conditionalFormatting>
  <conditionalFormatting sqref="C60:D66 G60:H66 K60:L66">
    <cfRule type="expression" dxfId="264" priority="138">
      <formula>MOD(ROW(),2)=0</formula>
    </cfRule>
  </conditionalFormatting>
  <conditionalFormatting sqref="C69:E77 C80:E81">
    <cfRule type="expression" dxfId="263" priority="137">
      <formula>MOD(ROW(),2)=0</formula>
    </cfRule>
  </conditionalFormatting>
  <conditionalFormatting sqref="I60:I66">
    <cfRule type="expression" dxfId="262" priority="136">
      <formula>MOD(ROW(),2)=0</formula>
    </cfRule>
  </conditionalFormatting>
  <conditionalFormatting sqref="I69:I70">
    <cfRule type="expression" dxfId="261" priority="135">
      <formula>MOD(ROW(),2)=0</formula>
    </cfRule>
  </conditionalFormatting>
  <conditionalFormatting sqref="M60:M66">
    <cfRule type="expression" dxfId="260" priority="134">
      <formula>MOD(ROW(),2)=0</formula>
    </cfRule>
  </conditionalFormatting>
  <conditionalFormatting sqref="M69:M70">
    <cfRule type="expression" dxfId="259" priority="133">
      <formula>MOD(ROW(),2)=0</formula>
    </cfRule>
  </conditionalFormatting>
  <conditionalFormatting sqref="G69:H70">
    <cfRule type="expression" dxfId="258" priority="132">
      <formula>MOD(ROW(),2)=0</formula>
    </cfRule>
  </conditionalFormatting>
  <conditionalFormatting sqref="K69:L70">
    <cfRule type="expression" dxfId="257" priority="131">
      <formula>MOD(ROW(),2)=0</formula>
    </cfRule>
  </conditionalFormatting>
  <conditionalFormatting sqref="B82:B88">
    <cfRule type="expression" dxfId="256" priority="130">
      <formula>MOD(ROW(),2)=0</formula>
    </cfRule>
  </conditionalFormatting>
  <conditionalFormatting sqref="E82:E88">
    <cfRule type="expression" dxfId="255" priority="129">
      <formula>MOD(ROW(),2)=0</formula>
    </cfRule>
  </conditionalFormatting>
  <conditionalFormatting sqref="C82:D88 G82:H88 K82:L88">
    <cfRule type="expression" dxfId="254" priority="128">
      <formula>MOD(ROW(),2)=0</formula>
    </cfRule>
  </conditionalFormatting>
  <conditionalFormatting sqref="C91:E92">
    <cfRule type="expression" dxfId="253" priority="127">
      <formula>MOD(ROW(),2)=0</formula>
    </cfRule>
  </conditionalFormatting>
  <conditionalFormatting sqref="I82:I88">
    <cfRule type="expression" dxfId="252" priority="126">
      <formula>MOD(ROW(),2)=0</formula>
    </cfRule>
  </conditionalFormatting>
  <conditionalFormatting sqref="I91:I92">
    <cfRule type="expression" dxfId="251" priority="125">
      <formula>MOD(ROW(),2)=0</formula>
    </cfRule>
  </conditionalFormatting>
  <conditionalFormatting sqref="M82:M88">
    <cfRule type="expression" dxfId="250" priority="124">
      <formula>MOD(ROW(),2)=0</formula>
    </cfRule>
  </conditionalFormatting>
  <conditionalFormatting sqref="M91:M92">
    <cfRule type="expression" dxfId="249" priority="123">
      <formula>MOD(ROW(),2)=0</formula>
    </cfRule>
  </conditionalFormatting>
  <conditionalFormatting sqref="G91:H92">
    <cfRule type="expression" dxfId="248" priority="122">
      <formula>MOD(ROW(),2)=0</formula>
    </cfRule>
  </conditionalFormatting>
  <conditionalFormatting sqref="K91:L92">
    <cfRule type="expression" dxfId="247" priority="121">
      <formula>MOD(ROW(),2)=0</formula>
    </cfRule>
  </conditionalFormatting>
  <conditionalFormatting sqref="B93:B99">
    <cfRule type="expression" dxfId="246" priority="120">
      <formula>MOD(ROW(),2)=0</formula>
    </cfRule>
  </conditionalFormatting>
  <conditionalFormatting sqref="E93:E99">
    <cfRule type="expression" dxfId="245" priority="119">
      <formula>MOD(ROW(),2)=0</formula>
    </cfRule>
  </conditionalFormatting>
  <conditionalFormatting sqref="C93:D99 G93:H99 K93:L99">
    <cfRule type="expression" dxfId="244" priority="118">
      <formula>MOD(ROW(),2)=0</formula>
    </cfRule>
  </conditionalFormatting>
  <conditionalFormatting sqref="C102:E103">
    <cfRule type="expression" dxfId="243" priority="117">
      <formula>MOD(ROW(),2)=0</formula>
    </cfRule>
  </conditionalFormatting>
  <conditionalFormatting sqref="I93:I99">
    <cfRule type="expression" dxfId="242" priority="116">
      <formula>MOD(ROW(),2)=0</formula>
    </cfRule>
  </conditionalFormatting>
  <conditionalFormatting sqref="I102:I103">
    <cfRule type="expression" dxfId="241" priority="115">
      <formula>MOD(ROW(),2)=0</formula>
    </cfRule>
  </conditionalFormatting>
  <conditionalFormatting sqref="M93:M99">
    <cfRule type="expression" dxfId="240" priority="114">
      <formula>MOD(ROW(),2)=0</formula>
    </cfRule>
  </conditionalFormatting>
  <conditionalFormatting sqref="M102:M103">
    <cfRule type="expression" dxfId="239" priority="113">
      <formula>MOD(ROW(),2)=0</formula>
    </cfRule>
  </conditionalFormatting>
  <conditionalFormatting sqref="G102:H103">
    <cfRule type="expression" dxfId="238" priority="112">
      <formula>MOD(ROW(),2)=0</formula>
    </cfRule>
  </conditionalFormatting>
  <conditionalFormatting sqref="K102:L103">
    <cfRule type="expression" dxfId="237" priority="111">
      <formula>MOD(ROW(),2)=0</formula>
    </cfRule>
  </conditionalFormatting>
  <conditionalFormatting sqref="B104:B110">
    <cfRule type="expression" dxfId="236" priority="110">
      <formula>MOD(ROW(),2)=0</formula>
    </cfRule>
  </conditionalFormatting>
  <conditionalFormatting sqref="E104:E110">
    <cfRule type="expression" dxfId="235" priority="109">
      <formula>MOD(ROW(),2)=0</formula>
    </cfRule>
  </conditionalFormatting>
  <conditionalFormatting sqref="C104:D110 G104:H110 K104:L110">
    <cfRule type="expression" dxfId="234" priority="108">
      <formula>MOD(ROW(),2)=0</formula>
    </cfRule>
  </conditionalFormatting>
  <conditionalFormatting sqref="C113:E114">
    <cfRule type="expression" dxfId="233" priority="107">
      <formula>MOD(ROW(),2)=0</formula>
    </cfRule>
  </conditionalFormatting>
  <conditionalFormatting sqref="I104:I110">
    <cfRule type="expression" dxfId="232" priority="106">
      <formula>MOD(ROW(),2)=0</formula>
    </cfRule>
  </conditionalFormatting>
  <conditionalFormatting sqref="I113:I114">
    <cfRule type="expression" dxfId="231" priority="105">
      <formula>MOD(ROW(),2)=0</formula>
    </cfRule>
  </conditionalFormatting>
  <conditionalFormatting sqref="M104:M110">
    <cfRule type="expression" dxfId="230" priority="104">
      <formula>MOD(ROW(),2)=0</formula>
    </cfRule>
  </conditionalFormatting>
  <conditionalFormatting sqref="M113:M114">
    <cfRule type="expression" dxfId="229" priority="103">
      <formula>MOD(ROW(),2)=0</formula>
    </cfRule>
  </conditionalFormatting>
  <conditionalFormatting sqref="G113:H114">
    <cfRule type="expression" dxfId="228" priority="102">
      <formula>MOD(ROW(),2)=0</formula>
    </cfRule>
  </conditionalFormatting>
  <conditionalFormatting sqref="K113:L114">
    <cfRule type="expression" dxfId="227" priority="101">
      <formula>MOD(ROW(),2)=0</formula>
    </cfRule>
  </conditionalFormatting>
  <conditionalFormatting sqref="B71:B77">
    <cfRule type="expression" dxfId="226" priority="60">
      <formula>MOD(ROW(),2)=0</formula>
    </cfRule>
  </conditionalFormatting>
  <conditionalFormatting sqref="E71:E77">
    <cfRule type="expression" dxfId="225" priority="59">
      <formula>MOD(ROW(),2)=0</formula>
    </cfRule>
  </conditionalFormatting>
  <conditionalFormatting sqref="C71:D77">
    <cfRule type="expression" dxfId="224" priority="58">
      <formula>MOD(ROW(),2)=0</formula>
    </cfRule>
  </conditionalFormatting>
  <conditionalFormatting sqref="C80:E81">
    <cfRule type="expression" dxfId="223" priority="57">
      <formula>MOD(ROW(),2)=0</formula>
    </cfRule>
  </conditionalFormatting>
  <conditionalFormatting sqref="B115:B121">
    <cfRule type="expression" dxfId="222" priority="50">
      <formula>MOD(ROW(),2)=0</formula>
    </cfRule>
  </conditionalFormatting>
  <conditionalFormatting sqref="E115:E121">
    <cfRule type="expression" dxfId="221" priority="49">
      <formula>MOD(ROW(),2)=0</formula>
    </cfRule>
  </conditionalFormatting>
  <conditionalFormatting sqref="C115:C121">
    <cfRule type="expression" dxfId="220" priority="48">
      <formula>MOD(ROW(),2)=0</formula>
    </cfRule>
  </conditionalFormatting>
  <conditionalFormatting sqref="C124:C125 E124:E125">
    <cfRule type="expression" dxfId="219" priority="47">
      <formula>MOD(ROW(),2)=0</formula>
    </cfRule>
  </conditionalFormatting>
  <conditionalFormatting sqref="D115:D121">
    <cfRule type="expression" dxfId="218" priority="40">
      <formula>MOD(ROW(),2)=0</formula>
    </cfRule>
  </conditionalFormatting>
  <conditionalFormatting sqref="D124:D125">
    <cfRule type="expression" dxfId="217" priority="39">
      <formula>MOD(ROW(),2)=0</formula>
    </cfRule>
  </conditionalFormatting>
  <conditionalFormatting sqref="I115:I121">
    <cfRule type="expression" dxfId="216" priority="38">
      <formula>MOD(ROW(),2)=0</formula>
    </cfRule>
  </conditionalFormatting>
  <conditionalFormatting sqref="G115:G121">
    <cfRule type="expression" dxfId="215" priority="37">
      <formula>MOD(ROW(),2)=0</formula>
    </cfRule>
  </conditionalFormatting>
  <conditionalFormatting sqref="G124:G125 I124:I125">
    <cfRule type="expression" dxfId="214" priority="36">
      <formula>MOD(ROW(),2)=0</formula>
    </cfRule>
  </conditionalFormatting>
  <conditionalFormatting sqref="H115:H121">
    <cfRule type="expression" dxfId="213" priority="35">
      <formula>MOD(ROW(),2)=0</formula>
    </cfRule>
  </conditionalFormatting>
  <conditionalFormatting sqref="H124:H125">
    <cfRule type="expression" dxfId="212" priority="34">
      <formula>MOD(ROW(),2)=0</formula>
    </cfRule>
  </conditionalFormatting>
  <conditionalFormatting sqref="M115:M121">
    <cfRule type="expression" dxfId="211" priority="33">
      <formula>MOD(ROW(),2)=0</formula>
    </cfRule>
  </conditionalFormatting>
  <conditionalFormatting sqref="K115:K121">
    <cfRule type="expression" dxfId="210" priority="32">
      <formula>MOD(ROW(),2)=0</formula>
    </cfRule>
  </conditionalFormatting>
  <conditionalFormatting sqref="K124:K125 M124:M125">
    <cfRule type="expression" dxfId="209" priority="31">
      <formula>MOD(ROW(),2)=0</formula>
    </cfRule>
  </conditionalFormatting>
  <conditionalFormatting sqref="L115:L121">
    <cfRule type="expression" dxfId="208" priority="30">
      <formula>MOD(ROW(),2)=0</formula>
    </cfRule>
  </conditionalFormatting>
  <conditionalFormatting sqref="L124:L125">
    <cfRule type="expression" dxfId="207" priority="29">
      <formula>MOD(ROW(),2)=0</formula>
    </cfRule>
  </conditionalFormatting>
  <conditionalFormatting sqref="G71:I77 G80:I81">
    <cfRule type="expression" dxfId="206" priority="28">
      <formula>MOD(ROW(),2)=0</formula>
    </cfRule>
  </conditionalFormatting>
  <conditionalFormatting sqref="I71:I77">
    <cfRule type="expression" dxfId="205" priority="27">
      <formula>MOD(ROW(),2)=0</formula>
    </cfRule>
  </conditionalFormatting>
  <conditionalFormatting sqref="G71:H77">
    <cfRule type="expression" dxfId="204" priority="26">
      <formula>MOD(ROW(),2)=0</formula>
    </cfRule>
  </conditionalFormatting>
  <conditionalFormatting sqref="G80:I81">
    <cfRule type="expression" dxfId="203" priority="25">
      <formula>MOD(ROW(),2)=0</formula>
    </cfRule>
  </conditionalFormatting>
  <conditionalFormatting sqref="K71:M77 K80:M81">
    <cfRule type="expression" dxfId="202" priority="24">
      <formula>MOD(ROW(),2)=0</formula>
    </cfRule>
  </conditionalFormatting>
  <conditionalFormatting sqref="M71:M77">
    <cfRule type="expression" dxfId="201" priority="23">
      <formula>MOD(ROW(),2)=0</formula>
    </cfRule>
  </conditionalFormatting>
  <conditionalFormatting sqref="K71:L77">
    <cfRule type="expression" dxfId="200" priority="22">
      <formula>MOD(ROW(),2)=0</formula>
    </cfRule>
  </conditionalFormatting>
  <conditionalFormatting sqref="K80:M81">
    <cfRule type="expression" dxfId="199" priority="21">
      <formula>MOD(ROW(),2)=0</formula>
    </cfRule>
  </conditionalFormatting>
  <conditionalFormatting sqref="B126:B132">
    <cfRule type="expression" dxfId="198" priority="20">
      <formula>MOD(ROW(),2)=0</formula>
    </cfRule>
  </conditionalFormatting>
  <conditionalFormatting sqref="E126:E132">
    <cfRule type="expression" dxfId="197" priority="19">
      <formula>MOD(ROW(),2)=0</formula>
    </cfRule>
  </conditionalFormatting>
  <conditionalFormatting sqref="C126:D132 G126:H132 K126:L132">
    <cfRule type="expression" dxfId="196" priority="18">
      <formula>MOD(ROW(),2)=0</formula>
    </cfRule>
  </conditionalFormatting>
  <conditionalFormatting sqref="C134:E135">
    <cfRule type="expression" dxfId="195" priority="17">
      <formula>MOD(ROW(),2)=0</formula>
    </cfRule>
  </conditionalFormatting>
  <conditionalFormatting sqref="I126:I135">
    <cfRule type="expression" dxfId="194" priority="16">
      <formula>MOD(ROW(),2)=0</formula>
    </cfRule>
  </conditionalFormatting>
  <conditionalFormatting sqref="M126:M132">
    <cfRule type="expression" dxfId="193" priority="14">
      <formula>MOD(ROW(),2)=0</formula>
    </cfRule>
  </conditionalFormatting>
  <conditionalFormatting sqref="M134:M135">
    <cfRule type="expression" dxfId="192" priority="13">
      <formula>MOD(ROW(),2)=0</formula>
    </cfRule>
  </conditionalFormatting>
  <conditionalFormatting sqref="G134:H135">
    <cfRule type="expression" dxfId="191" priority="12">
      <formula>MOD(ROW(),2)=0</formula>
    </cfRule>
  </conditionalFormatting>
  <conditionalFormatting sqref="K134:L135">
    <cfRule type="expression" dxfId="190" priority="11">
      <formula>MOD(ROW(),2)=0</formula>
    </cfRule>
  </conditionalFormatting>
  <conditionalFormatting sqref="B5:B11">
    <cfRule type="expression" dxfId="189" priority="10">
      <formula>MOD(ROW(),2)=0</formula>
    </cfRule>
  </conditionalFormatting>
  <conditionalFormatting sqref="E5:E11">
    <cfRule type="expression" dxfId="188" priority="9">
      <formula>MOD(ROW(),2)=0</formula>
    </cfRule>
  </conditionalFormatting>
  <conditionalFormatting sqref="C5:D11 G5:H11 K5:L11">
    <cfRule type="expression" dxfId="187" priority="8">
      <formula>MOD(ROW(),2)=0</formula>
    </cfRule>
  </conditionalFormatting>
  <conditionalFormatting sqref="C14:E15">
    <cfRule type="expression" dxfId="186" priority="7">
      <formula>MOD(ROW(),2)=0</formula>
    </cfRule>
  </conditionalFormatting>
  <conditionalFormatting sqref="I5:I11">
    <cfRule type="expression" dxfId="185" priority="6">
      <formula>MOD(ROW(),2)=0</formula>
    </cfRule>
  </conditionalFormatting>
  <conditionalFormatting sqref="I14:I15">
    <cfRule type="expression" dxfId="184" priority="5">
      <formula>MOD(ROW(),2)=0</formula>
    </cfRule>
  </conditionalFormatting>
  <conditionalFormatting sqref="M5:M11">
    <cfRule type="expression" dxfId="183" priority="4">
      <formula>MOD(ROW(),2)=0</formula>
    </cfRule>
  </conditionalFormatting>
  <conditionalFormatting sqref="M14:M15">
    <cfRule type="expression" dxfId="182" priority="3">
      <formula>MOD(ROW(),2)=0</formula>
    </cfRule>
  </conditionalFormatting>
  <conditionalFormatting sqref="G14:H15">
    <cfRule type="expression" dxfId="181" priority="2">
      <formula>MOD(ROW(),2)=0</formula>
    </cfRule>
  </conditionalFormatting>
  <conditionalFormatting sqref="K14:L15">
    <cfRule type="expression" dxfId="18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170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3" width="10.7109375" style="115" customWidth="1"/>
    <col min="4" max="4" width="10.7109375" style="10" customWidth="1"/>
    <col min="5" max="5" width="10.7109375" style="80" customWidth="1"/>
  </cols>
  <sheetData>
    <row r="1" spans="1:5" ht="15" customHeight="1" x14ac:dyDescent="0.25">
      <c r="A1" s="394" t="s">
        <v>27</v>
      </c>
      <c r="B1" s="397" t="s">
        <v>67</v>
      </c>
      <c r="C1" s="328" t="s">
        <v>97</v>
      </c>
      <c r="D1" s="329"/>
      <c r="E1" s="330"/>
    </row>
    <row r="2" spans="1:5" x14ac:dyDescent="0.25">
      <c r="A2" s="395"/>
      <c r="B2" s="398"/>
      <c r="C2" s="221"/>
      <c r="D2" s="222"/>
      <c r="E2" s="223"/>
    </row>
    <row r="3" spans="1:5" ht="31.5" customHeight="1" thickBot="1" x14ac:dyDescent="0.3">
      <c r="A3" s="395"/>
      <c r="B3" s="399"/>
      <c r="C3" s="331"/>
      <c r="D3" s="332"/>
      <c r="E3" s="333"/>
    </row>
    <row r="4" spans="1:5" ht="15.75" customHeight="1" thickBot="1" x14ac:dyDescent="0.3">
      <c r="A4" s="396"/>
      <c r="B4" s="81" t="s">
        <v>0</v>
      </c>
      <c r="C4" s="87" t="s">
        <v>60</v>
      </c>
      <c r="D4" s="114" t="s">
        <v>23</v>
      </c>
      <c r="E4" s="89" t="s">
        <v>61</v>
      </c>
    </row>
    <row r="5" spans="1:5" x14ac:dyDescent="0.25">
      <c r="A5" s="390" t="s">
        <v>28</v>
      </c>
      <c r="B5" s="66" t="s">
        <v>4</v>
      </c>
      <c r="C5" s="83">
        <v>99</v>
      </c>
      <c r="D5" s="27">
        <v>126</v>
      </c>
      <c r="E5" s="95">
        <f>C5/D5</f>
        <v>0.7857142857142857</v>
      </c>
    </row>
    <row r="6" spans="1:5" x14ac:dyDescent="0.25">
      <c r="A6" s="391"/>
      <c r="B6" s="67" t="s">
        <v>5</v>
      </c>
      <c r="C6" s="12">
        <v>46</v>
      </c>
      <c r="D6" s="13">
        <v>61</v>
      </c>
      <c r="E6" s="94">
        <f t="shared" ref="E6:E7" si="0">C6/D6</f>
        <v>0.75409836065573765</v>
      </c>
    </row>
    <row r="7" spans="1:5" x14ac:dyDescent="0.25">
      <c r="A7" s="391"/>
      <c r="B7" s="67" t="s">
        <v>6</v>
      </c>
      <c r="C7" s="12">
        <v>23</v>
      </c>
      <c r="D7" s="13">
        <v>44</v>
      </c>
      <c r="E7" s="94">
        <f t="shared" si="0"/>
        <v>0.52272727272727271</v>
      </c>
    </row>
    <row r="8" spans="1:5" x14ac:dyDescent="0.25">
      <c r="A8" s="391"/>
      <c r="B8" s="67" t="s">
        <v>7</v>
      </c>
      <c r="C8" s="12">
        <v>10</v>
      </c>
      <c r="D8" s="13">
        <v>14</v>
      </c>
      <c r="E8" s="94">
        <f>C8/D8</f>
        <v>0.7142857142857143</v>
      </c>
    </row>
    <row r="9" spans="1:5" x14ac:dyDescent="0.25">
      <c r="A9" s="391"/>
      <c r="B9" s="67" t="s">
        <v>8</v>
      </c>
      <c r="C9" s="12" t="s">
        <v>80</v>
      </c>
      <c r="D9" s="13" t="s">
        <v>80</v>
      </c>
      <c r="E9" s="94" t="s">
        <v>62</v>
      </c>
    </row>
    <row r="10" spans="1:5" x14ac:dyDescent="0.25">
      <c r="A10" s="391"/>
      <c r="B10" s="67" t="s">
        <v>9</v>
      </c>
      <c r="C10" s="12"/>
      <c r="D10" s="13"/>
      <c r="E10" s="94"/>
    </row>
    <row r="11" spans="1:5" x14ac:dyDescent="0.25">
      <c r="A11" s="391"/>
      <c r="B11" s="67" t="s">
        <v>10</v>
      </c>
      <c r="C11" s="12"/>
      <c r="D11" s="13"/>
      <c r="E11" s="94"/>
    </row>
    <row r="12" spans="1:5" x14ac:dyDescent="0.25">
      <c r="A12" s="391"/>
      <c r="B12" s="75" t="s">
        <v>30</v>
      </c>
      <c r="C12" s="20">
        <f t="shared" ref="C12:E12" si="1">C$155</f>
        <v>2268</v>
      </c>
      <c r="D12" s="18">
        <f>$D$155</f>
        <v>3369</v>
      </c>
      <c r="E12" s="96">
        <f t="shared" si="1"/>
        <v>0.67319679430097956</v>
      </c>
    </row>
    <row r="13" spans="1:5" x14ac:dyDescent="0.25">
      <c r="A13" s="391"/>
      <c r="B13" s="68" t="s">
        <v>13</v>
      </c>
      <c r="C13" s="21">
        <f t="shared" ref="C13:E13" si="2">C$156</f>
        <v>4203</v>
      </c>
      <c r="D13" s="19">
        <f>$D$156</f>
        <v>9493</v>
      </c>
      <c r="E13" s="91">
        <f t="shared" si="2"/>
        <v>0.44274728747498154</v>
      </c>
    </row>
    <row r="14" spans="1:5" x14ac:dyDescent="0.25">
      <c r="A14" s="391"/>
      <c r="B14" s="69" t="s">
        <v>21</v>
      </c>
      <c r="C14" s="12">
        <f t="shared" ref="C14:E14" si="3">C5-C7</f>
        <v>76</v>
      </c>
      <c r="D14" s="13">
        <f>D5-D7</f>
        <v>82</v>
      </c>
      <c r="E14" s="8">
        <f t="shared" si="3"/>
        <v>0.26298701298701299</v>
      </c>
    </row>
    <row r="15" spans="1:5" ht="15.75" thickBot="1" x14ac:dyDescent="0.3">
      <c r="A15" s="392"/>
      <c r="B15" s="76" t="s">
        <v>22</v>
      </c>
      <c r="C15" s="14">
        <f>C5-C6</f>
        <v>53</v>
      </c>
      <c r="D15" s="15">
        <f>D5-D6</f>
        <v>65</v>
      </c>
      <c r="E15" s="30">
        <f t="shared" ref="E15" si="4">E5-E6</f>
        <v>3.1615925058548044E-2</v>
      </c>
    </row>
    <row r="16" spans="1:5" x14ac:dyDescent="0.25">
      <c r="A16" s="387" t="s">
        <v>29</v>
      </c>
      <c r="B16" s="66" t="s">
        <v>4</v>
      </c>
      <c r="C16" s="83">
        <v>113</v>
      </c>
      <c r="D16" s="27">
        <v>150</v>
      </c>
      <c r="E16" s="95">
        <f>C16/D16</f>
        <v>0.7533333333333333</v>
      </c>
    </row>
    <row r="17" spans="1:5" x14ac:dyDescent="0.25">
      <c r="A17" s="388"/>
      <c r="B17" s="67" t="s">
        <v>5</v>
      </c>
      <c r="C17" s="12">
        <v>68</v>
      </c>
      <c r="D17" s="13">
        <v>111</v>
      </c>
      <c r="E17" s="94">
        <f t="shared" ref="E17:E18" si="5">C17/D17</f>
        <v>0.61261261261261257</v>
      </c>
    </row>
    <row r="18" spans="1:5" x14ac:dyDescent="0.25">
      <c r="A18" s="388"/>
      <c r="B18" s="67" t="s">
        <v>6</v>
      </c>
      <c r="C18" s="12">
        <v>47</v>
      </c>
      <c r="D18" s="13">
        <v>73</v>
      </c>
      <c r="E18" s="94">
        <f t="shared" si="5"/>
        <v>0.64383561643835618</v>
      </c>
    </row>
    <row r="19" spans="1:5" x14ac:dyDescent="0.25">
      <c r="A19" s="388"/>
      <c r="B19" s="67" t="s">
        <v>7</v>
      </c>
      <c r="C19" s="12">
        <v>10</v>
      </c>
      <c r="D19" s="13">
        <v>20</v>
      </c>
      <c r="E19" s="94">
        <f>C19/D19</f>
        <v>0.5</v>
      </c>
    </row>
    <row r="20" spans="1:5" x14ac:dyDescent="0.25">
      <c r="A20" s="388"/>
      <c r="B20" s="67" t="s">
        <v>8</v>
      </c>
      <c r="C20" s="12" t="s">
        <v>80</v>
      </c>
      <c r="D20" s="13" t="s">
        <v>80</v>
      </c>
      <c r="E20" s="94" t="s">
        <v>62</v>
      </c>
    </row>
    <row r="21" spans="1:5" x14ac:dyDescent="0.25">
      <c r="A21" s="388"/>
      <c r="B21" s="67" t="s">
        <v>9</v>
      </c>
      <c r="C21" s="12" t="s">
        <v>80</v>
      </c>
      <c r="D21" s="13" t="s">
        <v>80</v>
      </c>
      <c r="E21" s="94" t="s">
        <v>62</v>
      </c>
    </row>
    <row r="22" spans="1:5" x14ac:dyDescent="0.25">
      <c r="A22" s="388"/>
      <c r="B22" s="67" t="s">
        <v>10</v>
      </c>
      <c r="C22" s="12" t="s">
        <v>80</v>
      </c>
      <c r="D22" s="13" t="s">
        <v>80</v>
      </c>
      <c r="E22" s="94" t="s">
        <v>62</v>
      </c>
    </row>
    <row r="23" spans="1:5" x14ac:dyDescent="0.25">
      <c r="A23" s="388"/>
      <c r="B23" s="75" t="s">
        <v>30</v>
      </c>
      <c r="C23" s="20">
        <f t="shared" ref="C23:E23" si="6">C$155</f>
        <v>2268</v>
      </c>
      <c r="D23" s="18">
        <f>$D$155</f>
        <v>3369</v>
      </c>
      <c r="E23" s="96">
        <f t="shared" si="6"/>
        <v>0.67319679430097956</v>
      </c>
    </row>
    <row r="24" spans="1:5" x14ac:dyDescent="0.25">
      <c r="A24" s="388"/>
      <c r="B24" s="68" t="s">
        <v>13</v>
      </c>
      <c r="C24" s="21">
        <f t="shared" ref="C24:E24" si="7">C$156</f>
        <v>4203</v>
      </c>
      <c r="D24" s="19">
        <v>9526</v>
      </c>
      <c r="E24" s="91">
        <f t="shared" si="7"/>
        <v>0.44274728747498154</v>
      </c>
    </row>
    <row r="25" spans="1:5" x14ac:dyDescent="0.25">
      <c r="A25" s="388"/>
      <c r="B25" s="69" t="s">
        <v>21</v>
      </c>
      <c r="C25" s="12">
        <f>C16-C18</f>
        <v>66</v>
      </c>
      <c r="D25" s="13">
        <f>D16-D18</f>
        <v>77</v>
      </c>
      <c r="E25" s="8">
        <f t="shared" ref="E25" si="8">E16-E18</f>
        <v>0.10949771689497712</v>
      </c>
    </row>
    <row r="26" spans="1:5" ht="15.75" thickBot="1" x14ac:dyDescent="0.3">
      <c r="A26" s="389"/>
      <c r="B26" s="76" t="s">
        <v>22</v>
      </c>
      <c r="C26" s="14">
        <f>C16-C17</f>
        <v>45</v>
      </c>
      <c r="D26" s="15">
        <f>D16-D17</f>
        <v>39</v>
      </c>
      <c r="E26" s="30">
        <f t="shared" ref="E26" si="9">E16-E17</f>
        <v>0.14072072072072073</v>
      </c>
    </row>
    <row r="27" spans="1:5" x14ac:dyDescent="0.25">
      <c r="A27" s="390" t="s">
        <v>31</v>
      </c>
      <c r="B27" s="66" t="s">
        <v>4</v>
      </c>
      <c r="C27" s="83">
        <v>12</v>
      </c>
      <c r="D27" s="27">
        <v>27</v>
      </c>
      <c r="E27" s="95">
        <f>C27/D27</f>
        <v>0.44444444444444442</v>
      </c>
    </row>
    <row r="28" spans="1:5" x14ac:dyDescent="0.25">
      <c r="A28" s="391"/>
      <c r="B28" s="67" t="s">
        <v>5</v>
      </c>
      <c r="C28" s="12">
        <v>22</v>
      </c>
      <c r="D28" s="13">
        <v>37</v>
      </c>
      <c r="E28" s="94">
        <f t="shared" ref="E28:E29" si="10">C28/D28</f>
        <v>0.59459459459459463</v>
      </c>
    </row>
    <row r="29" spans="1:5" x14ac:dyDescent="0.25">
      <c r="A29" s="391"/>
      <c r="B29" s="67" t="s">
        <v>6</v>
      </c>
      <c r="C29" s="12">
        <v>43</v>
      </c>
      <c r="D29" s="13">
        <v>101</v>
      </c>
      <c r="E29" s="94">
        <f t="shared" si="10"/>
        <v>0.42574257425742573</v>
      </c>
    </row>
    <row r="30" spans="1:5" x14ac:dyDescent="0.25">
      <c r="A30" s="391"/>
      <c r="B30" s="67" t="s">
        <v>7</v>
      </c>
      <c r="C30" s="12" t="s">
        <v>80</v>
      </c>
      <c r="D30" s="13">
        <v>11</v>
      </c>
      <c r="E30" s="94" t="s">
        <v>62</v>
      </c>
    </row>
    <row r="31" spans="1:5" x14ac:dyDescent="0.25">
      <c r="A31" s="391"/>
      <c r="B31" s="67" t="s">
        <v>8</v>
      </c>
      <c r="C31" s="12" t="s">
        <v>80</v>
      </c>
      <c r="D31" s="13" t="s">
        <v>80</v>
      </c>
      <c r="E31" s="94" t="s">
        <v>62</v>
      </c>
    </row>
    <row r="32" spans="1:5" x14ac:dyDescent="0.25">
      <c r="A32" s="391"/>
      <c r="B32" s="67" t="s">
        <v>9</v>
      </c>
      <c r="C32" s="12"/>
      <c r="D32" s="13"/>
      <c r="E32" s="94"/>
    </row>
    <row r="33" spans="1:5" x14ac:dyDescent="0.25">
      <c r="A33" s="391"/>
      <c r="B33" s="67" t="s">
        <v>10</v>
      </c>
      <c r="C33" s="12" t="s">
        <v>80</v>
      </c>
      <c r="D33" s="13" t="s">
        <v>80</v>
      </c>
      <c r="E33" s="94" t="s">
        <v>62</v>
      </c>
    </row>
    <row r="34" spans="1:5" x14ac:dyDescent="0.25">
      <c r="A34" s="391"/>
      <c r="B34" s="75" t="s">
        <v>30</v>
      </c>
      <c r="C34" s="20">
        <f t="shared" ref="C34:E34" si="11">C$155</f>
        <v>2268</v>
      </c>
      <c r="D34" s="18">
        <f>$D$155</f>
        <v>3369</v>
      </c>
      <c r="E34" s="96">
        <f t="shared" si="11"/>
        <v>0.67319679430097956</v>
      </c>
    </row>
    <row r="35" spans="1:5" x14ac:dyDescent="0.25">
      <c r="A35" s="391"/>
      <c r="B35" s="68" t="s">
        <v>13</v>
      </c>
      <c r="C35" s="21">
        <f t="shared" ref="C35:E35" si="12">C$156</f>
        <v>4203</v>
      </c>
      <c r="D35" s="19">
        <f>$D$156</f>
        <v>9493</v>
      </c>
      <c r="E35" s="91">
        <f t="shared" si="12"/>
        <v>0.44274728747498154</v>
      </c>
    </row>
    <row r="36" spans="1:5" x14ac:dyDescent="0.25">
      <c r="A36" s="391"/>
      <c r="B36" s="69" t="s">
        <v>21</v>
      </c>
      <c r="C36" s="12">
        <f>C27-C29</f>
        <v>-31</v>
      </c>
      <c r="D36" s="13">
        <f>D27-D29</f>
        <v>-74</v>
      </c>
      <c r="E36" s="8">
        <f>E27-E29</f>
        <v>1.8701870187018688E-2</v>
      </c>
    </row>
    <row r="37" spans="1:5" ht="15.75" thickBot="1" x14ac:dyDescent="0.3">
      <c r="A37" s="392"/>
      <c r="B37" s="76" t="s">
        <v>22</v>
      </c>
      <c r="C37" s="14">
        <f>C27-C29</f>
        <v>-31</v>
      </c>
      <c r="D37" s="15">
        <f>D27-D28</f>
        <v>-10</v>
      </c>
      <c r="E37" s="30">
        <f>E27-E28</f>
        <v>-0.15015015015015021</v>
      </c>
    </row>
    <row r="38" spans="1:5" x14ac:dyDescent="0.25">
      <c r="A38" s="387" t="s">
        <v>32</v>
      </c>
      <c r="B38" s="66" t="s">
        <v>4</v>
      </c>
      <c r="C38" s="83">
        <v>15</v>
      </c>
      <c r="D38" s="27">
        <v>19</v>
      </c>
      <c r="E38" s="95">
        <f>C38/D38</f>
        <v>0.78947368421052633</v>
      </c>
    </row>
    <row r="39" spans="1:5" x14ac:dyDescent="0.25">
      <c r="A39" s="388"/>
      <c r="B39" s="67" t="s">
        <v>5</v>
      </c>
      <c r="C39" s="12">
        <v>171</v>
      </c>
      <c r="D39" s="13">
        <v>245</v>
      </c>
      <c r="E39" s="94">
        <f t="shared" ref="E39" si="13">C39/D39</f>
        <v>0.69795918367346943</v>
      </c>
    </row>
    <row r="40" spans="1:5" x14ac:dyDescent="0.25">
      <c r="A40" s="388"/>
      <c r="B40" s="67" t="s">
        <v>6</v>
      </c>
      <c r="C40" s="12" t="s">
        <v>80</v>
      </c>
      <c r="D40" s="13" t="s">
        <v>80</v>
      </c>
      <c r="E40" s="94" t="s">
        <v>62</v>
      </c>
    </row>
    <row r="41" spans="1:5" x14ac:dyDescent="0.25">
      <c r="A41" s="388"/>
      <c r="B41" s="67" t="s">
        <v>7</v>
      </c>
      <c r="C41" s="12"/>
      <c r="D41" s="13" t="s">
        <v>80</v>
      </c>
      <c r="E41" s="94"/>
    </row>
    <row r="42" spans="1:5" x14ac:dyDescent="0.25">
      <c r="A42" s="388"/>
      <c r="B42" s="67" t="s">
        <v>8</v>
      </c>
      <c r="C42" s="12"/>
      <c r="D42" s="13"/>
      <c r="E42" s="94"/>
    </row>
    <row r="43" spans="1:5" x14ac:dyDescent="0.25">
      <c r="A43" s="388"/>
      <c r="B43" s="67" t="s">
        <v>9</v>
      </c>
      <c r="C43" s="12"/>
      <c r="D43" s="13"/>
      <c r="E43" s="94"/>
    </row>
    <row r="44" spans="1:5" x14ac:dyDescent="0.25">
      <c r="A44" s="388"/>
      <c r="B44" s="67" t="s">
        <v>10</v>
      </c>
      <c r="C44" s="12"/>
      <c r="D44" s="13"/>
      <c r="E44" s="94"/>
    </row>
    <row r="45" spans="1:5" x14ac:dyDescent="0.25">
      <c r="A45" s="388"/>
      <c r="B45" s="75" t="s">
        <v>30</v>
      </c>
      <c r="C45" s="20">
        <f t="shared" ref="C45:E45" si="14">C$155</f>
        <v>2268</v>
      </c>
      <c r="D45" s="18">
        <f>$D$155</f>
        <v>3369</v>
      </c>
      <c r="E45" s="96">
        <f t="shared" si="14"/>
        <v>0.67319679430097956</v>
      </c>
    </row>
    <row r="46" spans="1:5" x14ac:dyDescent="0.25">
      <c r="A46" s="388"/>
      <c r="B46" s="68" t="s">
        <v>13</v>
      </c>
      <c r="C46" s="21">
        <f t="shared" ref="C46:E46" si="15">C$156</f>
        <v>4203</v>
      </c>
      <c r="D46" s="19">
        <f>$D$156</f>
        <v>9493</v>
      </c>
      <c r="E46" s="91">
        <f t="shared" si="15"/>
        <v>0.44274728747498154</v>
      </c>
    </row>
    <row r="47" spans="1:5" x14ac:dyDescent="0.25">
      <c r="A47" s="388"/>
      <c r="B47" s="69" t="s">
        <v>21</v>
      </c>
      <c r="C47" s="12" t="s">
        <v>62</v>
      </c>
      <c r="D47" s="13" t="s">
        <v>62</v>
      </c>
      <c r="E47" s="8" t="s">
        <v>62</v>
      </c>
    </row>
    <row r="48" spans="1:5" ht="15.75" thickBot="1" x14ac:dyDescent="0.3">
      <c r="A48" s="389"/>
      <c r="B48" s="76" t="s">
        <v>22</v>
      </c>
      <c r="C48" s="14">
        <f>C38-C39</f>
        <v>-156</v>
      </c>
      <c r="D48" s="15">
        <f>D38-D39</f>
        <v>-226</v>
      </c>
      <c r="E48" s="30">
        <f t="shared" ref="E48" si="16">E38-E39</f>
        <v>9.1514500537056898E-2</v>
      </c>
    </row>
    <row r="49" spans="1:5" x14ac:dyDescent="0.25">
      <c r="A49" s="390" t="s">
        <v>33</v>
      </c>
      <c r="B49" s="66" t="s">
        <v>4</v>
      </c>
      <c r="C49" s="83">
        <v>104</v>
      </c>
      <c r="D49" s="27">
        <v>157</v>
      </c>
      <c r="E49" s="95">
        <f>C49/D49</f>
        <v>0.66242038216560506</v>
      </c>
    </row>
    <row r="50" spans="1:5" x14ac:dyDescent="0.25">
      <c r="A50" s="391"/>
      <c r="B50" s="67" t="s">
        <v>5</v>
      </c>
      <c r="C50" s="12">
        <v>37</v>
      </c>
      <c r="D50" s="13">
        <v>48</v>
      </c>
      <c r="E50" s="94">
        <f t="shared" ref="E50:E51" si="17">C50/D50</f>
        <v>0.77083333333333337</v>
      </c>
    </row>
    <row r="51" spans="1:5" x14ac:dyDescent="0.25">
      <c r="A51" s="391"/>
      <c r="B51" s="67" t="s">
        <v>6</v>
      </c>
      <c r="C51" s="12">
        <v>23</v>
      </c>
      <c r="D51" s="13">
        <v>50</v>
      </c>
      <c r="E51" s="94">
        <f t="shared" si="17"/>
        <v>0.46</v>
      </c>
    </row>
    <row r="52" spans="1:5" x14ac:dyDescent="0.25">
      <c r="A52" s="391"/>
      <c r="B52" s="67" t="s">
        <v>7</v>
      </c>
      <c r="C52" s="12" t="s">
        <v>80</v>
      </c>
      <c r="D52" s="13" t="s">
        <v>80</v>
      </c>
      <c r="E52" s="94" t="s">
        <v>62</v>
      </c>
    </row>
    <row r="53" spans="1:5" x14ac:dyDescent="0.25">
      <c r="A53" s="391"/>
      <c r="B53" s="67" t="s">
        <v>8</v>
      </c>
      <c r="C53" s="12" t="s">
        <v>80</v>
      </c>
      <c r="D53" s="13">
        <v>11</v>
      </c>
      <c r="E53" s="94" t="s">
        <v>62</v>
      </c>
    </row>
    <row r="54" spans="1:5" x14ac:dyDescent="0.25">
      <c r="A54" s="391"/>
      <c r="B54" s="67" t="s">
        <v>9</v>
      </c>
      <c r="C54" s="12"/>
      <c r="D54" s="13"/>
      <c r="E54" s="94"/>
    </row>
    <row r="55" spans="1:5" x14ac:dyDescent="0.25">
      <c r="A55" s="391"/>
      <c r="B55" s="67" t="s">
        <v>10</v>
      </c>
      <c r="C55" s="12" t="s">
        <v>80</v>
      </c>
      <c r="D55" s="13" t="s">
        <v>80</v>
      </c>
      <c r="E55" s="94" t="s">
        <v>62</v>
      </c>
    </row>
    <row r="56" spans="1:5" x14ac:dyDescent="0.25">
      <c r="A56" s="391"/>
      <c r="B56" s="75" t="s">
        <v>30</v>
      </c>
      <c r="C56" s="20">
        <f t="shared" ref="C56:E56" si="18">C$155</f>
        <v>2268</v>
      </c>
      <c r="D56" s="18">
        <f>$D$155</f>
        <v>3369</v>
      </c>
      <c r="E56" s="96">
        <f t="shared" si="18"/>
        <v>0.67319679430097956</v>
      </c>
    </row>
    <row r="57" spans="1:5" x14ac:dyDescent="0.25">
      <c r="A57" s="391"/>
      <c r="B57" s="68" t="s">
        <v>13</v>
      </c>
      <c r="C57" s="21">
        <f t="shared" ref="C57:E57" si="19">C$156</f>
        <v>4203</v>
      </c>
      <c r="D57" s="19">
        <f>$D$156</f>
        <v>9493</v>
      </c>
      <c r="E57" s="91">
        <f t="shared" si="19"/>
        <v>0.44274728747498154</v>
      </c>
    </row>
    <row r="58" spans="1:5" x14ac:dyDescent="0.25">
      <c r="A58" s="391"/>
      <c r="B58" s="69" t="s">
        <v>21</v>
      </c>
      <c r="C58" s="12">
        <f t="shared" ref="C58:E58" si="20">C49-C51</f>
        <v>81</v>
      </c>
      <c r="D58" s="13">
        <f>D49-D51</f>
        <v>107</v>
      </c>
      <c r="E58" s="8">
        <f t="shared" si="20"/>
        <v>0.20242038216560504</v>
      </c>
    </row>
    <row r="59" spans="1:5" ht="15.75" thickBot="1" x14ac:dyDescent="0.3">
      <c r="A59" s="392"/>
      <c r="B59" s="76" t="s">
        <v>22</v>
      </c>
      <c r="C59" s="14">
        <f>C49-C50</f>
        <v>67</v>
      </c>
      <c r="D59" s="15">
        <f>D49-D50</f>
        <v>109</v>
      </c>
      <c r="E59" s="30">
        <f t="shared" ref="E59" si="21">E49-E50</f>
        <v>-0.10841295116772831</v>
      </c>
    </row>
    <row r="60" spans="1:5" x14ac:dyDescent="0.25">
      <c r="A60" s="387" t="s">
        <v>34</v>
      </c>
      <c r="B60" s="66" t="s">
        <v>4</v>
      </c>
      <c r="C60" s="83">
        <v>56</v>
      </c>
      <c r="D60" s="27">
        <v>79</v>
      </c>
      <c r="E60" s="95">
        <f>C60/D60</f>
        <v>0.70886075949367089</v>
      </c>
    </row>
    <row r="61" spans="1:5" x14ac:dyDescent="0.25">
      <c r="A61" s="388"/>
      <c r="B61" s="67" t="s">
        <v>5</v>
      </c>
      <c r="C61" s="12">
        <v>41</v>
      </c>
      <c r="D61" s="13">
        <v>68</v>
      </c>
      <c r="E61" s="94">
        <f t="shared" ref="E61:E62" si="22">C61/D61</f>
        <v>0.6029411764705882</v>
      </c>
    </row>
    <row r="62" spans="1:5" x14ac:dyDescent="0.25">
      <c r="A62" s="388"/>
      <c r="B62" s="67" t="s">
        <v>6</v>
      </c>
      <c r="C62" s="12">
        <v>41</v>
      </c>
      <c r="D62" s="13">
        <v>59</v>
      </c>
      <c r="E62" s="94">
        <f t="shared" si="22"/>
        <v>0.69491525423728817</v>
      </c>
    </row>
    <row r="63" spans="1:5" x14ac:dyDescent="0.25">
      <c r="A63" s="388"/>
      <c r="B63" s="67" t="s">
        <v>7</v>
      </c>
      <c r="C63" s="12" t="s">
        <v>80</v>
      </c>
      <c r="D63" s="13">
        <v>13</v>
      </c>
      <c r="E63" s="94" t="s">
        <v>62</v>
      </c>
    </row>
    <row r="64" spans="1:5" x14ac:dyDescent="0.25">
      <c r="A64" s="388"/>
      <c r="B64" s="67" t="s">
        <v>8</v>
      </c>
      <c r="C64" s="12" t="s">
        <v>80</v>
      </c>
      <c r="D64" s="13" t="s">
        <v>80</v>
      </c>
      <c r="E64" s="94" t="s">
        <v>62</v>
      </c>
    </row>
    <row r="65" spans="1:5" x14ac:dyDescent="0.25">
      <c r="A65" s="388"/>
      <c r="B65" s="67" t="s">
        <v>9</v>
      </c>
      <c r="C65" s="12"/>
      <c r="D65" s="13"/>
      <c r="E65" s="94"/>
    </row>
    <row r="66" spans="1:5" x14ac:dyDescent="0.25">
      <c r="A66" s="388"/>
      <c r="B66" s="67" t="s">
        <v>10</v>
      </c>
      <c r="C66" s="12"/>
      <c r="D66" s="13"/>
      <c r="E66" s="94"/>
    </row>
    <row r="67" spans="1:5" x14ac:dyDescent="0.25">
      <c r="A67" s="388"/>
      <c r="B67" s="75" t="s">
        <v>30</v>
      </c>
      <c r="C67" s="20">
        <f t="shared" ref="C67:E67" si="23">C$155</f>
        <v>2268</v>
      </c>
      <c r="D67" s="18">
        <f>$D$155</f>
        <v>3369</v>
      </c>
      <c r="E67" s="96">
        <f t="shared" si="23"/>
        <v>0.67319679430097956</v>
      </c>
    </row>
    <row r="68" spans="1:5" x14ac:dyDescent="0.25">
      <c r="A68" s="388"/>
      <c r="B68" s="68" t="s">
        <v>13</v>
      </c>
      <c r="C68" s="21">
        <f t="shared" ref="C68:E68" si="24">C$156</f>
        <v>4203</v>
      </c>
      <c r="D68" s="19">
        <f>$D$156</f>
        <v>9493</v>
      </c>
      <c r="E68" s="91">
        <f t="shared" si="24"/>
        <v>0.44274728747498154</v>
      </c>
    </row>
    <row r="69" spans="1:5" x14ac:dyDescent="0.25">
      <c r="A69" s="388"/>
      <c r="B69" s="69" t="s">
        <v>21</v>
      </c>
      <c r="C69" s="12">
        <f>C60-C62</f>
        <v>15</v>
      </c>
      <c r="D69" s="13">
        <f>D60-D62</f>
        <v>20</v>
      </c>
      <c r="E69" s="8">
        <f t="shared" ref="E69" si="25">E60-E62</f>
        <v>1.3945505256382718E-2</v>
      </c>
    </row>
    <row r="70" spans="1:5" ht="15.75" thickBot="1" x14ac:dyDescent="0.3">
      <c r="A70" s="389"/>
      <c r="B70" s="76" t="s">
        <v>22</v>
      </c>
      <c r="C70" s="14">
        <f>C60-C61</f>
        <v>15</v>
      </c>
      <c r="D70" s="15">
        <f>D60-D61</f>
        <v>11</v>
      </c>
      <c r="E70" s="30">
        <f t="shared" ref="E70" si="26">E60-E61</f>
        <v>0.10591958302308269</v>
      </c>
    </row>
    <row r="71" spans="1:5" x14ac:dyDescent="0.25">
      <c r="A71" s="390" t="s">
        <v>35</v>
      </c>
      <c r="B71" s="66" t="s">
        <v>4</v>
      </c>
      <c r="C71" s="83">
        <v>138</v>
      </c>
      <c r="D71" s="27">
        <v>163</v>
      </c>
      <c r="E71" s="95">
        <f>C71/D71</f>
        <v>0.84662576687116564</v>
      </c>
    </row>
    <row r="72" spans="1:5" x14ac:dyDescent="0.25">
      <c r="A72" s="391"/>
      <c r="B72" s="67" t="s">
        <v>5</v>
      </c>
      <c r="C72" s="12">
        <v>33</v>
      </c>
      <c r="D72" s="13">
        <v>40</v>
      </c>
      <c r="E72" s="94">
        <f t="shared" ref="E72:E73" si="27">C72/D72</f>
        <v>0.82499999999999996</v>
      </c>
    </row>
    <row r="73" spans="1:5" x14ac:dyDescent="0.25">
      <c r="A73" s="391"/>
      <c r="B73" s="67" t="s">
        <v>6</v>
      </c>
      <c r="C73" s="12">
        <v>27</v>
      </c>
      <c r="D73" s="13">
        <v>39</v>
      </c>
      <c r="E73" s="94">
        <f t="shared" si="27"/>
        <v>0.69230769230769229</v>
      </c>
    </row>
    <row r="74" spans="1:5" x14ac:dyDescent="0.25">
      <c r="A74" s="391"/>
      <c r="B74" s="67" t="s">
        <v>7</v>
      </c>
      <c r="C74" s="12" t="s">
        <v>80</v>
      </c>
      <c r="D74" s="13" t="s">
        <v>80</v>
      </c>
      <c r="E74" s="94" t="s">
        <v>62</v>
      </c>
    </row>
    <row r="75" spans="1:5" x14ac:dyDescent="0.25">
      <c r="A75" s="391"/>
      <c r="B75" s="67" t="s">
        <v>8</v>
      </c>
      <c r="C75" s="12" t="s">
        <v>80</v>
      </c>
      <c r="D75" s="13" t="s">
        <v>80</v>
      </c>
      <c r="E75" s="94" t="s">
        <v>62</v>
      </c>
    </row>
    <row r="76" spans="1:5" x14ac:dyDescent="0.25">
      <c r="A76" s="391"/>
      <c r="B76" s="67" t="s">
        <v>9</v>
      </c>
      <c r="C76" s="12"/>
      <c r="D76" s="13"/>
      <c r="E76" s="94"/>
    </row>
    <row r="77" spans="1:5" x14ac:dyDescent="0.25">
      <c r="A77" s="391"/>
      <c r="B77" s="67" t="s">
        <v>10</v>
      </c>
      <c r="C77" s="12"/>
      <c r="D77" s="13"/>
      <c r="E77" s="94"/>
    </row>
    <row r="78" spans="1:5" x14ac:dyDescent="0.25">
      <c r="A78" s="391"/>
      <c r="B78" s="75" t="s">
        <v>30</v>
      </c>
      <c r="C78" s="20">
        <f t="shared" ref="C78:E78" si="28">C$155</f>
        <v>2268</v>
      </c>
      <c r="D78" s="18">
        <f>$D$155</f>
        <v>3369</v>
      </c>
      <c r="E78" s="96">
        <f t="shared" si="28"/>
        <v>0.67319679430097956</v>
      </c>
    </row>
    <row r="79" spans="1:5" x14ac:dyDescent="0.25">
      <c r="A79" s="391"/>
      <c r="B79" s="68" t="s">
        <v>13</v>
      </c>
      <c r="C79" s="21">
        <f t="shared" ref="C79:E79" si="29">C$156</f>
        <v>4203</v>
      </c>
      <c r="D79" s="19">
        <f>$D$156</f>
        <v>9493</v>
      </c>
      <c r="E79" s="91">
        <f t="shared" si="29"/>
        <v>0.44274728747498154</v>
      </c>
    </row>
    <row r="80" spans="1:5" x14ac:dyDescent="0.25">
      <c r="A80" s="391"/>
      <c r="B80" s="69" t="s">
        <v>21</v>
      </c>
      <c r="C80" s="12">
        <f t="shared" ref="C80:E80" si="30">C71-C73</f>
        <v>111</v>
      </c>
      <c r="D80" s="13">
        <f>D71-D73</f>
        <v>124</v>
      </c>
      <c r="E80" s="8">
        <f t="shared" si="30"/>
        <v>0.15431807456347335</v>
      </c>
    </row>
    <row r="81" spans="1:5" ht="15.75" thickBot="1" x14ac:dyDescent="0.3">
      <c r="A81" s="392"/>
      <c r="B81" s="76" t="s">
        <v>22</v>
      </c>
      <c r="C81" s="14">
        <f>C71-C72</f>
        <v>105</v>
      </c>
      <c r="D81" s="15">
        <f>D71-D72</f>
        <v>123</v>
      </c>
      <c r="E81" s="30">
        <f t="shared" ref="E81" si="31">E71-E72</f>
        <v>2.1625766871165686E-2</v>
      </c>
    </row>
    <row r="82" spans="1:5" x14ac:dyDescent="0.25">
      <c r="A82" s="387" t="s">
        <v>36</v>
      </c>
      <c r="B82" s="66" t="s">
        <v>4</v>
      </c>
      <c r="C82" s="83">
        <v>122</v>
      </c>
      <c r="D82" s="27">
        <v>146</v>
      </c>
      <c r="E82" s="95">
        <f>C82/D82</f>
        <v>0.83561643835616439</v>
      </c>
    </row>
    <row r="83" spans="1:5" x14ac:dyDescent="0.25">
      <c r="A83" s="388"/>
      <c r="B83" s="67" t="s">
        <v>5</v>
      </c>
      <c r="C83" s="12">
        <v>35</v>
      </c>
      <c r="D83" s="13">
        <v>42</v>
      </c>
      <c r="E83" s="94">
        <f t="shared" ref="E83:E84" si="32">C83/D83</f>
        <v>0.83333333333333337</v>
      </c>
    </row>
    <row r="84" spans="1:5" x14ac:dyDescent="0.25">
      <c r="A84" s="388"/>
      <c r="B84" s="67" t="s">
        <v>6</v>
      </c>
      <c r="C84" s="12">
        <v>32</v>
      </c>
      <c r="D84" s="13">
        <v>50</v>
      </c>
      <c r="E84" s="94">
        <f t="shared" si="32"/>
        <v>0.64</v>
      </c>
    </row>
    <row r="85" spans="1:5" x14ac:dyDescent="0.25">
      <c r="A85" s="388"/>
      <c r="B85" s="67" t="s">
        <v>7</v>
      </c>
      <c r="C85" s="12">
        <v>10</v>
      </c>
      <c r="D85" s="13">
        <v>16</v>
      </c>
      <c r="E85" s="94">
        <f>C85/D85</f>
        <v>0.625</v>
      </c>
    </row>
    <row r="86" spans="1:5" x14ac:dyDescent="0.25">
      <c r="A86" s="388"/>
      <c r="B86" s="67" t="s">
        <v>8</v>
      </c>
      <c r="C86" s="12" t="s">
        <v>80</v>
      </c>
      <c r="D86" s="13" t="s">
        <v>80</v>
      </c>
      <c r="E86" s="94" t="s">
        <v>62</v>
      </c>
    </row>
    <row r="87" spans="1:5" x14ac:dyDescent="0.25">
      <c r="A87" s="388"/>
      <c r="B87" s="67" t="s">
        <v>9</v>
      </c>
      <c r="C87" s="12"/>
      <c r="D87" s="13"/>
      <c r="E87" s="94"/>
    </row>
    <row r="88" spans="1:5" x14ac:dyDescent="0.25">
      <c r="A88" s="388"/>
      <c r="B88" s="67" t="s">
        <v>10</v>
      </c>
      <c r="C88" s="12" t="s">
        <v>80</v>
      </c>
      <c r="D88" s="13" t="s">
        <v>80</v>
      </c>
      <c r="E88" s="94" t="s">
        <v>62</v>
      </c>
    </row>
    <row r="89" spans="1:5" x14ac:dyDescent="0.25">
      <c r="A89" s="388"/>
      <c r="B89" s="75" t="s">
        <v>30</v>
      </c>
      <c r="C89" s="20">
        <f t="shared" ref="C89:E89" si="33">C$155</f>
        <v>2268</v>
      </c>
      <c r="D89" s="18">
        <f>$D$155</f>
        <v>3369</v>
      </c>
      <c r="E89" s="96">
        <f t="shared" si="33"/>
        <v>0.67319679430097956</v>
      </c>
    </row>
    <row r="90" spans="1:5" x14ac:dyDescent="0.25">
      <c r="A90" s="388"/>
      <c r="B90" s="68" t="s">
        <v>13</v>
      </c>
      <c r="C90" s="21">
        <f t="shared" ref="C90:E90" si="34">C$156</f>
        <v>4203</v>
      </c>
      <c r="D90" s="19">
        <f>$D$156</f>
        <v>9493</v>
      </c>
      <c r="E90" s="91">
        <f t="shared" si="34"/>
        <v>0.44274728747498154</v>
      </c>
    </row>
    <row r="91" spans="1:5" x14ac:dyDescent="0.25">
      <c r="A91" s="388"/>
      <c r="B91" s="69" t="s">
        <v>21</v>
      </c>
      <c r="C91" s="12">
        <f>C82-C84</f>
        <v>90</v>
      </c>
      <c r="D91" s="13">
        <f>D82-D84</f>
        <v>96</v>
      </c>
      <c r="E91" s="8">
        <f t="shared" ref="E91" si="35">E82-E84</f>
        <v>0.19561643835616438</v>
      </c>
    </row>
    <row r="92" spans="1:5" ht="15.75" thickBot="1" x14ac:dyDescent="0.3">
      <c r="A92" s="389"/>
      <c r="B92" s="76" t="s">
        <v>22</v>
      </c>
      <c r="C92" s="14">
        <f>C82-C83</f>
        <v>87</v>
      </c>
      <c r="D92" s="15">
        <f>D82-D83</f>
        <v>104</v>
      </c>
      <c r="E92" s="30">
        <f t="shared" ref="E92" si="36">E82-E83</f>
        <v>2.2831050228310223E-3</v>
      </c>
    </row>
    <row r="93" spans="1:5" x14ac:dyDescent="0.25">
      <c r="A93" s="390" t="s">
        <v>37</v>
      </c>
      <c r="B93" s="66" t="s">
        <v>4</v>
      </c>
      <c r="C93" s="83">
        <v>79</v>
      </c>
      <c r="D93" s="27">
        <v>99</v>
      </c>
      <c r="E93" s="95">
        <f>C93/D93</f>
        <v>0.79797979797979801</v>
      </c>
    </row>
    <row r="94" spans="1:5" x14ac:dyDescent="0.25">
      <c r="A94" s="391"/>
      <c r="B94" s="67" t="s">
        <v>5</v>
      </c>
      <c r="C94" s="12">
        <v>15</v>
      </c>
      <c r="D94" s="13">
        <v>20</v>
      </c>
      <c r="E94" s="94">
        <f>C94/D94</f>
        <v>0.75</v>
      </c>
    </row>
    <row r="95" spans="1:5" x14ac:dyDescent="0.25">
      <c r="A95" s="391"/>
      <c r="B95" s="67" t="s">
        <v>6</v>
      </c>
      <c r="C95" s="12">
        <v>26</v>
      </c>
      <c r="D95" s="13">
        <v>48</v>
      </c>
      <c r="E95" s="94">
        <f t="shared" ref="E95" si="37">C95/D95</f>
        <v>0.54166666666666663</v>
      </c>
    </row>
    <row r="96" spans="1:5" x14ac:dyDescent="0.25">
      <c r="A96" s="391"/>
      <c r="B96" s="67" t="s">
        <v>7</v>
      </c>
      <c r="C96" s="12" t="s">
        <v>80</v>
      </c>
      <c r="D96" s="13" t="s">
        <v>80</v>
      </c>
      <c r="E96" s="94" t="s">
        <v>62</v>
      </c>
    </row>
    <row r="97" spans="1:5" x14ac:dyDescent="0.25">
      <c r="A97" s="391"/>
      <c r="B97" s="67" t="s">
        <v>8</v>
      </c>
      <c r="C97" s="12" t="s">
        <v>80</v>
      </c>
      <c r="D97" s="13" t="s">
        <v>80</v>
      </c>
      <c r="E97" s="94" t="s">
        <v>62</v>
      </c>
    </row>
    <row r="98" spans="1:5" x14ac:dyDescent="0.25">
      <c r="A98" s="391"/>
      <c r="B98" s="67" t="s">
        <v>9</v>
      </c>
      <c r="C98" s="12"/>
      <c r="D98" s="13"/>
      <c r="E98" s="94"/>
    </row>
    <row r="99" spans="1:5" x14ac:dyDescent="0.25">
      <c r="A99" s="391"/>
      <c r="B99" s="67" t="s">
        <v>10</v>
      </c>
      <c r="C99" s="12"/>
      <c r="D99" s="13"/>
      <c r="E99" s="94"/>
    </row>
    <row r="100" spans="1:5" x14ac:dyDescent="0.25">
      <c r="A100" s="391"/>
      <c r="B100" s="75" t="s">
        <v>30</v>
      </c>
      <c r="C100" s="20">
        <f t="shared" ref="C100:E100" si="38">C$155</f>
        <v>2268</v>
      </c>
      <c r="D100" s="18">
        <f>$D$155</f>
        <v>3369</v>
      </c>
      <c r="E100" s="96">
        <f t="shared" si="38"/>
        <v>0.67319679430097956</v>
      </c>
    </row>
    <row r="101" spans="1:5" x14ac:dyDescent="0.25">
      <c r="A101" s="391"/>
      <c r="B101" s="68" t="s">
        <v>13</v>
      </c>
      <c r="C101" s="21">
        <f t="shared" ref="C101:E101" si="39">C$156</f>
        <v>4203</v>
      </c>
      <c r="D101" s="19">
        <f>$D$156</f>
        <v>9493</v>
      </c>
      <c r="E101" s="91">
        <f t="shared" si="39"/>
        <v>0.44274728747498154</v>
      </c>
    </row>
    <row r="102" spans="1:5" x14ac:dyDescent="0.25">
      <c r="A102" s="391"/>
      <c r="B102" s="69" t="s">
        <v>21</v>
      </c>
      <c r="C102" s="12">
        <f>C93-C95</f>
        <v>53</v>
      </c>
      <c r="D102" s="13">
        <f>D93-D95</f>
        <v>51</v>
      </c>
      <c r="E102" s="8">
        <f t="shared" ref="E102" si="40">E93-E95</f>
        <v>0.25631313131313138</v>
      </c>
    </row>
    <row r="103" spans="1:5" ht="15.75" thickBot="1" x14ac:dyDescent="0.3">
      <c r="A103" s="392"/>
      <c r="B103" s="76" t="s">
        <v>22</v>
      </c>
      <c r="C103" s="14">
        <f>C93-C94</f>
        <v>64</v>
      </c>
      <c r="D103" s="15">
        <f>D93-D94</f>
        <v>79</v>
      </c>
      <c r="E103" s="30">
        <f>E93-E94</f>
        <v>4.7979797979798011E-2</v>
      </c>
    </row>
    <row r="104" spans="1:5" x14ac:dyDescent="0.25">
      <c r="A104" s="387" t="s">
        <v>38</v>
      </c>
      <c r="B104" s="66" t="s">
        <v>4</v>
      </c>
      <c r="C104" s="83">
        <v>159</v>
      </c>
      <c r="D104" s="27">
        <v>184</v>
      </c>
      <c r="E104" s="95">
        <f>C104/D104</f>
        <v>0.86413043478260865</v>
      </c>
    </row>
    <row r="105" spans="1:5" x14ac:dyDescent="0.25">
      <c r="A105" s="388"/>
      <c r="B105" s="67" t="s">
        <v>5</v>
      </c>
      <c r="C105" s="12">
        <v>16</v>
      </c>
      <c r="D105" s="13">
        <v>21</v>
      </c>
      <c r="E105" s="94">
        <f t="shared" ref="E105:E106" si="41">C105/D105</f>
        <v>0.76190476190476186</v>
      </c>
    </row>
    <row r="106" spans="1:5" x14ac:dyDescent="0.25">
      <c r="A106" s="388"/>
      <c r="B106" s="67" t="s">
        <v>6</v>
      </c>
      <c r="C106" s="12">
        <v>24</v>
      </c>
      <c r="D106" s="13">
        <v>41</v>
      </c>
      <c r="E106" s="94">
        <f t="shared" si="41"/>
        <v>0.58536585365853655</v>
      </c>
    </row>
    <row r="107" spans="1:5" x14ac:dyDescent="0.25">
      <c r="A107" s="388"/>
      <c r="B107" s="67" t="s">
        <v>7</v>
      </c>
      <c r="C107" s="12" t="s">
        <v>80</v>
      </c>
      <c r="D107" s="13">
        <v>10</v>
      </c>
      <c r="E107" s="94" t="s">
        <v>62</v>
      </c>
    </row>
    <row r="108" spans="1:5" x14ac:dyDescent="0.25">
      <c r="A108" s="388"/>
      <c r="B108" s="67" t="s">
        <v>8</v>
      </c>
      <c r="C108" s="12" t="s">
        <v>80</v>
      </c>
      <c r="D108" s="13" t="s">
        <v>80</v>
      </c>
      <c r="E108" s="94" t="s">
        <v>62</v>
      </c>
    </row>
    <row r="109" spans="1:5" x14ac:dyDescent="0.25">
      <c r="A109" s="388"/>
      <c r="B109" s="67" t="s">
        <v>9</v>
      </c>
      <c r="C109" s="12"/>
      <c r="D109" s="13"/>
      <c r="E109" s="94"/>
    </row>
    <row r="110" spans="1:5" x14ac:dyDescent="0.25">
      <c r="A110" s="388"/>
      <c r="B110" s="67" t="s">
        <v>10</v>
      </c>
      <c r="C110" s="12"/>
      <c r="D110" s="13"/>
      <c r="E110" s="94"/>
    </row>
    <row r="111" spans="1:5" x14ac:dyDescent="0.25">
      <c r="A111" s="388"/>
      <c r="B111" s="75" t="s">
        <v>30</v>
      </c>
      <c r="C111" s="20">
        <f t="shared" ref="C111:E111" si="42">C$155</f>
        <v>2268</v>
      </c>
      <c r="D111" s="18">
        <f>$D$155</f>
        <v>3369</v>
      </c>
      <c r="E111" s="96">
        <f t="shared" si="42"/>
        <v>0.67319679430097956</v>
      </c>
    </row>
    <row r="112" spans="1:5" x14ac:dyDescent="0.25">
      <c r="A112" s="388"/>
      <c r="B112" s="68" t="s">
        <v>13</v>
      </c>
      <c r="C112" s="21">
        <f t="shared" ref="C112:E112" si="43">C$156</f>
        <v>4203</v>
      </c>
      <c r="D112" s="19">
        <f>$D$156</f>
        <v>9493</v>
      </c>
      <c r="E112" s="91">
        <f t="shared" si="43"/>
        <v>0.44274728747498154</v>
      </c>
    </row>
    <row r="113" spans="1:5" x14ac:dyDescent="0.25">
      <c r="A113" s="388"/>
      <c r="B113" s="69" t="s">
        <v>21</v>
      </c>
      <c r="C113" s="12">
        <f>C104-C106</f>
        <v>135</v>
      </c>
      <c r="D113" s="13">
        <f>D104-D106</f>
        <v>143</v>
      </c>
      <c r="E113" s="8">
        <f t="shared" ref="E113" si="44">E104-E106</f>
        <v>0.2787645811240721</v>
      </c>
    </row>
    <row r="114" spans="1:5" ht="15.75" thickBot="1" x14ac:dyDescent="0.3">
      <c r="A114" s="389"/>
      <c r="B114" s="76" t="s">
        <v>22</v>
      </c>
      <c r="C114" s="14">
        <f>C104-C105</f>
        <v>143</v>
      </c>
      <c r="D114" s="15">
        <f>D104-D105</f>
        <v>163</v>
      </c>
      <c r="E114" s="30">
        <f t="shared" ref="E114" si="45">E104-E105</f>
        <v>0.10222567287784678</v>
      </c>
    </row>
    <row r="115" spans="1:5" x14ac:dyDescent="0.25">
      <c r="A115" s="390" t="s">
        <v>39</v>
      </c>
      <c r="B115" s="66" t="s">
        <v>4</v>
      </c>
      <c r="C115" s="83">
        <v>53</v>
      </c>
      <c r="D115" s="27">
        <v>88</v>
      </c>
      <c r="E115" s="95">
        <f>C115/D115</f>
        <v>0.60227272727272729</v>
      </c>
    </row>
    <row r="116" spans="1:5" x14ac:dyDescent="0.25">
      <c r="A116" s="391"/>
      <c r="B116" s="67" t="s">
        <v>5</v>
      </c>
      <c r="C116" s="12">
        <v>14</v>
      </c>
      <c r="D116" s="13">
        <v>25</v>
      </c>
      <c r="E116" s="94">
        <f>C116/D116</f>
        <v>0.56000000000000005</v>
      </c>
    </row>
    <row r="117" spans="1:5" x14ac:dyDescent="0.25">
      <c r="A117" s="391"/>
      <c r="B117" s="67" t="s">
        <v>6</v>
      </c>
      <c r="C117" s="12">
        <v>24</v>
      </c>
      <c r="D117" s="13">
        <v>58</v>
      </c>
      <c r="E117" s="94">
        <f t="shared" ref="E117" si="46">C117/D117</f>
        <v>0.41379310344827586</v>
      </c>
    </row>
    <row r="118" spans="1:5" x14ac:dyDescent="0.25">
      <c r="A118" s="391"/>
      <c r="B118" s="67" t="s">
        <v>7</v>
      </c>
      <c r="C118" s="12" t="s">
        <v>80</v>
      </c>
      <c r="D118" s="13">
        <v>10</v>
      </c>
      <c r="E118" s="94" t="s">
        <v>62</v>
      </c>
    </row>
    <row r="119" spans="1:5" x14ac:dyDescent="0.25">
      <c r="A119" s="391"/>
      <c r="B119" s="67" t="s">
        <v>8</v>
      </c>
      <c r="C119" s="12" t="s">
        <v>80</v>
      </c>
      <c r="D119" s="13" t="s">
        <v>80</v>
      </c>
      <c r="E119" s="94" t="s">
        <v>62</v>
      </c>
    </row>
    <row r="120" spans="1:5" x14ac:dyDescent="0.25">
      <c r="A120" s="391"/>
      <c r="B120" s="67" t="s">
        <v>9</v>
      </c>
      <c r="C120" s="12"/>
      <c r="D120" s="13"/>
      <c r="E120" s="94"/>
    </row>
    <row r="121" spans="1:5" x14ac:dyDescent="0.25">
      <c r="A121" s="391"/>
      <c r="B121" s="67" t="s">
        <v>10</v>
      </c>
      <c r="C121" s="12"/>
      <c r="D121" s="13"/>
      <c r="E121" s="94"/>
    </row>
    <row r="122" spans="1:5" x14ac:dyDescent="0.25">
      <c r="A122" s="391"/>
      <c r="B122" s="75" t="s">
        <v>30</v>
      </c>
      <c r="C122" s="20">
        <f t="shared" ref="C122:E122" si="47">C$155</f>
        <v>2268</v>
      </c>
      <c r="D122" s="18">
        <f>$D$155</f>
        <v>3369</v>
      </c>
      <c r="E122" s="96">
        <f t="shared" si="47"/>
        <v>0.67319679430097956</v>
      </c>
    </row>
    <row r="123" spans="1:5" x14ac:dyDescent="0.25">
      <c r="A123" s="391"/>
      <c r="B123" s="68" t="s">
        <v>13</v>
      </c>
      <c r="C123" s="21">
        <f t="shared" ref="C123:E123" si="48">C$156</f>
        <v>4203</v>
      </c>
      <c r="D123" s="19">
        <f>$D$156</f>
        <v>9493</v>
      </c>
      <c r="E123" s="91">
        <f t="shared" si="48"/>
        <v>0.44274728747498154</v>
      </c>
    </row>
    <row r="124" spans="1:5" x14ac:dyDescent="0.25">
      <c r="A124" s="391"/>
      <c r="B124" s="69" t="s">
        <v>21</v>
      </c>
      <c r="C124" s="12">
        <f t="shared" ref="C124:E124" si="49">C115-C117</f>
        <v>29</v>
      </c>
      <c r="D124" s="13">
        <f>D115-D117</f>
        <v>30</v>
      </c>
      <c r="E124" s="8">
        <f t="shared" si="49"/>
        <v>0.18847962382445144</v>
      </c>
    </row>
    <row r="125" spans="1:5" ht="15.75" thickBot="1" x14ac:dyDescent="0.3">
      <c r="A125" s="392"/>
      <c r="B125" s="76" t="s">
        <v>22</v>
      </c>
      <c r="C125" s="14">
        <f>C115-C116</f>
        <v>39</v>
      </c>
      <c r="D125" s="15">
        <f>D115-D116</f>
        <v>63</v>
      </c>
      <c r="E125" s="30">
        <f>E115-E116</f>
        <v>4.227272727272724E-2</v>
      </c>
    </row>
    <row r="126" spans="1:5" x14ac:dyDescent="0.25">
      <c r="A126" s="387" t="s">
        <v>40</v>
      </c>
      <c r="B126" s="66" t="s">
        <v>4</v>
      </c>
      <c r="C126" s="83">
        <v>171</v>
      </c>
      <c r="D126" s="27">
        <v>247</v>
      </c>
      <c r="E126" s="95">
        <f>C126/D126</f>
        <v>0.69230769230769229</v>
      </c>
    </row>
    <row r="127" spans="1:5" x14ac:dyDescent="0.25">
      <c r="A127" s="388"/>
      <c r="B127" s="67" t="s">
        <v>5</v>
      </c>
      <c r="C127" s="12">
        <v>43</v>
      </c>
      <c r="D127" s="13">
        <v>80</v>
      </c>
      <c r="E127" s="94">
        <f t="shared" ref="E127:E128" si="50">C127/D127</f>
        <v>0.53749999999999998</v>
      </c>
    </row>
    <row r="128" spans="1:5" x14ac:dyDescent="0.25">
      <c r="A128" s="388"/>
      <c r="B128" s="67" t="s">
        <v>6</v>
      </c>
      <c r="C128" s="12">
        <v>17</v>
      </c>
      <c r="D128" s="13">
        <v>42</v>
      </c>
      <c r="E128" s="94">
        <f t="shared" si="50"/>
        <v>0.40476190476190477</v>
      </c>
    </row>
    <row r="129" spans="1:5" x14ac:dyDescent="0.25">
      <c r="A129" s="388"/>
      <c r="B129" s="67" t="s">
        <v>7</v>
      </c>
      <c r="C129" s="12" t="s">
        <v>80</v>
      </c>
      <c r="D129" s="13">
        <v>16</v>
      </c>
      <c r="E129" s="94" t="s">
        <v>62</v>
      </c>
    </row>
    <row r="130" spans="1:5" x14ac:dyDescent="0.25">
      <c r="A130" s="388"/>
      <c r="B130" s="67" t="s">
        <v>8</v>
      </c>
      <c r="C130" s="12" t="s">
        <v>80</v>
      </c>
      <c r="D130" s="13" t="s">
        <v>80</v>
      </c>
      <c r="E130" s="94" t="s">
        <v>62</v>
      </c>
    </row>
    <row r="131" spans="1:5" x14ac:dyDescent="0.25">
      <c r="A131" s="388"/>
      <c r="B131" s="67" t="s">
        <v>9</v>
      </c>
      <c r="C131" s="12"/>
      <c r="D131" s="13"/>
      <c r="E131" s="94"/>
    </row>
    <row r="132" spans="1:5" x14ac:dyDescent="0.25">
      <c r="A132" s="388"/>
      <c r="B132" s="67" t="s">
        <v>10</v>
      </c>
      <c r="C132" s="12"/>
      <c r="D132" s="13"/>
      <c r="E132" s="94"/>
    </row>
    <row r="133" spans="1:5" x14ac:dyDescent="0.25">
      <c r="A133" s="388"/>
      <c r="B133" s="75" t="s">
        <v>30</v>
      </c>
      <c r="C133" s="20">
        <f t="shared" ref="C133:E133" si="51">C$155</f>
        <v>2268</v>
      </c>
      <c r="D133" s="18">
        <f>$D$155</f>
        <v>3369</v>
      </c>
      <c r="E133" s="96">
        <f t="shared" si="51"/>
        <v>0.67319679430097956</v>
      </c>
    </row>
    <row r="134" spans="1:5" x14ac:dyDescent="0.25">
      <c r="A134" s="388"/>
      <c r="B134" s="68" t="s">
        <v>13</v>
      </c>
      <c r="C134" s="21">
        <f t="shared" ref="C134:E134" si="52">C$156</f>
        <v>4203</v>
      </c>
      <c r="D134" s="19">
        <f>D156</f>
        <v>9493</v>
      </c>
      <c r="E134" s="91">
        <f t="shared" si="52"/>
        <v>0.44274728747498154</v>
      </c>
    </row>
    <row r="135" spans="1:5" x14ac:dyDescent="0.25">
      <c r="A135" s="388"/>
      <c r="B135" s="69" t="s">
        <v>21</v>
      </c>
      <c r="C135" s="12">
        <f>C126-C128</f>
        <v>154</v>
      </c>
      <c r="D135" s="13">
        <f>D126-D128</f>
        <v>205</v>
      </c>
      <c r="E135" s="8">
        <f t="shared" ref="E135" si="53">E126-E128</f>
        <v>0.28754578754578752</v>
      </c>
    </row>
    <row r="136" spans="1:5" ht="15.75" thickBot="1" x14ac:dyDescent="0.3">
      <c r="A136" s="389"/>
      <c r="B136" s="76" t="s">
        <v>22</v>
      </c>
      <c r="C136" s="14">
        <f>C126-C127</f>
        <v>128</v>
      </c>
      <c r="D136" s="15">
        <f>D126-D127</f>
        <v>167</v>
      </c>
      <c r="E136" s="30">
        <f t="shared" ref="E136" si="54">E126-E127</f>
        <v>0.15480769230769231</v>
      </c>
    </row>
    <row r="137" spans="1:5" x14ac:dyDescent="0.25">
      <c r="A137" s="390" t="s">
        <v>41</v>
      </c>
      <c r="B137" s="66" t="s">
        <v>4</v>
      </c>
      <c r="C137" s="83">
        <v>64</v>
      </c>
      <c r="D137" s="27">
        <v>94</v>
      </c>
      <c r="E137" s="95">
        <f>C137/D137</f>
        <v>0.68085106382978722</v>
      </c>
    </row>
    <row r="138" spans="1:5" x14ac:dyDescent="0.25">
      <c r="A138" s="391"/>
      <c r="B138" s="67" t="s">
        <v>5</v>
      </c>
      <c r="C138" s="12">
        <v>44</v>
      </c>
      <c r="D138" s="13">
        <v>73</v>
      </c>
      <c r="E138" s="94">
        <f t="shared" ref="E138:E139" si="55">C138/D138</f>
        <v>0.60273972602739723</v>
      </c>
    </row>
    <row r="139" spans="1:5" x14ac:dyDescent="0.25">
      <c r="A139" s="391"/>
      <c r="B139" s="67" t="s">
        <v>6</v>
      </c>
      <c r="C139" s="12">
        <v>38</v>
      </c>
      <c r="D139" s="13">
        <v>82</v>
      </c>
      <c r="E139" s="94">
        <f t="shared" si="55"/>
        <v>0.46341463414634149</v>
      </c>
    </row>
    <row r="140" spans="1:5" x14ac:dyDescent="0.25">
      <c r="A140" s="391"/>
      <c r="B140" s="67" t="s">
        <v>7</v>
      </c>
      <c r="C140" s="12" t="s">
        <v>80</v>
      </c>
      <c r="D140" s="13">
        <v>11</v>
      </c>
      <c r="E140" s="94" t="s">
        <v>62</v>
      </c>
    </row>
    <row r="141" spans="1:5" x14ac:dyDescent="0.25">
      <c r="A141" s="391"/>
      <c r="B141" s="67" t="s">
        <v>8</v>
      </c>
      <c r="C141" s="12" t="s">
        <v>80</v>
      </c>
      <c r="D141" s="13" t="s">
        <v>80</v>
      </c>
      <c r="E141" s="94" t="s">
        <v>62</v>
      </c>
    </row>
    <row r="142" spans="1:5" x14ac:dyDescent="0.25">
      <c r="A142" s="391"/>
      <c r="B142" s="67" t="s">
        <v>9</v>
      </c>
      <c r="C142" s="12" t="s">
        <v>80</v>
      </c>
      <c r="D142" s="13" t="s">
        <v>80</v>
      </c>
      <c r="E142" s="94" t="s">
        <v>62</v>
      </c>
    </row>
    <row r="143" spans="1:5" x14ac:dyDescent="0.25">
      <c r="A143" s="391"/>
      <c r="B143" s="67" t="s">
        <v>10</v>
      </c>
      <c r="C143" s="12"/>
      <c r="D143" s="13"/>
      <c r="E143" s="94"/>
    </row>
    <row r="144" spans="1:5" x14ac:dyDescent="0.25">
      <c r="A144" s="391"/>
      <c r="B144" s="75" t="s">
        <v>30</v>
      </c>
      <c r="C144" s="20">
        <f t="shared" ref="C144:E144" si="56">C$155</f>
        <v>2268</v>
      </c>
      <c r="D144" s="18">
        <f>$D$155</f>
        <v>3369</v>
      </c>
      <c r="E144" s="96">
        <f t="shared" si="56"/>
        <v>0.67319679430097956</v>
      </c>
    </row>
    <row r="145" spans="1:5" x14ac:dyDescent="0.25">
      <c r="A145" s="391"/>
      <c r="B145" s="68" t="s">
        <v>13</v>
      </c>
      <c r="C145" s="21">
        <f t="shared" ref="C145:E145" si="57">C$156</f>
        <v>4203</v>
      </c>
      <c r="D145" s="19">
        <f>$D$156</f>
        <v>9493</v>
      </c>
      <c r="E145" s="91">
        <f t="shared" si="57"/>
        <v>0.44274728747498154</v>
      </c>
    </row>
    <row r="146" spans="1:5" x14ac:dyDescent="0.25">
      <c r="A146" s="391"/>
      <c r="B146" s="69" t="s">
        <v>21</v>
      </c>
      <c r="C146" s="12">
        <f t="shared" ref="C146:E146" si="58">C137-C139</f>
        <v>26</v>
      </c>
      <c r="D146" s="13">
        <f>D137-D139</f>
        <v>12</v>
      </c>
      <c r="E146" s="8">
        <f t="shared" si="58"/>
        <v>0.21743642968344573</v>
      </c>
    </row>
    <row r="147" spans="1:5" ht="15.75" thickBot="1" x14ac:dyDescent="0.3">
      <c r="A147" s="392"/>
      <c r="B147" s="76" t="s">
        <v>22</v>
      </c>
      <c r="C147" s="14">
        <f>C137-C138</f>
        <v>20</v>
      </c>
      <c r="D147" s="15">
        <f>D137-D138</f>
        <v>21</v>
      </c>
      <c r="E147" s="30">
        <f t="shared" ref="E147" si="59">E137-E138</f>
        <v>7.8111337802389991E-2</v>
      </c>
    </row>
    <row r="148" spans="1:5" x14ac:dyDescent="0.25">
      <c r="A148" s="387" t="s">
        <v>42</v>
      </c>
      <c r="B148" s="66" t="s">
        <v>4</v>
      </c>
      <c r="C148" s="83">
        <v>1185</v>
      </c>
      <c r="D148" s="27">
        <v>1587</v>
      </c>
      <c r="E148" s="158">
        <f>C148/D148</f>
        <v>0.74669187145557658</v>
      </c>
    </row>
    <row r="149" spans="1:5" x14ac:dyDescent="0.25">
      <c r="A149" s="388"/>
      <c r="B149" s="67" t="s">
        <v>5</v>
      </c>
      <c r="C149" s="12">
        <v>585</v>
      </c>
      <c r="D149" s="13">
        <v>874</v>
      </c>
      <c r="E149" s="157">
        <f t="shared" ref="E149:E152" si="60">C149/D149</f>
        <v>0.66933638443935928</v>
      </c>
    </row>
    <row r="150" spans="1:5" x14ac:dyDescent="0.25">
      <c r="A150" s="388"/>
      <c r="B150" s="67" t="s">
        <v>6</v>
      </c>
      <c r="C150" s="12">
        <v>366</v>
      </c>
      <c r="D150" s="13">
        <v>697</v>
      </c>
      <c r="E150" s="157">
        <f t="shared" si="60"/>
        <v>0.52510760401721668</v>
      </c>
    </row>
    <row r="151" spans="1:5" x14ac:dyDescent="0.25">
      <c r="A151" s="388"/>
      <c r="B151" s="67" t="s">
        <v>7</v>
      </c>
      <c r="C151" s="12">
        <v>85</v>
      </c>
      <c r="D151" s="13">
        <v>143</v>
      </c>
      <c r="E151" s="157">
        <f t="shared" si="60"/>
        <v>0.59440559440559437</v>
      </c>
    </row>
    <row r="152" spans="1:5" x14ac:dyDescent="0.25">
      <c r="A152" s="388"/>
      <c r="B152" s="67" t="s">
        <v>8</v>
      </c>
      <c r="C152" s="12">
        <v>41</v>
      </c>
      <c r="D152" s="13">
        <v>65</v>
      </c>
      <c r="E152" s="157">
        <f t="shared" si="60"/>
        <v>0.63076923076923075</v>
      </c>
    </row>
    <row r="153" spans="1:5" x14ac:dyDescent="0.25">
      <c r="A153" s="388"/>
      <c r="B153" s="67" t="s">
        <v>9</v>
      </c>
      <c r="C153" s="12" t="s">
        <v>80</v>
      </c>
      <c r="D153" s="13" t="s">
        <v>80</v>
      </c>
      <c r="E153" s="157" t="s">
        <v>62</v>
      </c>
    </row>
    <row r="154" spans="1:5" x14ac:dyDescent="0.25">
      <c r="A154" s="388"/>
      <c r="B154" s="67" t="s">
        <v>10</v>
      </c>
      <c r="C154" s="12" t="s">
        <v>80</v>
      </c>
      <c r="D154" s="13" t="s">
        <v>80</v>
      </c>
      <c r="E154" s="157" t="s">
        <v>62</v>
      </c>
    </row>
    <row r="155" spans="1:5" x14ac:dyDescent="0.25">
      <c r="A155" s="388"/>
      <c r="B155" s="75" t="s">
        <v>30</v>
      </c>
      <c r="C155" s="20">
        <v>2268</v>
      </c>
      <c r="D155" s="18">
        <v>3369</v>
      </c>
      <c r="E155" s="160">
        <f>C155/D155</f>
        <v>0.67319679430097956</v>
      </c>
    </row>
    <row r="156" spans="1:5" x14ac:dyDescent="0.25">
      <c r="A156" s="388"/>
      <c r="B156" s="68" t="s">
        <v>13</v>
      </c>
      <c r="C156" s="21">
        <f>C$166</f>
        <v>4203</v>
      </c>
      <c r="D156" s="19">
        <f>D166</f>
        <v>9493</v>
      </c>
      <c r="E156" s="159">
        <f t="shared" ref="E156" si="61">E$166</f>
        <v>0.44274728747498154</v>
      </c>
    </row>
    <row r="157" spans="1:5" x14ac:dyDescent="0.25">
      <c r="A157" s="388"/>
      <c r="B157" s="69" t="s">
        <v>21</v>
      </c>
      <c r="C157" s="12">
        <f>C148-C150</f>
        <v>819</v>
      </c>
      <c r="D157" s="13">
        <f>D148-D150</f>
        <v>890</v>
      </c>
      <c r="E157" s="8">
        <f t="shared" ref="E157" si="62">E148-E150</f>
        <v>0.22158426743835991</v>
      </c>
    </row>
    <row r="158" spans="1:5" ht="15.75" thickBot="1" x14ac:dyDescent="0.3">
      <c r="A158" s="389"/>
      <c r="B158" s="76" t="s">
        <v>22</v>
      </c>
      <c r="C158" s="14">
        <f>C148-C149</f>
        <v>600</v>
      </c>
      <c r="D158" s="15">
        <f>D148-D149</f>
        <v>713</v>
      </c>
      <c r="E158" s="30">
        <f t="shared" ref="E158" si="63">E148-E149</f>
        <v>7.7355487016217306E-2</v>
      </c>
    </row>
    <row r="159" spans="1:5" ht="15" customHeight="1" x14ac:dyDescent="0.25">
      <c r="A159" s="390" t="s">
        <v>79</v>
      </c>
      <c r="B159" s="66" t="s">
        <v>4</v>
      </c>
      <c r="C159" s="83">
        <v>2255</v>
      </c>
      <c r="D159" s="27">
        <v>4584</v>
      </c>
      <c r="E159" s="95">
        <f>C159/D159</f>
        <v>0.4919284467713787</v>
      </c>
    </row>
    <row r="160" spans="1:5" x14ac:dyDescent="0.25">
      <c r="A160" s="391"/>
      <c r="B160" s="67" t="s">
        <v>5</v>
      </c>
      <c r="C160" s="12">
        <v>1060</v>
      </c>
      <c r="D160" s="13">
        <v>2483</v>
      </c>
      <c r="E160" s="94">
        <f t="shared" ref="E160:E163" si="64">C160/D160</f>
        <v>0.42690293999194523</v>
      </c>
    </row>
    <row r="161" spans="1:5" x14ac:dyDescent="0.25">
      <c r="A161" s="391"/>
      <c r="B161" s="67" t="s">
        <v>6</v>
      </c>
      <c r="C161" s="12">
        <v>640</v>
      </c>
      <c r="D161" s="13">
        <v>1853</v>
      </c>
      <c r="E161" s="94">
        <f t="shared" si="64"/>
        <v>0.34538586076632488</v>
      </c>
    </row>
    <row r="162" spans="1:5" x14ac:dyDescent="0.25">
      <c r="A162" s="391"/>
      <c r="B162" s="67" t="s">
        <v>7</v>
      </c>
      <c r="C162" s="12">
        <v>164</v>
      </c>
      <c r="D162" s="13">
        <v>407</v>
      </c>
      <c r="E162" s="94">
        <f t="shared" si="64"/>
        <v>0.40294840294840295</v>
      </c>
    </row>
    <row r="163" spans="1:5" x14ac:dyDescent="0.25">
      <c r="A163" s="391"/>
      <c r="B163" s="67" t="s">
        <v>8</v>
      </c>
      <c r="C163" s="12">
        <v>73</v>
      </c>
      <c r="D163" s="13">
        <v>156</v>
      </c>
      <c r="E163" s="94">
        <f t="shared" si="64"/>
        <v>0.46794871794871795</v>
      </c>
    </row>
    <row r="164" spans="1:5" x14ac:dyDescent="0.25">
      <c r="A164" s="391"/>
      <c r="B164" s="67" t="s">
        <v>9</v>
      </c>
      <c r="C164" s="12" t="s">
        <v>80</v>
      </c>
      <c r="D164" s="13" t="s">
        <v>80</v>
      </c>
      <c r="E164" s="94" t="s">
        <v>62</v>
      </c>
    </row>
    <row r="165" spans="1:5" x14ac:dyDescent="0.25">
      <c r="A165" s="391"/>
      <c r="B165" s="67" t="s">
        <v>10</v>
      </c>
      <c r="C165" s="12" t="s">
        <v>80</v>
      </c>
      <c r="D165" s="13" t="s">
        <v>80</v>
      </c>
      <c r="E165" s="94" t="s">
        <v>62</v>
      </c>
    </row>
    <row r="166" spans="1:5" x14ac:dyDescent="0.25">
      <c r="A166" s="391"/>
      <c r="B166" s="68" t="s">
        <v>13</v>
      </c>
      <c r="C166" s="21">
        <v>4203</v>
      </c>
      <c r="D166" s="19">
        <v>9493</v>
      </c>
      <c r="E166" s="91">
        <f>C166/D166</f>
        <v>0.44274728747498154</v>
      </c>
    </row>
    <row r="167" spans="1:5" x14ac:dyDescent="0.25">
      <c r="A167" s="391"/>
      <c r="B167" s="69" t="s">
        <v>21</v>
      </c>
      <c r="C167" s="12">
        <f>C159-C161</f>
        <v>1615</v>
      </c>
      <c r="D167" s="13">
        <f>D159-D161</f>
        <v>2731</v>
      </c>
      <c r="E167" s="8">
        <f t="shared" ref="E167" si="65">E159-E161</f>
        <v>0.14654258600505382</v>
      </c>
    </row>
    <row r="168" spans="1:5" ht="15.75" thickBot="1" x14ac:dyDescent="0.3">
      <c r="A168" s="393"/>
      <c r="B168" s="70" t="s">
        <v>22</v>
      </c>
      <c r="C168" s="14">
        <f>C159-C160</f>
        <v>1195</v>
      </c>
      <c r="D168" s="15">
        <f>D159-D160</f>
        <v>2101</v>
      </c>
      <c r="E168" s="30">
        <f t="shared" ref="E168" si="66">E159-E160</f>
        <v>6.5025506779433473E-2</v>
      </c>
    </row>
    <row r="169" spans="1:5" ht="15.75" thickBot="1" x14ac:dyDescent="0.3">
      <c r="A169" s="306" t="s">
        <v>76</v>
      </c>
      <c r="B169" s="307"/>
      <c r="C169" s="307"/>
      <c r="D169" s="307"/>
      <c r="E169" s="308"/>
    </row>
    <row r="170" spans="1:5" ht="60.75" customHeight="1" thickBot="1" x14ac:dyDescent="0.3">
      <c r="A170" s="287" t="s">
        <v>94</v>
      </c>
      <c r="B170" s="288"/>
      <c r="C170" s="288"/>
      <c r="D170" s="288"/>
      <c r="E170" s="289"/>
    </row>
  </sheetData>
  <mergeCells count="20">
    <mergeCell ref="A5:A15"/>
    <mergeCell ref="A1:A4"/>
    <mergeCell ref="B1:B3"/>
    <mergeCell ref="C1:E3"/>
    <mergeCell ref="A60:A70"/>
    <mergeCell ref="A49:A59"/>
    <mergeCell ref="A38:A48"/>
    <mergeCell ref="A27:A37"/>
    <mergeCell ref="A16:A26"/>
    <mergeCell ref="A115:A125"/>
    <mergeCell ref="A104:A114"/>
    <mergeCell ref="A93:A103"/>
    <mergeCell ref="A82:A92"/>
    <mergeCell ref="A71:A81"/>
    <mergeCell ref="A169:E169"/>
    <mergeCell ref="A170:E170"/>
    <mergeCell ref="A148:A158"/>
    <mergeCell ref="A137:A147"/>
    <mergeCell ref="A126:A136"/>
    <mergeCell ref="A159:A168"/>
  </mergeCells>
  <conditionalFormatting sqref="B5:B11">
    <cfRule type="expression" dxfId="179" priority="305">
      <formula>MOD(ROW(),2)=0</formula>
    </cfRule>
  </conditionalFormatting>
  <conditionalFormatting sqref="B4">
    <cfRule type="expression" dxfId="178" priority="304">
      <formula>MOD(ROW(),2)=0</formula>
    </cfRule>
  </conditionalFormatting>
  <conditionalFormatting sqref="C4:E4 E5:E11">
    <cfRule type="expression" dxfId="177" priority="303">
      <formula>MOD(ROW(),2)=0</formula>
    </cfRule>
  </conditionalFormatting>
  <conditionalFormatting sqref="C5:D11">
    <cfRule type="expression" dxfId="176" priority="302">
      <formula>MOD(ROW(),2)=0</formula>
    </cfRule>
  </conditionalFormatting>
  <conditionalFormatting sqref="C14:E15">
    <cfRule type="expression" dxfId="175" priority="301">
      <formula>MOD(ROW(),2)=0</formula>
    </cfRule>
  </conditionalFormatting>
  <conditionalFormatting sqref="B16:B22">
    <cfRule type="expression" dxfId="174" priority="290">
      <formula>MOD(ROW(),2)=0</formula>
    </cfRule>
  </conditionalFormatting>
  <conditionalFormatting sqref="E16:E22">
    <cfRule type="expression" dxfId="173" priority="289">
      <formula>MOD(ROW(),2)=0</formula>
    </cfRule>
  </conditionalFormatting>
  <conditionalFormatting sqref="C16:D22">
    <cfRule type="expression" dxfId="172" priority="288">
      <formula>MOD(ROW(),2)=0</formula>
    </cfRule>
  </conditionalFormatting>
  <conditionalFormatting sqref="C25:E26">
    <cfRule type="expression" dxfId="171" priority="287">
      <formula>MOD(ROW(),2)=0</formula>
    </cfRule>
  </conditionalFormatting>
  <conditionalFormatting sqref="B27:B33">
    <cfRule type="expression" dxfId="170" priority="280">
      <formula>MOD(ROW(),2)=0</formula>
    </cfRule>
  </conditionalFormatting>
  <conditionalFormatting sqref="E27:E33">
    <cfRule type="expression" dxfId="169" priority="279">
      <formula>MOD(ROW(),2)=0</formula>
    </cfRule>
  </conditionalFormatting>
  <conditionalFormatting sqref="C27:D33">
    <cfRule type="expression" dxfId="168" priority="278">
      <formula>MOD(ROW(),2)=0</formula>
    </cfRule>
  </conditionalFormatting>
  <conditionalFormatting sqref="C36:E37">
    <cfRule type="expression" dxfId="167" priority="277">
      <formula>MOD(ROW(),2)=0</formula>
    </cfRule>
  </conditionalFormatting>
  <conditionalFormatting sqref="B38:B44">
    <cfRule type="expression" dxfId="166" priority="270">
      <formula>MOD(ROW(),2)=0</formula>
    </cfRule>
  </conditionalFormatting>
  <conditionalFormatting sqref="E38:E44">
    <cfRule type="expression" dxfId="165" priority="269">
      <formula>MOD(ROW(),2)=0</formula>
    </cfRule>
  </conditionalFormatting>
  <conditionalFormatting sqref="C38:D44">
    <cfRule type="expression" dxfId="164" priority="268">
      <formula>MOD(ROW(),2)=0</formula>
    </cfRule>
  </conditionalFormatting>
  <conditionalFormatting sqref="C47:E48">
    <cfRule type="expression" dxfId="163" priority="267">
      <formula>MOD(ROW(),2)=0</formula>
    </cfRule>
  </conditionalFormatting>
  <conditionalFormatting sqref="B49:B55">
    <cfRule type="expression" dxfId="162" priority="260">
      <formula>MOD(ROW(),2)=0</formula>
    </cfRule>
  </conditionalFormatting>
  <conditionalFormatting sqref="E49:E55">
    <cfRule type="expression" dxfId="161" priority="259">
      <formula>MOD(ROW(),2)=0</formula>
    </cfRule>
  </conditionalFormatting>
  <conditionalFormatting sqref="C49:D55">
    <cfRule type="expression" dxfId="160" priority="258">
      <formula>MOD(ROW(),2)=0</formula>
    </cfRule>
  </conditionalFormatting>
  <conditionalFormatting sqref="C58:E59">
    <cfRule type="expression" dxfId="159" priority="257">
      <formula>MOD(ROW(),2)=0</formula>
    </cfRule>
  </conditionalFormatting>
  <conditionalFormatting sqref="B60:B66">
    <cfRule type="expression" dxfId="158" priority="250">
      <formula>MOD(ROW(),2)=0</formula>
    </cfRule>
  </conditionalFormatting>
  <conditionalFormatting sqref="E60:E66">
    <cfRule type="expression" dxfId="157" priority="249">
      <formula>MOD(ROW(),2)=0</formula>
    </cfRule>
  </conditionalFormatting>
  <conditionalFormatting sqref="C60:D66">
    <cfRule type="expression" dxfId="156" priority="248">
      <formula>MOD(ROW(),2)=0</formula>
    </cfRule>
  </conditionalFormatting>
  <conditionalFormatting sqref="C69:E70">
    <cfRule type="expression" dxfId="155" priority="247">
      <formula>MOD(ROW(),2)=0</formula>
    </cfRule>
  </conditionalFormatting>
  <conditionalFormatting sqref="B71:B77">
    <cfRule type="expression" dxfId="154" priority="240">
      <formula>MOD(ROW(),2)=0</formula>
    </cfRule>
  </conditionalFormatting>
  <conditionalFormatting sqref="E71:E77">
    <cfRule type="expression" dxfId="153" priority="239">
      <formula>MOD(ROW(),2)=0</formula>
    </cfRule>
  </conditionalFormatting>
  <conditionalFormatting sqref="C71:D77">
    <cfRule type="expression" dxfId="152" priority="238">
      <formula>MOD(ROW(),2)=0</formula>
    </cfRule>
  </conditionalFormatting>
  <conditionalFormatting sqref="C80:E81">
    <cfRule type="expression" dxfId="151" priority="237">
      <formula>MOD(ROW(),2)=0</formula>
    </cfRule>
  </conditionalFormatting>
  <conditionalFormatting sqref="B82:B88">
    <cfRule type="expression" dxfId="150" priority="230">
      <formula>MOD(ROW(),2)=0</formula>
    </cfRule>
  </conditionalFormatting>
  <conditionalFormatting sqref="E82:E88">
    <cfRule type="expression" dxfId="149" priority="229">
      <formula>MOD(ROW(),2)=0</formula>
    </cfRule>
  </conditionalFormatting>
  <conditionalFormatting sqref="C82:D88">
    <cfRule type="expression" dxfId="148" priority="228">
      <formula>MOD(ROW(),2)=0</formula>
    </cfRule>
  </conditionalFormatting>
  <conditionalFormatting sqref="C91:E92">
    <cfRule type="expression" dxfId="147" priority="227">
      <formula>MOD(ROW(),2)=0</formula>
    </cfRule>
  </conditionalFormatting>
  <conditionalFormatting sqref="B93:B99">
    <cfRule type="expression" dxfId="146" priority="220">
      <formula>MOD(ROW(),2)=0</formula>
    </cfRule>
  </conditionalFormatting>
  <conditionalFormatting sqref="E93:E99">
    <cfRule type="expression" dxfId="145" priority="219">
      <formula>MOD(ROW(),2)=0</formula>
    </cfRule>
  </conditionalFormatting>
  <conditionalFormatting sqref="C93:D99">
    <cfRule type="expression" dxfId="144" priority="218">
      <formula>MOD(ROW(),2)=0</formula>
    </cfRule>
  </conditionalFormatting>
  <conditionalFormatting sqref="C102:E103">
    <cfRule type="expression" dxfId="143" priority="217">
      <formula>MOD(ROW(),2)=0</formula>
    </cfRule>
  </conditionalFormatting>
  <conditionalFormatting sqref="B104:B110">
    <cfRule type="expression" dxfId="142" priority="210">
      <formula>MOD(ROW(),2)=0</formula>
    </cfRule>
  </conditionalFormatting>
  <conditionalFormatting sqref="E104:E110">
    <cfRule type="expression" dxfId="141" priority="209">
      <formula>MOD(ROW(),2)=0</formula>
    </cfRule>
  </conditionalFormatting>
  <conditionalFormatting sqref="C104:D110">
    <cfRule type="expression" dxfId="140" priority="208">
      <formula>MOD(ROW(),2)=0</formula>
    </cfRule>
  </conditionalFormatting>
  <conditionalFormatting sqref="C113:E114">
    <cfRule type="expression" dxfId="139" priority="207">
      <formula>MOD(ROW(),2)=0</formula>
    </cfRule>
  </conditionalFormatting>
  <conditionalFormatting sqref="B115:B121">
    <cfRule type="expression" dxfId="138" priority="200">
      <formula>MOD(ROW(),2)=0</formula>
    </cfRule>
  </conditionalFormatting>
  <conditionalFormatting sqref="E115:E121">
    <cfRule type="expression" dxfId="137" priority="199">
      <formula>MOD(ROW(),2)=0</formula>
    </cfRule>
  </conditionalFormatting>
  <conditionalFormatting sqref="C115:D121">
    <cfRule type="expression" dxfId="136" priority="198">
      <formula>MOD(ROW(),2)=0</formula>
    </cfRule>
  </conditionalFormatting>
  <conditionalFormatting sqref="C124:E125">
    <cfRule type="expression" dxfId="135" priority="197">
      <formula>MOD(ROW(),2)=0</formula>
    </cfRule>
  </conditionalFormatting>
  <conditionalFormatting sqref="B126:B132">
    <cfRule type="expression" dxfId="134" priority="190">
      <formula>MOD(ROW(),2)=0</formula>
    </cfRule>
  </conditionalFormatting>
  <conditionalFormatting sqref="E126:E132">
    <cfRule type="expression" dxfId="133" priority="189">
      <formula>MOD(ROW(),2)=0</formula>
    </cfRule>
  </conditionalFormatting>
  <conditionalFormatting sqref="C126:D132">
    <cfRule type="expression" dxfId="132" priority="188">
      <formula>MOD(ROW(),2)=0</formula>
    </cfRule>
  </conditionalFormatting>
  <conditionalFormatting sqref="C135:E136">
    <cfRule type="expression" dxfId="131" priority="187">
      <formula>MOD(ROW(),2)=0</formula>
    </cfRule>
  </conditionalFormatting>
  <conditionalFormatting sqref="B137:B143">
    <cfRule type="expression" dxfId="130" priority="180">
      <formula>MOD(ROW(),2)=0</formula>
    </cfRule>
  </conditionalFormatting>
  <conditionalFormatting sqref="E137:E143">
    <cfRule type="expression" dxfId="129" priority="179">
      <formula>MOD(ROW(),2)=0</formula>
    </cfRule>
  </conditionalFormatting>
  <conditionalFormatting sqref="C137:D143">
    <cfRule type="expression" dxfId="128" priority="178">
      <formula>MOD(ROW(),2)=0</formula>
    </cfRule>
  </conditionalFormatting>
  <conditionalFormatting sqref="C146:E147">
    <cfRule type="expression" dxfId="127" priority="177">
      <formula>MOD(ROW(),2)=0</formula>
    </cfRule>
  </conditionalFormatting>
  <conditionalFormatting sqref="B148:B154">
    <cfRule type="expression" dxfId="126" priority="170">
      <formula>MOD(ROW(),2)=0</formula>
    </cfRule>
  </conditionalFormatting>
  <conditionalFormatting sqref="E148:E154">
    <cfRule type="expression" dxfId="125" priority="169">
      <formula>MOD(ROW(),2)=0</formula>
    </cfRule>
  </conditionalFormatting>
  <conditionalFormatting sqref="C148:D154">
    <cfRule type="expression" dxfId="124" priority="168">
      <formula>MOD(ROW(),2)=0</formula>
    </cfRule>
  </conditionalFormatting>
  <conditionalFormatting sqref="C157:E158">
    <cfRule type="expression" dxfId="123" priority="167">
      <formula>MOD(ROW(),2)=0</formula>
    </cfRule>
  </conditionalFormatting>
  <conditionalFormatting sqref="B159:B165">
    <cfRule type="expression" dxfId="122" priority="15">
      <formula>MOD(ROW(),2)=0</formula>
    </cfRule>
  </conditionalFormatting>
  <conditionalFormatting sqref="E159:E165">
    <cfRule type="expression" dxfId="121" priority="14">
      <formula>MOD(ROW(),2)=0</formula>
    </cfRule>
  </conditionalFormatting>
  <conditionalFormatting sqref="C159:C165">
    <cfRule type="expression" dxfId="120" priority="13">
      <formula>MOD(ROW(),2)=0</formula>
    </cfRule>
  </conditionalFormatting>
  <conditionalFormatting sqref="C167:C168 E167:E168">
    <cfRule type="expression" dxfId="119" priority="12">
      <formula>MOD(ROW(),2)=0</formula>
    </cfRule>
  </conditionalFormatting>
  <conditionalFormatting sqref="D159:D165">
    <cfRule type="expression" dxfId="118" priority="2">
      <formula>MOD(ROW(),2)=0</formula>
    </cfRule>
  </conditionalFormatting>
  <conditionalFormatting sqref="D167:D168">
    <cfRule type="expression" dxfId="11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82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15" customWidth="1"/>
    <col min="5" max="5" width="10.7109375" style="80" customWidth="1"/>
  </cols>
  <sheetData>
    <row r="1" spans="1:5" ht="15" customHeight="1" x14ac:dyDescent="0.25">
      <c r="A1" s="323" t="s">
        <v>27</v>
      </c>
      <c r="B1" s="255" t="s">
        <v>67</v>
      </c>
      <c r="C1" s="328" t="s">
        <v>98</v>
      </c>
      <c r="D1" s="329"/>
      <c r="E1" s="330"/>
    </row>
    <row r="2" spans="1:5" x14ac:dyDescent="0.25">
      <c r="A2" s="324"/>
      <c r="B2" s="256"/>
      <c r="C2" s="221"/>
      <c r="D2" s="222"/>
      <c r="E2" s="223"/>
    </row>
    <row r="3" spans="1:5" ht="30" customHeight="1" thickBot="1" x14ac:dyDescent="0.3">
      <c r="A3" s="324"/>
      <c r="B3" s="384"/>
      <c r="C3" s="331"/>
      <c r="D3" s="332"/>
      <c r="E3" s="333"/>
    </row>
    <row r="4" spans="1:5" ht="15.75" customHeight="1" thickBot="1" x14ac:dyDescent="0.3">
      <c r="A4" s="325"/>
      <c r="B4" s="81" t="s">
        <v>0</v>
      </c>
      <c r="C4" s="87" t="s">
        <v>60</v>
      </c>
      <c r="D4" s="88" t="s">
        <v>23</v>
      </c>
      <c r="E4" s="89" t="s">
        <v>61</v>
      </c>
    </row>
    <row r="5" spans="1:5" ht="15" customHeight="1" x14ac:dyDescent="0.25">
      <c r="A5" s="357" t="s">
        <v>91</v>
      </c>
      <c r="B5" s="66" t="s">
        <v>4</v>
      </c>
      <c r="C5" s="83" t="s">
        <v>80</v>
      </c>
      <c r="D5" s="27" t="s">
        <v>80</v>
      </c>
      <c r="E5" s="95" t="s">
        <v>62</v>
      </c>
    </row>
    <row r="6" spans="1:5" x14ac:dyDescent="0.25">
      <c r="A6" s="316"/>
      <c r="B6" s="67" t="s">
        <v>5</v>
      </c>
      <c r="C6" s="12"/>
      <c r="D6" s="13"/>
      <c r="E6" s="94"/>
    </row>
    <row r="7" spans="1:5" x14ac:dyDescent="0.25">
      <c r="A7" s="316"/>
      <c r="B7" s="67" t="s">
        <v>6</v>
      </c>
      <c r="C7" s="12" t="s">
        <v>80</v>
      </c>
      <c r="D7" s="13" t="s">
        <v>80</v>
      </c>
      <c r="E7" s="94" t="s">
        <v>62</v>
      </c>
    </row>
    <row r="8" spans="1:5" x14ac:dyDescent="0.25">
      <c r="A8" s="316"/>
      <c r="B8" s="67" t="s">
        <v>7</v>
      </c>
      <c r="C8" s="12"/>
      <c r="D8" s="13"/>
      <c r="E8" s="94"/>
    </row>
    <row r="9" spans="1:5" x14ac:dyDescent="0.25">
      <c r="A9" s="316"/>
      <c r="B9" s="67" t="s">
        <v>8</v>
      </c>
      <c r="C9" s="12"/>
      <c r="D9" s="13"/>
      <c r="E9" s="94"/>
    </row>
    <row r="10" spans="1:5" x14ac:dyDescent="0.25">
      <c r="A10" s="316"/>
      <c r="B10" s="67" t="s">
        <v>9</v>
      </c>
      <c r="C10" s="12"/>
      <c r="D10" s="13"/>
      <c r="E10" s="94"/>
    </row>
    <row r="11" spans="1:5" x14ac:dyDescent="0.25">
      <c r="A11" s="316"/>
      <c r="B11" s="67" t="s">
        <v>10</v>
      </c>
      <c r="C11" s="12"/>
      <c r="D11" s="13"/>
      <c r="E11" s="94"/>
    </row>
    <row r="12" spans="1:5" x14ac:dyDescent="0.25">
      <c r="A12" s="316"/>
      <c r="B12" s="75" t="s">
        <v>43</v>
      </c>
      <c r="C12" s="20">
        <f t="shared" ref="C12:E12" si="0">C$67</f>
        <v>1612</v>
      </c>
      <c r="D12" s="18">
        <f>$D$67</f>
        <v>3516</v>
      </c>
      <c r="E12" s="96">
        <f t="shared" si="0"/>
        <v>0.45847554038680316</v>
      </c>
    </row>
    <row r="13" spans="1:5" x14ac:dyDescent="0.25">
      <c r="A13" s="316"/>
      <c r="B13" s="68" t="s">
        <v>13</v>
      </c>
      <c r="C13" s="21">
        <f t="shared" ref="C13:E13" si="1">C$68</f>
        <v>4203</v>
      </c>
      <c r="D13" s="19">
        <f>$D$78</f>
        <v>9493</v>
      </c>
      <c r="E13" s="91">
        <f t="shared" si="1"/>
        <v>0.44274728747498154</v>
      </c>
    </row>
    <row r="14" spans="1:5" x14ac:dyDescent="0.25">
      <c r="A14" s="316"/>
      <c r="B14" s="69" t="s">
        <v>21</v>
      </c>
      <c r="C14" s="12" t="s">
        <v>62</v>
      </c>
      <c r="D14" s="13" t="s">
        <v>62</v>
      </c>
      <c r="E14" s="8" t="s">
        <v>62</v>
      </c>
    </row>
    <row r="15" spans="1:5" ht="15.75" thickBot="1" x14ac:dyDescent="0.3">
      <c r="A15" s="317"/>
      <c r="B15" s="76" t="s">
        <v>22</v>
      </c>
      <c r="C15" s="14"/>
      <c r="D15" s="15"/>
      <c r="E15" s="30"/>
    </row>
    <row r="16" spans="1:5" x14ac:dyDescent="0.25">
      <c r="A16" s="318" t="s">
        <v>44</v>
      </c>
      <c r="B16" s="66" t="s">
        <v>4</v>
      </c>
      <c r="C16" s="83">
        <v>142</v>
      </c>
      <c r="D16" s="27">
        <v>263</v>
      </c>
      <c r="E16" s="95">
        <f>C16/D16</f>
        <v>0.53992395437262353</v>
      </c>
    </row>
    <row r="17" spans="1:5" x14ac:dyDescent="0.25">
      <c r="A17" s="319"/>
      <c r="B17" s="67" t="s">
        <v>5</v>
      </c>
      <c r="C17" s="12">
        <v>56</v>
      </c>
      <c r="D17" s="13">
        <v>135</v>
      </c>
      <c r="E17" s="94">
        <f t="shared" ref="E17:E18" si="2">C17/D17</f>
        <v>0.4148148148148148</v>
      </c>
    </row>
    <row r="18" spans="1:5" x14ac:dyDescent="0.25">
      <c r="A18" s="319"/>
      <c r="B18" s="67" t="s">
        <v>6</v>
      </c>
      <c r="C18" s="12">
        <v>72</v>
      </c>
      <c r="D18" s="13">
        <v>230</v>
      </c>
      <c r="E18" s="94">
        <f t="shared" si="2"/>
        <v>0.31304347826086959</v>
      </c>
    </row>
    <row r="19" spans="1:5" x14ac:dyDescent="0.25">
      <c r="A19" s="319"/>
      <c r="B19" s="67" t="s">
        <v>7</v>
      </c>
      <c r="C19" s="12" t="s">
        <v>80</v>
      </c>
      <c r="D19" s="13">
        <v>21</v>
      </c>
      <c r="E19" s="94" t="s">
        <v>62</v>
      </c>
    </row>
    <row r="20" spans="1:5" x14ac:dyDescent="0.25">
      <c r="A20" s="319"/>
      <c r="B20" s="67" t="s">
        <v>8</v>
      </c>
      <c r="C20" s="12" t="s">
        <v>80</v>
      </c>
      <c r="D20" s="13" t="s">
        <v>80</v>
      </c>
      <c r="E20" s="94" t="s">
        <v>62</v>
      </c>
    </row>
    <row r="21" spans="1:5" x14ac:dyDescent="0.25">
      <c r="A21" s="319"/>
      <c r="B21" s="67" t="s">
        <v>9</v>
      </c>
      <c r="C21" s="12"/>
      <c r="D21" s="13"/>
      <c r="E21" s="94"/>
    </row>
    <row r="22" spans="1:5" x14ac:dyDescent="0.25">
      <c r="A22" s="319"/>
      <c r="B22" s="67" t="s">
        <v>10</v>
      </c>
      <c r="C22" s="12"/>
      <c r="D22" s="13"/>
      <c r="E22" s="94"/>
    </row>
    <row r="23" spans="1:5" x14ac:dyDescent="0.25">
      <c r="A23" s="319"/>
      <c r="B23" s="75" t="s">
        <v>43</v>
      </c>
      <c r="C23" s="20">
        <f t="shared" ref="C23:E23" si="3">C$67</f>
        <v>1612</v>
      </c>
      <c r="D23" s="18">
        <f>$D$67</f>
        <v>3516</v>
      </c>
      <c r="E23" s="96">
        <f t="shared" si="3"/>
        <v>0.45847554038680316</v>
      </c>
    </row>
    <row r="24" spans="1:5" x14ac:dyDescent="0.25">
      <c r="A24" s="319"/>
      <c r="B24" s="68" t="s">
        <v>13</v>
      </c>
      <c r="C24" s="21">
        <f t="shared" ref="C24:E24" si="4">C$68</f>
        <v>4203</v>
      </c>
      <c r="D24" s="19">
        <f>$D$68</f>
        <v>9493</v>
      </c>
      <c r="E24" s="91">
        <f t="shared" si="4"/>
        <v>0.44274728747498154</v>
      </c>
    </row>
    <row r="25" spans="1:5" x14ac:dyDescent="0.25">
      <c r="A25" s="319"/>
      <c r="B25" s="69" t="s">
        <v>21</v>
      </c>
      <c r="C25" s="12">
        <f t="shared" ref="C25:E25" si="5">C16-C18</f>
        <v>70</v>
      </c>
      <c r="D25" s="13">
        <f>D16-D18</f>
        <v>33</v>
      </c>
      <c r="E25" s="8">
        <f t="shared" si="5"/>
        <v>0.22688047611175394</v>
      </c>
    </row>
    <row r="26" spans="1:5" ht="15.75" thickBot="1" x14ac:dyDescent="0.3">
      <c r="A26" s="320"/>
      <c r="B26" s="76" t="s">
        <v>22</v>
      </c>
      <c r="C26" s="14">
        <f>C16-C17</f>
        <v>86</v>
      </c>
      <c r="D26" s="15">
        <f>D16-D17</f>
        <v>128</v>
      </c>
      <c r="E26" s="30">
        <f t="shared" ref="E26" si="6">E16-E17</f>
        <v>0.12510913955780872</v>
      </c>
    </row>
    <row r="27" spans="1:5" x14ac:dyDescent="0.25">
      <c r="A27" s="315" t="s">
        <v>51</v>
      </c>
      <c r="B27" s="66" t="s">
        <v>4</v>
      </c>
      <c r="C27" s="83">
        <v>196</v>
      </c>
      <c r="D27" s="27">
        <v>389</v>
      </c>
      <c r="E27" s="95">
        <f>C27/D27</f>
        <v>0.50385604113110538</v>
      </c>
    </row>
    <row r="28" spans="1:5" x14ac:dyDescent="0.25">
      <c r="A28" s="316"/>
      <c r="B28" s="67" t="s">
        <v>5</v>
      </c>
      <c r="C28" s="12">
        <v>103</v>
      </c>
      <c r="D28" s="13">
        <v>236</v>
      </c>
      <c r="E28" s="94">
        <f t="shared" ref="E28:E30" si="7">C28/D28</f>
        <v>0.4364406779661017</v>
      </c>
    </row>
    <row r="29" spans="1:5" x14ac:dyDescent="0.25">
      <c r="A29" s="316"/>
      <c r="B29" s="67" t="s">
        <v>6</v>
      </c>
      <c r="C29" s="12">
        <v>85</v>
      </c>
      <c r="D29" s="13">
        <v>214</v>
      </c>
      <c r="E29" s="94">
        <f t="shared" si="7"/>
        <v>0.39719626168224298</v>
      </c>
    </row>
    <row r="30" spans="1:5" x14ac:dyDescent="0.25">
      <c r="A30" s="316"/>
      <c r="B30" s="67" t="s">
        <v>7</v>
      </c>
      <c r="C30" s="12">
        <v>19</v>
      </c>
      <c r="D30" s="13">
        <v>53</v>
      </c>
      <c r="E30" s="94">
        <f t="shared" si="7"/>
        <v>0.35849056603773582</v>
      </c>
    </row>
    <row r="31" spans="1:5" x14ac:dyDescent="0.25">
      <c r="A31" s="316"/>
      <c r="B31" s="67" t="s">
        <v>8</v>
      </c>
      <c r="C31" s="12" t="s">
        <v>80</v>
      </c>
      <c r="D31" s="13">
        <v>14</v>
      </c>
      <c r="E31" s="94" t="s">
        <v>62</v>
      </c>
    </row>
    <row r="32" spans="1:5" x14ac:dyDescent="0.25">
      <c r="A32" s="316"/>
      <c r="B32" s="67" t="s">
        <v>9</v>
      </c>
      <c r="C32" s="12"/>
      <c r="D32" s="13"/>
      <c r="E32" s="94"/>
    </row>
    <row r="33" spans="1:5" x14ac:dyDescent="0.25">
      <c r="A33" s="316"/>
      <c r="B33" s="67" t="s">
        <v>10</v>
      </c>
      <c r="C33" s="12"/>
      <c r="D33" s="13"/>
      <c r="E33" s="94"/>
    </row>
    <row r="34" spans="1:5" x14ac:dyDescent="0.25">
      <c r="A34" s="316"/>
      <c r="B34" s="75" t="s">
        <v>43</v>
      </c>
      <c r="C34" s="20">
        <f t="shared" ref="C34:E34" si="8">C$67</f>
        <v>1612</v>
      </c>
      <c r="D34" s="18">
        <f>$D$67</f>
        <v>3516</v>
      </c>
      <c r="E34" s="96">
        <f t="shared" si="8"/>
        <v>0.45847554038680316</v>
      </c>
    </row>
    <row r="35" spans="1:5" x14ac:dyDescent="0.25">
      <c r="A35" s="316"/>
      <c r="B35" s="68" t="s">
        <v>13</v>
      </c>
      <c r="C35" s="21">
        <f t="shared" ref="C35:E35" si="9">C$68</f>
        <v>4203</v>
      </c>
      <c r="D35" s="19">
        <f>$D$46</f>
        <v>9493</v>
      </c>
      <c r="E35" s="91">
        <f t="shared" si="9"/>
        <v>0.44274728747498154</v>
      </c>
    </row>
    <row r="36" spans="1:5" x14ac:dyDescent="0.25">
      <c r="A36" s="316"/>
      <c r="B36" s="69" t="s">
        <v>21</v>
      </c>
      <c r="C36" s="12">
        <f>C27-C29</f>
        <v>111</v>
      </c>
      <c r="D36" s="13">
        <f>D27-D29</f>
        <v>175</v>
      </c>
      <c r="E36" s="8">
        <f t="shared" ref="E36" si="10">E27-E29</f>
        <v>0.1066597794488624</v>
      </c>
    </row>
    <row r="37" spans="1:5" ht="15.75" thickBot="1" x14ac:dyDescent="0.3">
      <c r="A37" s="317"/>
      <c r="B37" s="76" t="s">
        <v>22</v>
      </c>
      <c r="C37" s="14">
        <f>C27-C28</f>
        <v>93</v>
      </c>
      <c r="D37" s="15">
        <f>D27-D28</f>
        <v>153</v>
      </c>
      <c r="E37" s="30">
        <f t="shared" ref="E37" si="11">E27-E28</f>
        <v>6.7415363165003683E-2</v>
      </c>
    </row>
    <row r="38" spans="1:5" x14ac:dyDescent="0.25">
      <c r="A38" s="318" t="s">
        <v>52</v>
      </c>
      <c r="B38" s="66" t="s">
        <v>4</v>
      </c>
      <c r="C38" s="83">
        <v>209</v>
      </c>
      <c r="D38" s="27">
        <v>373</v>
      </c>
      <c r="E38" s="95">
        <f>C38/D38</f>
        <v>0.56032171581769441</v>
      </c>
    </row>
    <row r="39" spans="1:5" x14ac:dyDescent="0.25">
      <c r="A39" s="319"/>
      <c r="B39" s="67" t="s">
        <v>5</v>
      </c>
      <c r="C39" s="12">
        <v>162</v>
      </c>
      <c r="D39" s="13">
        <v>345</v>
      </c>
      <c r="E39" s="94">
        <f t="shared" ref="E39:E40" si="12">C39/D39</f>
        <v>0.46956521739130436</v>
      </c>
    </row>
    <row r="40" spans="1:5" x14ac:dyDescent="0.25">
      <c r="A40" s="319"/>
      <c r="B40" s="67" t="s">
        <v>6</v>
      </c>
      <c r="C40" s="12">
        <v>50</v>
      </c>
      <c r="D40" s="13">
        <v>109</v>
      </c>
      <c r="E40" s="94">
        <f t="shared" si="12"/>
        <v>0.45871559633027525</v>
      </c>
    </row>
    <row r="41" spans="1:5" x14ac:dyDescent="0.25">
      <c r="A41" s="319"/>
      <c r="B41" s="67" t="s">
        <v>7</v>
      </c>
      <c r="C41" s="12">
        <v>10</v>
      </c>
      <c r="D41" s="13">
        <v>18</v>
      </c>
      <c r="E41" s="94">
        <f>C41/D41</f>
        <v>0.55555555555555558</v>
      </c>
    </row>
    <row r="42" spans="1:5" x14ac:dyDescent="0.25">
      <c r="A42" s="319"/>
      <c r="B42" s="67" t="s">
        <v>8</v>
      </c>
      <c r="C42" s="12" t="s">
        <v>80</v>
      </c>
      <c r="D42" s="13">
        <v>13</v>
      </c>
      <c r="E42" s="94" t="s">
        <v>62</v>
      </c>
    </row>
    <row r="43" spans="1:5" x14ac:dyDescent="0.25">
      <c r="A43" s="319"/>
      <c r="B43" s="67" t="s">
        <v>9</v>
      </c>
      <c r="C43" s="12"/>
      <c r="D43" s="13" t="s">
        <v>80</v>
      </c>
      <c r="E43" s="94"/>
    </row>
    <row r="44" spans="1:5" x14ac:dyDescent="0.25">
      <c r="A44" s="319"/>
      <c r="B44" s="67" t="s">
        <v>10</v>
      </c>
      <c r="C44" s="12"/>
      <c r="D44" s="13"/>
      <c r="E44" s="94"/>
    </row>
    <row r="45" spans="1:5" x14ac:dyDescent="0.25">
      <c r="A45" s="319"/>
      <c r="B45" s="75" t="s">
        <v>43</v>
      </c>
      <c r="C45" s="20">
        <f t="shared" ref="C45:E45" si="13">C$67</f>
        <v>1612</v>
      </c>
      <c r="D45" s="18">
        <f>$D$67</f>
        <v>3516</v>
      </c>
      <c r="E45" s="96">
        <f t="shared" si="13"/>
        <v>0.45847554038680316</v>
      </c>
    </row>
    <row r="46" spans="1:5" x14ac:dyDescent="0.25">
      <c r="A46" s="319"/>
      <c r="B46" s="68" t="s">
        <v>13</v>
      </c>
      <c r="C46" s="21">
        <f t="shared" ref="C46:E46" si="14">C$68</f>
        <v>4203</v>
      </c>
      <c r="D46" s="19">
        <f>$D$78</f>
        <v>9493</v>
      </c>
      <c r="E46" s="91">
        <f t="shared" si="14"/>
        <v>0.44274728747498154</v>
      </c>
    </row>
    <row r="47" spans="1:5" x14ac:dyDescent="0.25">
      <c r="A47" s="319"/>
      <c r="B47" s="69" t="s">
        <v>21</v>
      </c>
      <c r="C47" s="12">
        <f t="shared" ref="C47:E47" si="15">C38-C40</f>
        <v>159</v>
      </c>
      <c r="D47" s="13">
        <f>D38-D40</f>
        <v>264</v>
      </c>
      <c r="E47" s="8">
        <f t="shared" si="15"/>
        <v>0.10160611948741916</v>
      </c>
    </row>
    <row r="48" spans="1:5" ht="15.75" thickBot="1" x14ac:dyDescent="0.3">
      <c r="A48" s="320"/>
      <c r="B48" s="76" t="s">
        <v>22</v>
      </c>
      <c r="C48" s="14">
        <f>C38-C39</f>
        <v>47</v>
      </c>
      <c r="D48" s="15">
        <f>D38-D39</f>
        <v>28</v>
      </c>
      <c r="E48" s="30">
        <f t="shared" ref="E48" si="16">E38-E39</f>
        <v>9.0756498426390053E-2</v>
      </c>
    </row>
    <row r="49" spans="1:5" x14ac:dyDescent="0.25">
      <c r="A49" s="315" t="s">
        <v>53</v>
      </c>
      <c r="B49" s="66" t="s">
        <v>4</v>
      </c>
      <c r="C49" s="83">
        <v>325</v>
      </c>
      <c r="D49" s="27">
        <v>618</v>
      </c>
      <c r="E49" s="95">
        <f>C49/D49</f>
        <v>0.52588996763754048</v>
      </c>
    </row>
    <row r="50" spans="1:5" x14ac:dyDescent="0.25">
      <c r="A50" s="316"/>
      <c r="B50" s="67" t="s">
        <v>5</v>
      </c>
      <c r="C50" s="12">
        <v>79</v>
      </c>
      <c r="D50" s="13">
        <v>221</v>
      </c>
      <c r="E50" s="94">
        <f t="shared" ref="E50:E52" si="17">C50/D50</f>
        <v>0.3574660633484163</v>
      </c>
    </row>
    <row r="51" spans="1:5" x14ac:dyDescent="0.25">
      <c r="A51" s="316"/>
      <c r="B51" s="67" t="s">
        <v>6</v>
      </c>
      <c r="C51" s="12">
        <v>34</v>
      </c>
      <c r="D51" s="13">
        <v>118</v>
      </c>
      <c r="E51" s="94">
        <f t="shared" si="17"/>
        <v>0.28813559322033899</v>
      </c>
    </row>
    <row r="52" spans="1:5" x14ac:dyDescent="0.25">
      <c r="A52" s="316"/>
      <c r="B52" s="67" t="s">
        <v>7</v>
      </c>
      <c r="C52" s="12">
        <v>30</v>
      </c>
      <c r="D52" s="13">
        <v>65</v>
      </c>
      <c r="E52" s="94">
        <f t="shared" si="17"/>
        <v>0.46153846153846156</v>
      </c>
    </row>
    <row r="53" spans="1:5" x14ac:dyDescent="0.25">
      <c r="A53" s="316"/>
      <c r="B53" s="67" t="s">
        <v>8</v>
      </c>
      <c r="C53" s="12" t="s">
        <v>80</v>
      </c>
      <c r="D53" s="13">
        <v>17</v>
      </c>
      <c r="E53" s="94" t="s">
        <v>62</v>
      </c>
    </row>
    <row r="54" spans="1:5" x14ac:dyDescent="0.25">
      <c r="A54" s="316"/>
      <c r="B54" s="67" t="s">
        <v>9</v>
      </c>
      <c r="C54" s="12"/>
      <c r="D54" s="13" t="s">
        <v>80</v>
      </c>
      <c r="E54" s="94"/>
    </row>
    <row r="55" spans="1:5" x14ac:dyDescent="0.25">
      <c r="A55" s="316"/>
      <c r="B55" s="67" t="s">
        <v>10</v>
      </c>
      <c r="C55" s="12" t="s">
        <v>80</v>
      </c>
      <c r="D55" s="13" t="s">
        <v>80</v>
      </c>
      <c r="E55" s="94" t="s">
        <v>62</v>
      </c>
    </row>
    <row r="56" spans="1:5" x14ac:dyDescent="0.25">
      <c r="A56" s="316"/>
      <c r="B56" s="75" t="s">
        <v>43</v>
      </c>
      <c r="C56" s="20">
        <f t="shared" ref="C56:E56" si="18">C$67</f>
        <v>1612</v>
      </c>
      <c r="D56" s="18">
        <f>$D$67</f>
        <v>3516</v>
      </c>
      <c r="E56" s="96">
        <f t="shared" si="18"/>
        <v>0.45847554038680316</v>
      </c>
    </row>
    <row r="57" spans="1:5" x14ac:dyDescent="0.25">
      <c r="A57" s="316"/>
      <c r="B57" s="68" t="s">
        <v>13</v>
      </c>
      <c r="C57" s="21">
        <f t="shared" ref="C57:E57" si="19">C$68</f>
        <v>4203</v>
      </c>
      <c r="D57" s="19">
        <f>$D$78</f>
        <v>9493</v>
      </c>
      <c r="E57" s="91">
        <f t="shared" si="19"/>
        <v>0.44274728747498154</v>
      </c>
    </row>
    <row r="58" spans="1:5" x14ac:dyDescent="0.25">
      <c r="A58" s="316"/>
      <c r="B58" s="69" t="s">
        <v>21</v>
      </c>
      <c r="C58" s="12">
        <f>C49-C51</f>
        <v>291</v>
      </c>
      <c r="D58" s="13">
        <f>D49-D51</f>
        <v>500</v>
      </c>
      <c r="E58" s="8">
        <f t="shared" ref="E58" si="20">E49-E51</f>
        <v>0.23775437441720149</v>
      </c>
    </row>
    <row r="59" spans="1:5" ht="15.75" thickBot="1" x14ac:dyDescent="0.3">
      <c r="A59" s="317"/>
      <c r="B59" s="76" t="s">
        <v>22</v>
      </c>
      <c r="C59" s="64">
        <f>C49-C50</f>
        <v>246</v>
      </c>
      <c r="D59" s="65">
        <f>D49-D50</f>
        <v>397</v>
      </c>
      <c r="E59" s="82">
        <f t="shared" ref="E59" si="21">E49-E50</f>
        <v>0.16842390428912418</v>
      </c>
    </row>
    <row r="60" spans="1:5" x14ac:dyDescent="0.25">
      <c r="A60" s="318" t="s">
        <v>54</v>
      </c>
      <c r="B60" s="66" t="s">
        <v>4</v>
      </c>
      <c r="C60" s="83">
        <v>873</v>
      </c>
      <c r="D60" s="27">
        <v>1669</v>
      </c>
      <c r="E60" s="95">
        <f>C60/D60</f>
        <v>0.52306770521270218</v>
      </c>
    </row>
    <row r="61" spans="1:5" x14ac:dyDescent="0.25">
      <c r="A61" s="319"/>
      <c r="B61" s="67" t="s">
        <v>5</v>
      </c>
      <c r="C61" s="12">
        <v>400</v>
      </c>
      <c r="D61" s="13">
        <v>946</v>
      </c>
      <c r="E61" s="94">
        <f t="shared" ref="E61:E64" si="22">C61/D61</f>
        <v>0.42283298097251587</v>
      </c>
    </row>
    <row r="62" spans="1:5" x14ac:dyDescent="0.25">
      <c r="A62" s="319"/>
      <c r="B62" s="67" t="s">
        <v>6</v>
      </c>
      <c r="C62" s="12">
        <v>244</v>
      </c>
      <c r="D62" s="13">
        <v>687</v>
      </c>
      <c r="E62" s="94">
        <f t="shared" si="22"/>
        <v>0.35516739446870449</v>
      </c>
    </row>
    <row r="63" spans="1:5" x14ac:dyDescent="0.25">
      <c r="A63" s="319"/>
      <c r="B63" s="67" t="s">
        <v>7</v>
      </c>
      <c r="C63" s="12">
        <v>66</v>
      </c>
      <c r="D63" s="13">
        <v>159</v>
      </c>
      <c r="E63" s="94">
        <f t="shared" si="22"/>
        <v>0.41509433962264153</v>
      </c>
    </row>
    <row r="64" spans="1:5" x14ac:dyDescent="0.25">
      <c r="A64" s="319"/>
      <c r="B64" s="67" t="s">
        <v>8</v>
      </c>
      <c r="C64" s="12">
        <v>26</v>
      </c>
      <c r="D64" s="13">
        <v>52</v>
      </c>
      <c r="E64" s="94">
        <f t="shared" si="22"/>
        <v>0.5</v>
      </c>
    </row>
    <row r="65" spans="1:5" x14ac:dyDescent="0.25">
      <c r="A65" s="319"/>
      <c r="B65" s="67" t="s">
        <v>9</v>
      </c>
      <c r="C65" s="12"/>
      <c r="D65" s="13" t="s">
        <v>80</v>
      </c>
      <c r="E65" s="94"/>
    </row>
    <row r="66" spans="1:5" x14ac:dyDescent="0.25">
      <c r="A66" s="319"/>
      <c r="B66" s="67" t="s">
        <v>10</v>
      </c>
      <c r="C66" s="12" t="s">
        <v>80</v>
      </c>
      <c r="D66" s="13" t="s">
        <v>80</v>
      </c>
      <c r="E66" s="94" t="s">
        <v>62</v>
      </c>
    </row>
    <row r="67" spans="1:5" x14ac:dyDescent="0.25">
      <c r="A67" s="319"/>
      <c r="B67" s="75" t="s">
        <v>43</v>
      </c>
      <c r="C67" s="20">
        <v>1612</v>
      </c>
      <c r="D67" s="18">
        <v>3516</v>
      </c>
      <c r="E67" s="96">
        <f>C67/D67</f>
        <v>0.45847554038680316</v>
      </c>
    </row>
    <row r="68" spans="1:5" x14ac:dyDescent="0.25">
      <c r="A68" s="319"/>
      <c r="B68" s="68" t="s">
        <v>13</v>
      </c>
      <c r="C68" s="21">
        <f>C$78</f>
        <v>4203</v>
      </c>
      <c r="D68" s="19">
        <f>$D$78</f>
        <v>9493</v>
      </c>
      <c r="E68" s="91">
        <f t="shared" ref="E68" si="23">E$78</f>
        <v>0.44274728747498154</v>
      </c>
    </row>
    <row r="69" spans="1:5" x14ac:dyDescent="0.25">
      <c r="A69" s="319"/>
      <c r="B69" s="69" t="s">
        <v>21</v>
      </c>
      <c r="C69" s="12">
        <f>C60-C62</f>
        <v>629</v>
      </c>
      <c r="D69" s="13">
        <f>D60-D62</f>
        <v>982</v>
      </c>
      <c r="E69" s="8">
        <f t="shared" ref="E69" si="24">E60-E62</f>
        <v>0.16790031074399769</v>
      </c>
    </row>
    <row r="70" spans="1:5" ht="15.75" thickBot="1" x14ac:dyDescent="0.3">
      <c r="A70" s="320"/>
      <c r="B70" s="76" t="s">
        <v>22</v>
      </c>
      <c r="C70" s="14">
        <f>C60-C61</f>
        <v>473</v>
      </c>
      <c r="D70" s="15">
        <f>D60-D61</f>
        <v>723</v>
      </c>
      <c r="E70" s="30">
        <f t="shared" ref="E70" si="25">E60-E61</f>
        <v>0.10023472424018631</v>
      </c>
    </row>
    <row r="71" spans="1:5" ht="15" customHeight="1" x14ac:dyDescent="0.25">
      <c r="A71" s="315" t="s">
        <v>79</v>
      </c>
      <c r="B71" s="66" t="s">
        <v>4</v>
      </c>
      <c r="C71" s="78">
        <f>'Math UA By Elementary School'!C159</f>
        <v>2255</v>
      </c>
      <c r="D71" s="79">
        <f>'Math UA By Elementary School'!D159</f>
        <v>4584</v>
      </c>
      <c r="E71" s="97">
        <f>'Math UA By Elementary School'!E159</f>
        <v>0.4919284467713787</v>
      </c>
    </row>
    <row r="72" spans="1:5" x14ac:dyDescent="0.25">
      <c r="A72" s="316"/>
      <c r="B72" s="67" t="s">
        <v>5</v>
      </c>
      <c r="C72" s="12">
        <f>'Math UA By Elementary School'!C160</f>
        <v>1060</v>
      </c>
      <c r="D72" s="13">
        <f>'Math UA By Elementary School'!D160</f>
        <v>2483</v>
      </c>
      <c r="E72" s="94">
        <f>'Math UA By Elementary School'!E160</f>
        <v>0.42690293999194523</v>
      </c>
    </row>
    <row r="73" spans="1:5" x14ac:dyDescent="0.25">
      <c r="A73" s="316"/>
      <c r="B73" s="67" t="s">
        <v>6</v>
      </c>
      <c r="C73" s="12">
        <f>'Math UA By Elementary School'!C161</f>
        <v>640</v>
      </c>
      <c r="D73" s="13">
        <f>'Math UA By Elementary School'!D161</f>
        <v>1853</v>
      </c>
      <c r="E73" s="94">
        <f>'Math UA By Elementary School'!E161</f>
        <v>0.34538586076632488</v>
      </c>
    </row>
    <row r="74" spans="1:5" x14ac:dyDescent="0.25">
      <c r="A74" s="316"/>
      <c r="B74" s="67" t="s">
        <v>7</v>
      </c>
      <c r="C74" s="12">
        <f>'Math UA By Elementary School'!C162</f>
        <v>164</v>
      </c>
      <c r="D74" s="13">
        <f>'Math UA By Elementary School'!D162</f>
        <v>407</v>
      </c>
      <c r="E74" s="94">
        <f>'Math UA By Elementary School'!E162</f>
        <v>0.40294840294840295</v>
      </c>
    </row>
    <row r="75" spans="1:5" x14ac:dyDescent="0.25">
      <c r="A75" s="316"/>
      <c r="B75" s="67" t="s">
        <v>8</v>
      </c>
      <c r="C75" s="12">
        <f>'Math UA By Elementary School'!C163</f>
        <v>73</v>
      </c>
      <c r="D75" s="13">
        <f>'Math UA By Elementary School'!D163</f>
        <v>156</v>
      </c>
      <c r="E75" s="94">
        <f>'Math UA By Elementary School'!E163</f>
        <v>0.46794871794871795</v>
      </c>
    </row>
    <row r="76" spans="1:5" x14ac:dyDescent="0.25">
      <c r="A76" s="316"/>
      <c r="B76" s="67" t="s">
        <v>9</v>
      </c>
      <c r="C76" s="12" t="str">
        <f>'Math UA By Elementary School'!C164</f>
        <v>&lt;10</v>
      </c>
      <c r="D76" s="13" t="str">
        <f>'Math UA By Elementary School'!D164</f>
        <v>&lt;10</v>
      </c>
      <c r="E76" s="94" t="str">
        <f>'Math UA By Elementary School'!E164</f>
        <v>**</v>
      </c>
    </row>
    <row r="77" spans="1:5" x14ac:dyDescent="0.25">
      <c r="A77" s="316"/>
      <c r="B77" s="67" t="s">
        <v>10</v>
      </c>
      <c r="C77" s="12" t="str">
        <f>'Math UA By Elementary School'!C165</f>
        <v>&lt;10</v>
      </c>
      <c r="D77" s="13" t="str">
        <f>'Math UA By Elementary School'!D165</f>
        <v>&lt;10</v>
      </c>
      <c r="E77" s="94" t="str">
        <f>'Math UA By Elementary School'!E165</f>
        <v>**</v>
      </c>
    </row>
    <row r="78" spans="1:5" x14ac:dyDescent="0.25">
      <c r="A78" s="316"/>
      <c r="B78" s="68" t="s">
        <v>13</v>
      </c>
      <c r="C78" s="21">
        <f>'Math UA By Elementary School'!C166</f>
        <v>4203</v>
      </c>
      <c r="D78" s="19">
        <f>'Math UA By Elementary School'!D166</f>
        <v>9493</v>
      </c>
      <c r="E78" s="91">
        <f>'Math UA By Elementary School'!E166</f>
        <v>0.44274728747498154</v>
      </c>
    </row>
    <row r="79" spans="1:5" x14ac:dyDescent="0.25">
      <c r="A79" s="316"/>
      <c r="B79" s="69" t="s">
        <v>21</v>
      </c>
      <c r="C79" s="12">
        <f>'Math UA By Elementary School'!C167</f>
        <v>1615</v>
      </c>
      <c r="D79" s="13">
        <f>'Math UA By Elementary School'!D167</f>
        <v>2731</v>
      </c>
      <c r="E79" s="8">
        <f>'Math UA By Elementary School'!E167</f>
        <v>0.14654258600505382</v>
      </c>
    </row>
    <row r="80" spans="1:5" ht="15.75" thickBot="1" x14ac:dyDescent="0.3">
      <c r="A80" s="317"/>
      <c r="B80" s="70" t="s">
        <v>22</v>
      </c>
      <c r="C80" s="64">
        <f>'Math UA By Elementary School'!C168</f>
        <v>1195</v>
      </c>
      <c r="D80" s="65">
        <f>'Math UA By Elementary School'!D168</f>
        <v>2101</v>
      </c>
      <c r="E80" s="82">
        <f>'Math UA By Elementary School'!E168</f>
        <v>6.5025506779433473E-2</v>
      </c>
    </row>
    <row r="81" spans="1:5" ht="15.75" thickBot="1" x14ac:dyDescent="0.3">
      <c r="A81" s="306" t="s">
        <v>76</v>
      </c>
      <c r="B81" s="307"/>
      <c r="C81" s="307"/>
      <c r="D81" s="307"/>
      <c r="E81" s="308"/>
    </row>
    <row r="82" spans="1:5" ht="60" customHeight="1" thickBot="1" x14ac:dyDescent="0.3">
      <c r="A82" s="287" t="s">
        <v>94</v>
      </c>
      <c r="B82" s="288"/>
      <c r="C82" s="288"/>
      <c r="D82" s="288"/>
      <c r="E82" s="289"/>
    </row>
  </sheetData>
  <mergeCells count="12">
    <mergeCell ref="A27:A37"/>
    <mergeCell ref="A16:A26"/>
    <mergeCell ref="A1:A4"/>
    <mergeCell ref="B1:B3"/>
    <mergeCell ref="C1:E3"/>
    <mergeCell ref="A5:A15"/>
    <mergeCell ref="A81:E81"/>
    <mergeCell ref="A82:E82"/>
    <mergeCell ref="A60:A70"/>
    <mergeCell ref="A49:A59"/>
    <mergeCell ref="A38:A48"/>
    <mergeCell ref="A71:A80"/>
  </mergeCells>
  <conditionalFormatting sqref="B16:B22">
    <cfRule type="expression" dxfId="116" priority="93">
      <formula>MOD(ROW(),2)=0</formula>
    </cfRule>
  </conditionalFormatting>
  <conditionalFormatting sqref="B4">
    <cfRule type="expression" dxfId="115" priority="92">
      <formula>MOD(ROW(),2)=0</formula>
    </cfRule>
  </conditionalFormatting>
  <conditionalFormatting sqref="E16:E22">
    <cfRule type="expression" dxfId="114" priority="91">
      <formula>MOD(ROW(),2)=0</formula>
    </cfRule>
  </conditionalFormatting>
  <conditionalFormatting sqref="C16:D22">
    <cfRule type="expression" dxfId="113" priority="90">
      <formula>MOD(ROW(),2)=0</formula>
    </cfRule>
  </conditionalFormatting>
  <conditionalFormatting sqref="C25:E26">
    <cfRule type="expression" dxfId="112" priority="89">
      <formula>MOD(ROW(),2)=0</formula>
    </cfRule>
  </conditionalFormatting>
  <conditionalFormatting sqref="B27:B33">
    <cfRule type="expression" dxfId="111" priority="78">
      <formula>MOD(ROW(),2)=0</formula>
    </cfRule>
  </conditionalFormatting>
  <conditionalFormatting sqref="E27:E33">
    <cfRule type="expression" dxfId="110" priority="77">
      <formula>MOD(ROW(),2)=0</formula>
    </cfRule>
  </conditionalFormatting>
  <conditionalFormatting sqref="C27:D33">
    <cfRule type="expression" dxfId="109" priority="76">
      <formula>MOD(ROW(),2)=0</formula>
    </cfRule>
  </conditionalFormatting>
  <conditionalFormatting sqref="C36:E37">
    <cfRule type="expression" dxfId="108" priority="75">
      <formula>MOD(ROW(),2)=0</formula>
    </cfRule>
  </conditionalFormatting>
  <conditionalFormatting sqref="B38:B44">
    <cfRule type="expression" dxfId="107" priority="68">
      <formula>MOD(ROW(),2)=0</formula>
    </cfRule>
  </conditionalFormatting>
  <conditionalFormatting sqref="E38:E44">
    <cfRule type="expression" dxfId="106" priority="67">
      <formula>MOD(ROW(),2)=0</formula>
    </cfRule>
  </conditionalFormatting>
  <conditionalFormatting sqref="C38:D44">
    <cfRule type="expression" dxfId="105" priority="66">
      <formula>MOD(ROW(),2)=0</formula>
    </cfRule>
  </conditionalFormatting>
  <conditionalFormatting sqref="C47:E48">
    <cfRule type="expression" dxfId="104" priority="65">
      <formula>MOD(ROW(),2)=0</formula>
    </cfRule>
  </conditionalFormatting>
  <conditionalFormatting sqref="B49:B55">
    <cfRule type="expression" dxfId="103" priority="58">
      <formula>MOD(ROW(),2)=0</formula>
    </cfRule>
  </conditionalFormatting>
  <conditionalFormatting sqref="E49:E55">
    <cfRule type="expression" dxfId="102" priority="57">
      <formula>MOD(ROW(),2)=0</formula>
    </cfRule>
  </conditionalFormatting>
  <conditionalFormatting sqref="C49:D55">
    <cfRule type="expression" dxfId="101" priority="56">
      <formula>MOD(ROW(),2)=0</formula>
    </cfRule>
  </conditionalFormatting>
  <conditionalFormatting sqref="C58:E59">
    <cfRule type="expression" dxfId="100" priority="55">
      <formula>MOD(ROW(),2)=0</formula>
    </cfRule>
  </conditionalFormatting>
  <conditionalFormatting sqref="B60:B66">
    <cfRule type="expression" dxfId="99" priority="48">
      <formula>MOD(ROW(),2)=0</formula>
    </cfRule>
  </conditionalFormatting>
  <conditionalFormatting sqref="E60:E66">
    <cfRule type="expression" dxfId="98" priority="47">
      <formula>MOD(ROW(),2)=0</formula>
    </cfRule>
  </conditionalFormatting>
  <conditionalFormatting sqref="C60:D66">
    <cfRule type="expression" dxfId="97" priority="46">
      <formula>MOD(ROW(),2)=0</formula>
    </cfRule>
  </conditionalFormatting>
  <conditionalFormatting sqref="C69:E70">
    <cfRule type="expression" dxfId="96" priority="45">
      <formula>MOD(ROW(),2)=0</formula>
    </cfRule>
  </conditionalFormatting>
  <conditionalFormatting sqref="C4:E4">
    <cfRule type="expression" dxfId="95" priority="38">
      <formula>MOD(ROW(),2)=0</formula>
    </cfRule>
  </conditionalFormatting>
  <conditionalFormatting sqref="B71:B77">
    <cfRule type="expression" dxfId="94" priority="17">
      <formula>MOD(ROW(),2)=0</formula>
    </cfRule>
  </conditionalFormatting>
  <conditionalFormatting sqref="E71:E77">
    <cfRule type="expression" dxfId="93" priority="16">
      <formula>MOD(ROW(),2)=0</formula>
    </cfRule>
  </conditionalFormatting>
  <conditionalFormatting sqref="C71:D77">
    <cfRule type="expression" dxfId="92" priority="15">
      <formula>MOD(ROW(),2)=0</formula>
    </cfRule>
  </conditionalFormatting>
  <conditionalFormatting sqref="C79:E80">
    <cfRule type="expression" dxfId="91" priority="14">
      <formula>MOD(ROW(),2)=0</formula>
    </cfRule>
  </conditionalFormatting>
  <conditionalFormatting sqref="B5:B11">
    <cfRule type="expression" dxfId="90" priority="4">
      <formula>MOD(ROW(),2)=0</formula>
    </cfRule>
  </conditionalFormatting>
  <conditionalFormatting sqref="E5:E11">
    <cfRule type="expression" dxfId="89" priority="3">
      <formula>MOD(ROW(),2)=0</formula>
    </cfRule>
  </conditionalFormatting>
  <conditionalFormatting sqref="C5:D11">
    <cfRule type="expression" dxfId="88" priority="2">
      <formula>MOD(ROW(),2)=0</formula>
    </cfRule>
  </conditionalFormatting>
  <conditionalFormatting sqref="C14:E15">
    <cfRule type="expression" dxfId="8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D7902-6881-492C-91A9-7F10BBA5D468}">
  <dimension ref="A1:E7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0.7109375" customWidth="1"/>
  </cols>
  <sheetData>
    <row r="1" spans="1:5" x14ac:dyDescent="0.25">
      <c r="A1" s="323" t="s">
        <v>27</v>
      </c>
      <c r="B1" s="255" t="s">
        <v>67</v>
      </c>
      <c r="C1" s="328" t="s">
        <v>99</v>
      </c>
      <c r="D1" s="329"/>
      <c r="E1" s="330"/>
    </row>
    <row r="2" spans="1:5" x14ac:dyDescent="0.25">
      <c r="A2" s="324"/>
      <c r="B2" s="256"/>
      <c r="C2" s="221"/>
      <c r="D2" s="222"/>
      <c r="E2" s="223"/>
    </row>
    <row r="3" spans="1:5" ht="32.25" customHeight="1" thickBot="1" x14ac:dyDescent="0.3">
      <c r="A3" s="324"/>
      <c r="B3" s="384"/>
      <c r="C3" s="331"/>
      <c r="D3" s="332"/>
      <c r="E3" s="333"/>
    </row>
    <row r="4" spans="1:5" ht="15.75" thickBot="1" x14ac:dyDescent="0.3">
      <c r="A4" s="325"/>
      <c r="B4" s="81" t="s">
        <v>0</v>
      </c>
      <c r="C4" s="87" t="s">
        <v>60</v>
      </c>
      <c r="D4" s="88" t="s">
        <v>23</v>
      </c>
      <c r="E4" s="101" t="s">
        <v>61</v>
      </c>
    </row>
    <row r="5" spans="1:5" ht="15" customHeight="1" x14ac:dyDescent="0.25">
      <c r="A5" s="400" t="s">
        <v>89</v>
      </c>
      <c r="B5" s="66" t="s">
        <v>4</v>
      </c>
      <c r="C5" s="83" t="s">
        <v>80</v>
      </c>
      <c r="D5" s="27" t="s">
        <v>80</v>
      </c>
      <c r="E5" s="95" t="s">
        <v>62</v>
      </c>
    </row>
    <row r="6" spans="1:5" ht="15" customHeight="1" x14ac:dyDescent="0.25">
      <c r="A6" s="319"/>
      <c r="B6" s="67" t="s">
        <v>5</v>
      </c>
      <c r="C6" s="12"/>
      <c r="D6" s="13"/>
      <c r="E6" s="94"/>
    </row>
    <row r="7" spans="1:5" ht="15" customHeight="1" x14ac:dyDescent="0.25">
      <c r="A7" s="319"/>
      <c r="B7" s="67" t="s">
        <v>6</v>
      </c>
      <c r="C7" s="12" t="s">
        <v>80</v>
      </c>
      <c r="D7" s="13" t="s">
        <v>80</v>
      </c>
      <c r="E7" s="94" t="s">
        <v>62</v>
      </c>
    </row>
    <row r="8" spans="1:5" ht="15" customHeight="1" x14ac:dyDescent="0.25">
      <c r="A8" s="319"/>
      <c r="B8" s="67" t="s">
        <v>7</v>
      </c>
      <c r="C8" s="12"/>
      <c r="D8" s="13"/>
      <c r="E8" s="94"/>
    </row>
    <row r="9" spans="1:5" ht="15" customHeight="1" x14ac:dyDescent="0.25">
      <c r="A9" s="319"/>
      <c r="B9" s="67" t="s">
        <v>8</v>
      </c>
      <c r="C9" s="12"/>
      <c r="D9" s="13"/>
      <c r="E9" s="94"/>
    </row>
    <row r="10" spans="1:5" ht="15" customHeight="1" x14ac:dyDescent="0.25">
      <c r="A10" s="319"/>
      <c r="B10" s="67" t="s">
        <v>9</v>
      </c>
      <c r="C10" s="12"/>
      <c r="D10" s="13"/>
      <c r="E10" s="94"/>
    </row>
    <row r="11" spans="1:5" ht="15" customHeight="1" x14ac:dyDescent="0.25">
      <c r="A11" s="319"/>
      <c r="B11" s="67" t="s">
        <v>10</v>
      </c>
      <c r="C11" s="12"/>
      <c r="D11" s="13"/>
      <c r="E11" s="94"/>
    </row>
    <row r="12" spans="1:5" ht="15" customHeight="1" x14ac:dyDescent="0.25">
      <c r="A12" s="319"/>
      <c r="B12" s="75" t="s">
        <v>81</v>
      </c>
      <c r="C12" s="20">
        <f t="shared" ref="C12:E12" si="0">C$56</f>
        <v>323</v>
      </c>
      <c r="D12" s="18">
        <f>$D$56</f>
        <v>2608</v>
      </c>
      <c r="E12" s="98">
        <f t="shared" si="0"/>
        <v>0.12384969325153375</v>
      </c>
    </row>
    <row r="13" spans="1:5" ht="15" customHeight="1" x14ac:dyDescent="0.25">
      <c r="A13" s="319"/>
      <c r="B13" s="68" t="s">
        <v>13</v>
      </c>
      <c r="C13" s="21">
        <f t="shared" ref="C13:E13" si="1">C$57</f>
        <v>4203</v>
      </c>
      <c r="D13" s="19">
        <f>$D$67</f>
        <v>9493</v>
      </c>
      <c r="E13" s="102">
        <f t="shared" si="1"/>
        <v>0.44274728747498154</v>
      </c>
    </row>
    <row r="14" spans="1:5" ht="15" customHeight="1" x14ac:dyDescent="0.25">
      <c r="A14" s="319"/>
      <c r="B14" s="69" t="s">
        <v>21</v>
      </c>
      <c r="C14" s="12" t="s">
        <v>62</v>
      </c>
      <c r="D14" s="13" t="s">
        <v>62</v>
      </c>
      <c r="E14" s="92" t="s">
        <v>62</v>
      </c>
    </row>
    <row r="15" spans="1:5" ht="15" customHeight="1" thickBot="1" x14ac:dyDescent="0.3">
      <c r="A15" s="320"/>
      <c r="B15" s="76" t="s">
        <v>22</v>
      </c>
      <c r="C15" s="64"/>
      <c r="D15" s="65"/>
      <c r="E15" s="152"/>
    </row>
    <row r="16" spans="1:5" ht="15" customHeight="1" x14ac:dyDescent="0.25">
      <c r="A16" s="357" t="s">
        <v>88</v>
      </c>
      <c r="B16" s="66" t="s">
        <v>4</v>
      </c>
      <c r="C16" s="83">
        <v>95</v>
      </c>
      <c r="D16" s="27">
        <v>503</v>
      </c>
      <c r="E16" s="147">
        <f>C16/D16</f>
        <v>0.18886679920477137</v>
      </c>
    </row>
    <row r="17" spans="1:5" ht="15" customHeight="1" x14ac:dyDescent="0.25">
      <c r="A17" s="401"/>
      <c r="B17" s="67" t="s">
        <v>5</v>
      </c>
      <c r="C17" s="12">
        <v>55</v>
      </c>
      <c r="D17" s="13">
        <v>354</v>
      </c>
      <c r="E17" s="146">
        <f t="shared" ref="E17:E18" si="2">C17/D17</f>
        <v>0.15536723163841809</v>
      </c>
    </row>
    <row r="18" spans="1:5" ht="15" customHeight="1" x14ac:dyDescent="0.25">
      <c r="A18" s="401"/>
      <c r="B18" s="67" t="s">
        <v>6</v>
      </c>
      <c r="C18" s="12">
        <v>17</v>
      </c>
      <c r="D18" s="13">
        <v>118</v>
      </c>
      <c r="E18" s="146">
        <f t="shared" si="2"/>
        <v>0.1440677966101695</v>
      </c>
    </row>
    <row r="19" spans="1:5" ht="15" customHeight="1" x14ac:dyDescent="0.25">
      <c r="A19" s="401"/>
      <c r="B19" s="67" t="s">
        <v>7</v>
      </c>
      <c r="C19" s="12" t="s">
        <v>80</v>
      </c>
      <c r="D19" s="13">
        <v>36</v>
      </c>
      <c r="E19" s="146" t="s">
        <v>62</v>
      </c>
    </row>
    <row r="20" spans="1:5" ht="15" customHeight="1" x14ac:dyDescent="0.25">
      <c r="A20" s="401"/>
      <c r="B20" s="67" t="s">
        <v>8</v>
      </c>
      <c r="C20" s="12" t="s">
        <v>80</v>
      </c>
      <c r="D20" s="13">
        <v>13</v>
      </c>
      <c r="E20" s="146" t="s">
        <v>62</v>
      </c>
    </row>
    <row r="21" spans="1:5" ht="15" customHeight="1" x14ac:dyDescent="0.25">
      <c r="A21" s="401"/>
      <c r="B21" s="67" t="s">
        <v>9</v>
      </c>
      <c r="C21" s="12"/>
      <c r="D21" s="13"/>
      <c r="E21" s="146"/>
    </row>
    <row r="22" spans="1:5" ht="15" customHeight="1" x14ac:dyDescent="0.25">
      <c r="A22" s="401"/>
      <c r="B22" s="67" t="s">
        <v>10</v>
      </c>
      <c r="C22" s="12"/>
      <c r="D22" s="13"/>
      <c r="E22" s="146"/>
    </row>
    <row r="23" spans="1:5" ht="15" customHeight="1" x14ac:dyDescent="0.25">
      <c r="A23" s="401"/>
      <c r="B23" s="75" t="s">
        <v>81</v>
      </c>
      <c r="C23" s="20">
        <f t="shared" ref="C23:E23" si="3">C$56</f>
        <v>323</v>
      </c>
      <c r="D23" s="18">
        <f>$D$56</f>
        <v>2608</v>
      </c>
      <c r="E23" s="154">
        <f t="shared" si="3"/>
        <v>0.12384969325153375</v>
      </c>
    </row>
    <row r="24" spans="1:5" ht="15" customHeight="1" x14ac:dyDescent="0.25">
      <c r="A24" s="401"/>
      <c r="B24" s="68" t="s">
        <v>13</v>
      </c>
      <c r="C24" s="21">
        <f t="shared" ref="C24:E24" si="4">C$57</f>
        <v>4203</v>
      </c>
      <c r="D24" s="19">
        <f>$D$67</f>
        <v>9493</v>
      </c>
      <c r="E24" s="102">
        <f t="shared" si="4"/>
        <v>0.44274728747498154</v>
      </c>
    </row>
    <row r="25" spans="1:5" ht="15" customHeight="1" x14ac:dyDescent="0.25">
      <c r="A25" s="401"/>
      <c r="B25" s="69" t="s">
        <v>21</v>
      </c>
      <c r="C25" s="12">
        <f>C16-C18</f>
        <v>78</v>
      </c>
      <c r="D25" s="13">
        <f>D16-D18</f>
        <v>385</v>
      </c>
      <c r="E25" s="148">
        <f>E16-E18</f>
        <v>4.4799002594601872E-2</v>
      </c>
    </row>
    <row r="26" spans="1:5" ht="15" customHeight="1" thickBot="1" x14ac:dyDescent="0.3">
      <c r="A26" s="402"/>
      <c r="B26" s="76" t="s">
        <v>22</v>
      </c>
      <c r="C26" s="14">
        <f>C16-C17</f>
        <v>40</v>
      </c>
      <c r="D26" s="15">
        <f>D16-D17</f>
        <v>149</v>
      </c>
      <c r="E26" s="149">
        <f>E16-E17</f>
        <v>3.3499567566353278E-2</v>
      </c>
    </row>
    <row r="27" spans="1:5" ht="15" customHeight="1" x14ac:dyDescent="0.25">
      <c r="A27" s="318" t="s">
        <v>87</v>
      </c>
      <c r="B27" s="66" t="s">
        <v>4</v>
      </c>
      <c r="C27" s="78">
        <v>101</v>
      </c>
      <c r="D27" s="79">
        <v>808</v>
      </c>
      <c r="E27" s="153">
        <f>C27/D27</f>
        <v>0.125</v>
      </c>
    </row>
    <row r="28" spans="1:5" ht="15" customHeight="1" x14ac:dyDescent="0.25">
      <c r="A28" s="319"/>
      <c r="B28" s="67" t="s">
        <v>5</v>
      </c>
      <c r="C28" s="12">
        <v>20</v>
      </c>
      <c r="D28" s="13">
        <v>306</v>
      </c>
      <c r="E28" s="153">
        <f t="shared" ref="E28:E29" si="5">C28/D28</f>
        <v>6.535947712418301E-2</v>
      </c>
    </row>
    <row r="29" spans="1:5" ht="15" customHeight="1" x14ac:dyDescent="0.25">
      <c r="A29" s="319"/>
      <c r="B29" s="67" t="s">
        <v>6</v>
      </c>
      <c r="C29" s="12">
        <v>12</v>
      </c>
      <c r="D29" s="13">
        <v>337</v>
      </c>
      <c r="E29" s="153">
        <f t="shared" si="5"/>
        <v>3.5608308605341248E-2</v>
      </c>
    </row>
    <row r="30" spans="1:5" ht="15" customHeight="1" x14ac:dyDescent="0.25">
      <c r="A30" s="319"/>
      <c r="B30" s="67" t="s">
        <v>7</v>
      </c>
      <c r="C30" s="12" t="s">
        <v>80</v>
      </c>
      <c r="D30" s="13">
        <v>66</v>
      </c>
      <c r="E30" s="153" t="s">
        <v>62</v>
      </c>
    </row>
    <row r="31" spans="1:5" ht="15" customHeight="1" x14ac:dyDescent="0.25">
      <c r="A31" s="319"/>
      <c r="B31" s="67" t="s">
        <v>8</v>
      </c>
      <c r="C31" s="12" t="s">
        <v>80</v>
      </c>
      <c r="D31" s="13">
        <v>26</v>
      </c>
      <c r="E31" s="153" t="s">
        <v>62</v>
      </c>
    </row>
    <row r="32" spans="1:5" ht="15" customHeight="1" x14ac:dyDescent="0.25">
      <c r="A32" s="319"/>
      <c r="B32" s="67" t="s">
        <v>9</v>
      </c>
      <c r="C32" s="12" t="s">
        <v>80</v>
      </c>
      <c r="D32" s="13" t="s">
        <v>80</v>
      </c>
      <c r="E32" s="153" t="s">
        <v>62</v>
      </c>
    </row>
    <row r="33" spans="1:5" ht="15" customHeight="1" x14ac:dyDescent="0.25">
      <c r="A33" s="319"/>
      <c r="B33" s="67" t="s">
        <v>10</v>
      </c>
      <c r="C33" s="12" t="s">
        <v>80</v>
      </c>
      <c r="D33" s="13" t="s">
        <v>80</v>
      </c>
      <c r="E33" s="153" t="s">
        <v>62</v>
      </c>
    </row>
    <row r="34" spans="1:5" ht="15" customHeight="1" x14ac:dyDescent="0.25">
      <c r="A34" s="319"/>
      <c r="B34" s="75" t="s">
        <v>81</v>
      </c>
      <c r="C34" s="20">
        <f t="shared" ref="C34:E34" si="6">C$56</f>
        <v>323</v>
      </c>
      <c r="D34" s="18">
        <f>$D$56</f>
        <v>2608</v>
      </c>
      <c r="E34" s="127">
        <f t="shared" si="6"/>
        <v>0.12384969325153375</v>
      </c>
    </row>
    <row r="35" spans="1:5" ht="15" customHeight="1" x14ac:dyDescent="0.25">
      <c r="A35" s="319"/>
      <c r="B35" s="68" t="s">
        <v>13</v>
      </c>
      <c r="C35" s="21">
        <f t="shared" ref="C35:E35" si="7">C$57</f>
        <v>4203</v>
      </c>
      <c r="D35" s="19">
        <f>$D$67</f>
        <v>9493</v>
      </c>
      <c r="E35" s="102">
        <f t="shared" si="7"/>
        <v>0.44274728747498154</v>
      </c>
    </row>
    <row r="36" spans="1:5" ht="15" customHeight="1" x14ac:dyDescent="0.25">
      <c r="A36" s="319"/>
      <c r="B36" s="69" t="s">
        <v>21</v>
      </c>
      <c r="C36" s="12">
        <f>C27-C29</f>
        <v>89</v>
      </c>
      <c r="D36" s="13">
        <f>D27-D29</f>
        <v>471</v>
      </c>
      <c r="E36" s="122">
        <f>E27-E29</f>
        <v>8.9391691394658745E-2</v>
      </c>
    </row>
    <row r="37" spans="1:5" ht="15" customHeight="1" thickBot="1" x14ac:dyDescent="0.3">
      <c r="A37" s="320"/>
      <c r="B37" s="76" t="s">
        <v>22</v>
      </c>
      <c r="C37" s="14">
        <f>C27-C28</f>
        <v>81</v>
      </c>
      <c r="D37" s="15">
        <f>D27-D28</f>
        <v>502</v>
      </c>
      <c r="E37" s="123">
        <f>E27-E28</f>
        <v>5.964052287581699E-2</v>
      </c>
    </row>
    <row r="38" spans="1:5" ht="15" customHeight="1" x14ac:dyDescent="0.25">
      <c r="A38" s="357" t="s">
        <v>90</v>
      </c>
      <c r="B38" s="66" t="s">
        <v>4</v>
      </c>
      <c r="C38" s="83"/>
      <c r="D38" s="27" t="s">
        <v>80</v>
      </c>
      <c r="E38" s="158"/>
    </row>
    <row r="39" spans="1:5" ht="15" customHeight="1" x14ac:dyDescent="0.25">
      <c r="A39" s="316"/>
      <c r="B39" s="67" t="s">
        <v>5</v>
      </c>
      <c r="C39" s="12"/>
      <c r="D39" s="13" t="s">
        <v>80</v>
      </c>
      <c r="E39" s="157"/>
    </row>
    <row r="40" spans="1:5" ht="15" customHeight="1" x14ac:dyDescent="0.25">
      <c r="A40" s="316"/>
      <c r="B40" s="67" t="s">
        <v>6</v>
      </c>
      <c r="C40" s="12"/>
      <c r="D40" s="13" t="s">
        <v>80</v>
      </c>
      <c r="E40" s="157"/>
    </row>
    <row r="41" spans="1:5" ht="15" customHeight="1" x14ac:dyDescent="0.25">
      <c r="A41" s="316"/>
      <c r="B41" s="67" t="s">
        <v>7</v>
      </c>
      <c r="C41" s="12"/>
      <c r="D41" s="13"/>
      <c r="E41" s="157"/>
    </row>
    <row r="42" spans="1:5" ht="15" customHeight="1" x14ac:dyDescent="0.25">
      <c r="A42" s="316"/>
      <c r="B42" s="67" t="s">
        <v>8</v>
      </c>
      <c r="C42" s="12"/>
      <c r="D42" s="13"/>
      <c r="E42" s="157"/>
    </row>
    <row r="43" spans="1:5" ht="15" customHeight="1" x14ac:dyDescent="0.25">
      <c r="A43" s="316"/>
      <c r="B43" s="67" t="s">
        <v>9</v>
      </c>
      <c r="C43" s="12"/>
      <c r="D43" s="13"/>
      <c r="E43" s="157"/>
    </row>
    <row r="44" spans="1:5" ht="15" customHeight="1" x14ac:dyDescent="0.25">
      <c r="A44" s="316"/>
      <c r="B44" s="67" t="s">
        <v>10</v>
      </c>
      <c r="C44" s="12"/>
      <c r="D44" s="13"/>
      <c r="E44" s="157"/>
    </row>
    <row r="45" spans="1:5" ht="15" customHeight="1" x14ac:dyDescent="0.25">
      <c r="A45" s="316"/>
      <c r="B45" s="75" t="s">
        <v>81</v>
      </c>
      <c r="C45" s="20">
        <f t="shared" ref="C45:E45" si="8">C$56</f>
        <v>323</v>
      </c>
      <c r="D45" s="18">
        <f>$D$56</f>
        <v>2608</v>
      </c>
      <c r="E45" s="161">
        <f t="shared" si="8"/>
        <v>0.12384969325153375</v>
      </c>
    </row>
    <row r="46" spans="1:5" ht="15" customHeight="1" x14ac:dyDescent="0.25">
      <c r="A46" s="316"/>
      <c r="B46" s="68" t="s">
        <v>13</v>
      </c>
      <c r="C46" s="21">
        <f t="shared" ref="C46:E46" si="9">C$57</f>
        <v>4203</v>
      </c>
      <c r="D46" s="19">
        <f>$D$67</f>
        <v>9493</v>
      </c>
      <c r="E46" s="102">
        <f t="shared" si="9"/>
        <v>0.44274728747498154</v>
      </c>
    </row>
    <row r="47" spans="1:5" ht="15" customHeight="1" x14ac:dyDescent="0.25">
      <c r="A47" s="316"/>
      <c r="B47" s="69" t="s">
        <v>21</v>
      </c>
      <c r="C47" s="12"/>
      <c r="D47" s="13" t="s">
        <v>62</v>
      </c>
      <c r="E47" s="155"/>
    </row>
    <row r="48" spans="1:5" ht="15" customHeight="1" thickBot="1" x14ac:dyDescent="0.3">
      <c r="A48" s="317"/>
      <c r="B48" s="76" t="s">
        <v>22</v>
      </c>
      <c r="C48" s="14"/>
      <c r="D48" s="15" t="s">
        <v>62</v>
      </c>
      <c r="E48" s="156"/>
    </row>
    <row r="49" spans="1:5" ht="15" customHeight="1" x14ac:dyDescent="0.25">
      <c r="A49" s="318" t="s">
        <v>82</v>
      </c>
      <c r="B49" s="66" t="s">
        <v>4</v>
      </c>
      <c r="C49" s="83">
        <v>197</v>
      </c>
      <c r="D49" s="27">
        <v>1328</v>
      </c>
      <c r="E49" s="147">
        <f>C49/D49</f>
        <v>0.14834337349397592</v>
      </c>
    </row>
    <row r="50" spans="1:5" ht="15" customHeight="1" x14ac:dyDescent="0.25">
      <c r="A50" s="319"/>
      <c r="B50" s="67" t="s">
        <v>5</v>
      </c>
      <c r="C50" s="12">
        <v>75</v>
      </c>
      <c r="D50" s="13">
        <v>663</v>
      </c>
      <c r="E50" s="146">
        <f t="shared" ref="E50:E51" si="10">C50/D50</f>
        <v>0.11312217194570136</v>
      </c>
    </row>
    <row r="51" spans="1:5" ht="15" customHeight="1" x14ac:dyDescent="0.25">
      <c r="A51" s="319"/>
      <c r="B51" s="67" t="s">
        <v>6</v>
      </c>
      <c r="C51" s="12">
        <v>30</v>
      </c>
      <c r="D51" s="13">
        <v>469</v>
      </c>
      <c r="E51" s="146">
        <f t="shared" si="10"/>
        <v>6.3965884861407252E-2</v>
      </c>
    </row>
    <row r="52" spans="1:5" ht="15" customHeight="1" x14ac:dyDescent="0.25">
      <c r="A52" s="319"/>
      <c r="B52" s="67" t="s">
        <v>7</v>
      </c>
      <c r="C52" s="12">
        <v>13</v>
      </c>
      <c r="D52" s="13">
        <v>105</v>
      </c>
      <c r="E52" s="146">
        <f>C52/D52</f>
        <v>0.12380952380952381</v>
      </c>
    </row>
    <row r="53" spans="1:5" ht="15" customHeight="1" x14ac:dyDescent="0.25">
      <c r="A53" s="319"/>
      <c r="B53" s="67" t="s">
        <v>8</v>
      </c>
      <c r="C53" s="12" t="s">
        <v>80</v>
      </c>
      <c r="D53" s="13">
        <v>39</v>
      </c>
      <c r="E53" s="146" t="s">
        <v>62</v>
      </c>
    </row>
    <row r="54" spans="1:5" ht="15" customHeight="1" x14ac:dyDescent="0.25">
      <c r="A54" s="319"/>
      <c r="B54" s="67" t="s">
        <v>9</v>
      </c>
      <c r="C54" s="12" t="s">
        <v>80</v>
      </c>
      <c r="D54" s="13" t="s">
        <v>80</v>
      </c>
      <c r="E54" s="146" t="s">
        <v>62</v>
      </c>
    </row>
    <row r="55" spans="1:5" ht="15" customHeight="1" x14ac:dyDescent="0.25">
      <c r="A55" s="319"/>
      <c r="B55" s="67" t="s">
        <v>10</v>
      </c>
      <c r="C55" s="12" t="s">
        <v>80</v>
      </c>
      <c r="D55" s="13" t="s">
        <v>80</v>
      </c>
      <c r="E55" s="146" t="s">
        <v>62</v>
      </c>
    </row>
    <row r="56" spans="1:5" ht="15" customHeight="1" x14ac:dyDescent="0.25">
      <c r="A56" s="319"/>
      <c r="B56" s="75" t="s">
        <v>81</v>
      </c>
      <c r="C56" s="20">
        <v>323</v>
      </c>
      <c r="D56" s="18">
        <v>2608</v>
      </c>
      <c r="E56" s="150">
        <f>C56/D56</f>
        <v>0.12384969325153375</v>
      </c>
    </row>
    <row r="57" spans="1:5" ht="15" customHeight="1" x14ac:dyDescent="0.25">
      <c r="A57" s="319"/>
      <c r="B57" s="68" t="s">
        <v>13</v>
      </c>
      <c r="C57" s="21">
        <f>$C$67</f>
        <v>4203</v>
      </c>
      <c r="D57" s="19">
        <f>$D$67</f>
        <v>9493</v>
      </c>
      <c r="E57" s="151">
        <f>C57/D57</f>
        <v>0.44274728747498154</v>
      </c>
    </row>
    <row r="58" spans="1:5" ht="15" customHeight="1" x14ac:dyDescent="0.25">
      <c r="A58" s="319"/>
      <c r="B58" s="69" t="s">
        <v>21</v>
      </c>
      <c r="C58" s="12">
        <f>C49-C51</f>
        <v>167</v>
      </c>
      <c r="D58" s="13">
        <f>D49-D51</f>
        <v>859</v>
      </c>
      <c r="E58" s="148">
        <f>E49-E51</f>
        <v>8.4377488632568665E-2</v>
      </c>
    </row>
    <row r="59" spans="1:5" ht="15" customHeight="1" thickBot="1" x14ac:dyDescent="0.3">
      <c r="A59" s="320"/>
      <c r="B59" s="76" t="s">
        <v>22</v>
      </c>
      <c r="C59" s="14">
        <f>C49-C50</f>
        <v>122</v>
      </c>
      <c r="D59" s="15">
        <f>D49-D50</f>
        <v>665</v>
      </c>
      <c r="E59" s="149">
        <f>E49-E50</f>
        <v>3.5221201548274558E-2</v>
      </c>
    </row>
    <row r="60" spans="1:5" ht="15" customHeight="1" x14ac:dyDescent="0.25">
      <c r="A60" s="315" t="s">
        <v>79</v>
      </c>
      <c r="B60" s="66" t="s">
        <v>4</v>
      </c>
      <c r="C60" s="78">
        <f>'Math UA By Elementary School'!C159</f>
        <v>2255</v>
      </c>
      <c r="D60" s="79">
        <f>'Math UA By Elementary School'!D159</f>
        <v>4584</v>
      </c>
      <c r="E60" s="153">
        <f>'Math UA By Elementary School'!E159</f>
        <v>0.4919284467713787</v>
      </c>
    </row>
    <row r="61" spans="1:5" ht="15" customHeight="1" x14ac:dyDescent="0.25">
      <c r="A61" s="316"/>
      <c r="B61" s="67" t="s">
        <v>5</v>
      </c>
      <c r="C61" s="12">
        <f>'Math UA By Elementary School'!C160</f>
        <v>1060</v>
      </c>
      <c r="D61" s="13">
        <f>'Math UA By Elementary School'!D160</f>
        <v>2483</v>
      </c>
      <c r="E61" s="94">
        <f>'Math UA By Elementary School'!E160</f>
        <v>0.42690293999194523</v>
      </c>
    </row>
    <row r="62" spans="1:5" ht="15" customHeight="1" x14ac:dyDescent="0.25">
      <c r="A62" s="316"/>
      <c r="B62" s="67" t="s">
        <v>6</v>
      </c>
      <c r="C62" s="12">
        <f>'Math UA By Elementary School'!C161</f>
        <v>640</v>
      </c>
      <c r="D62" s="13">
        <f>'Math UA By Elementary School'!D161</f>
        <v>1853</v>
      </c>
      <c r="E62" s="94">
        <f>'Math UA By Elementary School'!E161</f>
        <v>0.34538586076632488</v>
      </c>
    </row>
    <row r="63" spans="1:5" ht="15" customHeight="1" x14ac:dyDescent="0.25">
      <c r="A63" s="316"/>
      <c r="B63" s="67" t="s">
        <v>7</v>
      </c>
      <c r="C63" s="12">
        <f>'Math UA By Elementary School'!C162</f>
        <v>164</v>
      </c>
      <c r="D63" s="13">
        <f>'Math UA By Elementary School'!D162</f>
        <v>407</v>
      </c>
      <c r="E63" s="94">
        <f>'Math UA By Elementary School'!E162</f>
        <v>0.40294840294840295</v>
      </c>
    </row>
    <row r="64" spans="1:5" ht="15" customHeight="1" x14ac:dyDescent="0.25">
      <c r="A64" s="316"/>
      <c r="B64" s="67" t="s">
        <v>8</v>
      </c>
      <c r="C64" s="12">
        <f>'Math UA By Elementary School'!C163</f>
        <v>73</v>
      </c>
      <c r="D64" s="13">
        <f>'Math UA By Elementary School'!D163</f>
        <v>156</v>
      </c>
      <c r="E64" s="94">
        <f>'Math UA By Elementary School'!E163</f>
        <v>0.46794871794871795</v>
      </c>
    </row>
    <row r="65" spans="1:5" ht="15" customHeight="1" x14ac:dyDescent="0.25">
      <c r="A65" s="316"/>
      <c r="B65" s="67" t="s">
        <v>9</v>
      </c>
      <c r="C65" s="12" t="str">
        <f>'Math UA By Elementary School'!C164</f>
        <v>&lt;10</v>
      </c>
      <c r="D65" s="13" t="str">
        <f>'Math UA By Elementary School'!D164</f>
        <v>&lt;10</v>
      </c>
      <c r="E65" s="94" t="str">
        <f>'Math UA By Elementary School'!E164</f>
        <v>**</v>
      </c>
    </row>
    <row r="66" spans="1:5" ht="15" customHeight="1" x14ac:dyDescent="0.25">
      <c r="A66" s="316"/>
      <c r="B66" s="67" t="s">
        <v>10</v>
      </c>
      <c r="C66" s="12"/>
      <c r="D66" s="13" t="str">
        <f>'Math UA By Elementary School'!D165</f>
        <v>&lt;10</v>
      </c>
      <c r="E66" s="94"/>
    </row>
    <row r="67" spans="1:5" ht="15" customHeight="1" x14ac:dyDescent="0.25">
      <c r="A67" s="316"/>
      <c r="B67" s="68" t="s">
        <v>13</v>
      </c>
      <c r="C67" s="21">
        <f>'Math UA By Elementary School'!C166</f>
        <v>4203</v>
      </c>
      <c r="D67" s="19">
        <f>'Math UA By Elementary School'!D166</f>
        <v>9493</v>
      </c>
      <c r="E67" s="91">
        <f>'Math UA By Elementary School'!E166</f>
        <v>0.44274728747498154</v>
      </c>
    </row>
    <row r="68" spans="1:5" ht="15" customHeight="1" x14ac:dyDescent="0.25">
      <c r="A68" s="316"/>
      <c r="B68" s="69" t="s">
        <v>21</v>
      </c>
      <c r="C68" s="12">
        <f>'Math UA By Elementary School'!C167</f>
        <v>1615</v>
      </c>
      <c r="D68" s="13">
        <f>'Math UA By Elementary School'!D167</f>
        <v>2731</v>
      </c>
      <c r="E68" s="92">
        <f>'Math UA By Elementary School'!E167</f>
        <v>0.14654258600505382</v>
      </c>
    </row>
    <row r="69" spans="1:5" ht="15" customHeight="1" thickBot="1" x14ac:dyDescent="0.3">
      <c r="A69" s="316"/>
      <c r="B69" s="70" t="s">
        <v>22</v>
      </c>
      <c r="C69" s="14">
        <f>'Math UA By Elementary School'!C168</f>
        <v>1195</v>
      </c>
      <c r="D69" s="15">
        <f>'Math UA By Elementary School'!D168</f>
        <v>2101</v>
      </c>
      <c r="E69" s="93">
        <f>'Math UA By Elementary School'!E168</f>
        <v>6.5025506779433473E-2</v>
      </c>
    </row>
    <row r="70" spans="1:5" ht="15.75" thickBot="1" x14ac:dyDescent="0.3">
      <c r="A70" s="306" t="s">
        <v>76</v>
      </c>
      <c r="B70" s="307"/>
      <c r="C70" s="307"/>
      <c r="D70" s="307"/>
      <c r="E70" s="308"/>
    </row>
    <row r="71" spans="1:5" ht="61.5" customHeight="1" thickBot="1" x14ac:dyDescent="0.3">
      <c r="A71" s="287" t="s">
        <v>94</v>
      </c>
      <c r="B71" s="288"/>
      <c r="C71" s="288"/>
      <c r="D71" s="288"/>
      <c r="E71" s="289"/>
    </row>
  </sheetData>
  <mergeCells count="11">
    <mergeCell ref="A38:A48"/>
    <mergeCell ref="A49:A59"/>
    <mergeCell ref="A60:A69"/>
    <mergeCell ref="A70:E70"/>
    <mergeCell ref="A71:E71"/>
    <mergeCell ref="A27:A37"/>
    <mergeCell ref="A1:A4"/>
    <mergeCell ref="B1:B3"/>
    <mergeCell ref="C1:E3"/>
    <mergeCell ref="A5:A15"/>
    <mergeCell ref="A16:A26"/>
  </mergeCells>
  <conditionalFormatting sqref="C68:E69">
    <cfRule type="expression" dxfId="86" priority="1">
      <formula>MOD(ROW(),2)=0</formula>
    </cfRule>
  </conditionalFormatting>
  <conditionalFormatting sqref="B5:B11">
    <cfRule type="expression" dxfId="85" priority="26">
      <formula>MOD(ROW(),2)=0</formula>
    </cfRule>
  </conditionalFormatting>
  <conditionalFormatting sqref="B4">
    <cfRule type="expression" dxfId="84" priority="25">
      <formula>MOD(ROW(),2)=0</formula>
    </cfRule>
  </conditionalFormatting>
  <conditionalFormatting sqref="E5:E11">
    <cfRule type="expression" dxfId="83" priority="24">
      <formula>MOD(ROW(),2)=0</formula>
    </cfRule>
  </conditionalFormatting>
  <conditionalFormatting sqref="C5:D11">
    <cfRule type="expression" dxfId="82" priority="23">
      <formula>MOD(ROW(),2)=0</formula>
    </cfRule>
  </conditionalFormatting>
  <conditionalFormatting sqref="C14:E15">
    <cfRule type="expression" dxfId="81" priority="22">
      <formula>MOD(ROW(),2)=0</formula>
    </cfRule>
  </conditionalFormatting>
  <conditionalFormatting sqref="B16:B22">
    <cfRule type="expression" dxfId="80" priority="21">
      <formula>MOD(ROW(),2)=0</formula>
    </cfRule>
  </conditionalFormatting>
  <conditionalFormatting sqref="E16:E22">
    <cfRule type="expression" dxfId="79" priority="20">
      <formula>MOD(ROW(),2)=0</formula>
    </cfRule>
  </conditionalFormatting>
  <conditionalFormatting sqref="C16:D22">
    <cfRule type="expression" dxfId="78" priority="19">
      <formula>MOD(ROW(),2)=0</formula>
    </cfRule>
  </conditionalFormatting>
  <conditionalFormatting sqref="C25:E26">
    <cfRule type="expression" dxfId="77" priority="18">
      <formula>MOD(ROW(),2)=0</formula>
    </cfRule>
  </conditionalFormatting>
  <conditionalFormatting sqref="B27:B33">
    <cfRule type="expression" dxfId="76" priority="17">
      <formula>MOD(ROW(),2)=0</formula>
    </cfRule>
  </conditionalFormatting>
  <conditionalFormatting sqref="E27:E33">
    <cfRule type="expression" dxfId="75" priority="16">
      <formula>MOD(ROW(),2)=0</formula>
    </cfRule>
  </conditionalFormatting>
  <conditionalFormatting sqref="C27:D33">
    <cfRule type="expression" dxfId="74" priority="15">
      <formula>MOD(ROW(),2)=0</formula>
    </cfRule>
  </conditionalFormatting>
  <conditionalFormatting sqref="C36:E37">
    <cfRule type="expression" dxfId="73" priority="14">
      <formula>MOD(ROW(),2)=0</formula>
    </cfRule>
  </conditionalFormatting>
  <conditionalFormatting sqref="B38:B44">
    <cfRule type="expression" dxfId="72" priority="13">
      <formula>MOD(ROW(),2)=0</formula>
    </cfRule>
  </conditionalFormatting>
  <conditionalFormatting sqref="E38:E44">
    <cfRule type="expression" dxfId="71" priority="12">
      <formula>MOD(ROW(),2)=0</formula>
    </cfRule>
  </conditionalFormatting>
  <conditionalFormatting sqref="C38:D44">
    <cfRule type="expression" dxfId="70" priority="11">
      <formula>MOD(ROW(),2)=0</formula>
    </cfRule>
  </conditionalFormatting>
  <conditionalFormatting sqref="C47:E48">
    <cfRule type="expression" dxfId="69" priority="10">
      <formula>MOD(ROW(),2)=0</formula>
    </cfRule>
  </conditionalFormatting>
  <conditionalFormatting sqref="B49:B55">
    <cfRule type="expression" dxfId="68" priority="9">
      <formula>MOD(ROW(),2)=0</formula>
    </cfRule>
  </conditionalFormatting>
  <conditionalFormatting sqref="E49:E55">
    <cfRule type="expression" dxfId="67" priority="8">
      <formula>MOD(ROW(),2)=0</formula>
    </cfRule>
  </conditionalFormatting>
  <conditionalFormatting sqref="C49:D55">
    <cfRule type="expression" dxfId="66" priority="7">
      <formula>MOD(ROW(),2)=0</formula>
    </cfRule>
  </conditionalFormatting>
  <conditionalFormatting sqref="C58:E59">
    <cfRule type="expression" dxfId="65" priority="6">
      <formula>MOD(ROW(),2)=0</formula>
    </cfRule>
  </conditionalFormatting>
  <conditionalFormatting sqref="C4:E4">
    <cfRule type="expression" dxfId="64" priority="5">
      <formula>MOD(ROW(),2)=0</formula>
    </cfRule>
  </conditionalFormatting>
  <conditionalFormatting sqref="E60:E66">
    <cfRule type="expression" dxfId="63" priority="3">
      <formula>MOD(ROW(),2)=0</formula>
    </cfRule>
  </conditionalFormatting>
  <conditionalFormatting sqref="C60:D66">
    <cfRule type="expression" dxfId="62" priority="2">
      <formula>MOD(ROW(),2)=0</formula>
    </cfRule>
  </conditionalFormatting>
  <conditionalFormatting sqref="B60:B66">
    <cfRule type="expression" dxfId="61" priority="4">
      <formula>MOD(ROW(),2)=0</formula>
    </cfRule>
  </conditionalFormatting>
  <pageMargins left="0.7" right="0.7" top="0.75" bottom="0.75" header="0.3" footer="0.3"/>
  <pageSetup orientation="landscape" r:id="rId1"/>
  <rowBreaks count="2" manualBreakCount="2">
    <brk id="26" max="16383" man="1"/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N137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0.7109375" style="10" customWidth="1"/>
    <col min="5" max="5" width="10.7109375" style="80" customWidth="1"/>
    <col min="6" max="6" width="8" style="80" customWidth="1"/>
    <col min="7" max="8" width="8" style="10" customWidth="1"/>
    <col min="9" max="10" width="8" style="80" customWidth="1"/>
    <col min="11" max="12" width="8" style="10" customWidth="1"/>
    <col min="13" max="14" width="8" style="80" customWidth="1"/>
  </cols>
  <sheetData>
    <row r="1" spans="1:14" ht="15" customHeight="1" x14ac:dyDescent="0.25">
      <c r="A1" s="381" t="s">
        <v>55</v>
      </c>
      <c r="B1" s="255" t="s">
        <v>67</v>
      </c>
      <c r="C1" s="328" t="s">
        <v>100</v>
      </c>
      <c r="D1" s="329"/>
      <c r="E1" s="330"/>
      <c r="F1"/>
      <c r="G1"/>
      <c r="H1"/>
      <c r="I1"/>
      <c r="J1"/>
      <c r="K1"/>
      <c r="L1"/>
      <c r="M1"/>
      <c r="N1"/>
    </row>
    <row r="2" spans="1:14" x14ac:dyDescent="0.25">
      <c r="A2" s="382"/>
      <c r="B2" s="256"/>
      <c r="C2" s="221"/>
      <c r="D2" s="222"/>
      <c r="E2" s="223"/>
      <c r="F2"/>
      <c r="G2"/>
      <c r="H2"/>
      <c r="I2"/>
      <c r="J2"/>
      <c r="K2"/>
      <c r="L2"/>
      <c r="M2"/>
      <c r="N2"/>
    </row>
    <row r="3" spans="1:14" ht="30.75" customHeight="1" thickBot="1" x14ac:dyDescent="0.3">
      <c r="A3" s="382"/>
      <c r="B3" s="384"/>
      <c r="C3" s="331"/>
      <c r="D3" s="332"/>
      <c r="E3" s="333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383"/>
      <c r="B4" s="74" t="s">
        <v>0</v>
      </c>
      <c r="C4" s="87" t="s">
        <v>60</v>
      </c>
      <c r="D4" s="88" t="s">
        <v>23</v>
      </c>
      <c r="E4" s="101" t="s">
        <v>61</v>
      </c>
      <c r="F4"/>
      <c r="G4"/>
      <c r="H4"/>
      <c r="I4"/>
      <c r="J4"/>
      <c r="K4"/>
      <c r="L4"/>
      <c r="M4"/>
      <c r="N4"/>
    </row>
    <row r="5" spans="1:14" x14ac:dyDescent="0.25">
      <c r="A5" s="375">
        <v>3</v>
      </c>
      <c r="B5" s="66" t="s">
        <v>4</v>
      </c>
      <c r="C5" s="83">
        <v>379</v>
      </c>
      <c r="D5" s="27">
        <v>509</v>
      </c>
      <c r="E5" s="95">
        <f>C5/D5</f>
        <v>0.74459724950884087</v>
      </c>
      <c r="F5"/>
      <c r="G5"/>
      <c r="H5"/>
      <c r="I5"/>
      <c r="J5"/>
      <c r="K5"/>
      <c r="L5"/>
      <c r="M5"/>
      <c r="N5"/>
    </row>
    <row r="6" spans="1:14" x14ac:dyDescent="0.25">
      <c r="A6" s="376"/>
      <c r="B6" s="67" t="s">
        <v>5</v>
      </c>
      <c r="C6" s="12">
        <v>182</v>
      </c>
      <c r="D6" s="13">
        <v>283</v>
      </c>
      <c r="E6" s="94">
        <f t="shared" ref="E6:E8" si="0">C6/D6</f>
        <v>0.64310954063604242</v>
      </c>
      <c r="F6"/>
      <c r="G6"/>
      <c r="H6"/>
      <c r="I6"/>
      <c r="J6"/>
      <c r="K6"/>
      <c r="L6"/>
      <c r="M6"/>
      <c r="N6"/>
    </row>
    <row r="7" spans="1:14" x14ac:dyDescent="0.25">
      <c r="A7" s="376"/>
      <c r="B7" s="67" t="s">
        <v>6</v>
      </c>
      <c r="C7" s="12">
        <v>127</v>
      </c>
      <c r="D7" s="13">
        <v>220</v>
      </c>
      <c r="E7" s="94">
        <f t="shared" si="0"/>
        <v>0.57727272727272727</v>
      </c>
      <c r="F7"/>
      <c r="G7"/>
      <c r="H7"/>
      <c r="I7"/>
      <c r="J7"/>
      <c r="K7"/>
      <c r="L7"/>
      <c r="M7"/>
      <c r="N7"/>
    </row>
    <row r="8" spans="1:14" x14ac:dyDescent="0.25">
      <c r="A8" s="376"/>
      <c r="B8" s="67" t="s">
        <v>7</v>
      </c>
      <c r="C8" s="12">
        <v>31</v>
      </c>
      <c r="D8" s="13">
        <v>51</v>
      </c>
      <c r="E8" s="94">
        <f t="shared" si="0"/>
        <v>0.60784313725490191</v>
      </c>
      <c r="F8"/>
      <c r="G8"/>
      <c r="H8"/>
      <c r="I8"/>
      <c r="J8"/>
      <c r="K8"/>
      <c r="L8"/>
      <c r="M8"/>
      <c r="N8"/>
    </row>
    <row r="9" spans="1:14" x14ac:dyDescent="0.25">
      <c r="A9" s="376"/>
      <c r="B9" s="67" t="s">
        <v>8</v>
      </c>
      <c r="C9" s="12">
        <v>10</v>
      </c>
      <c r="D9" s="13">
        <v>15</v>
      </c>
      <c r="E9" s="94">
        <f>C9/D9</f>
        <v>0.66666666666666663</v>
      </c>
      <c r="F9"/>
      <c r="G9"/>
      <c r="H9"/>
      <c r="I9"/>
      <c r="J9"/>
      <c r="K9"/>
      <c r="L9"/>
      <c r="M9"/>
      <c r="N9"/>
    </row>
    <row r="10" spans="1:14" x14ac:dyDescent="0.25">
      <c r="A10" s="376"/>
      <c r="B10" s="67" t="s">
        <v>9</v>
      </c>
      <c r="C10" s="12" t="s">
        <v>80</v>
      </c>
      <c r="D10" s="13" t="s">
        <v>80</v>
      </c>
      <c r="E10" s="94" t="s">
        <v>62</v>
      </c>
      <c r="F10"/>
      <c r="G10"/>
      <c r="H10"/>
      <c r="I10"/>
      <c r="J10"/>
      <c r="K10"/>
      <c r="L10"/>
      <c r="M10"/>
      <c r="N10"/>
    </row>
    <row r="11" spans="1:14" x14ac:dyDescent="0.25">
      <c r="A11" s="376"/>
      <c r="B11" s="67" t="s">
        <v>10</v>
      </c>
      <c r="C11" s="12" t="s">
        <v>80</v>
      </c>
      <c r="D11" s="13" t="s">
        <v>80</v>
      </c>
      <c r="E11" s="94" t="s">
        <v>62</v>
      </c>
      <c r="F11"/>
      <c r="G11"/>
      <c r="H11"/>
      <c r="I11"/>
      <c r="J11"/>
      <c r="K11"/>
      <c r="L11"/>
      <c r="M11"/>
      <c r="N11"/>
    </row>
    <row r="12" spans="1:14" x14ac:dyDescent="0.25">
      <c r="A12" s="376"/>
      <c r="B12" s="75" t="s">
        <v>30</v>
      </c>
      <c r="C12" s="20">
        <f>C$45</f>
        <v>2268</v>
      </c>
      <c r="D12" s="18">
        <f>$D$45</f>
        <v>3369</v>
      </c>
      <c r="E12" s="96">
        <f>E$45</f>
        <v>0.67319679430097956</v>
      </c>
      <c r="F12"/>
      <c r="G12"/>
      <c r="H12"/>
      <c r="I12"/>
      <c r="J12"/>
      <c r="K12"/>
      <c r="L12"/>
      <c r="M12"/>
      <c r="N12"/>
    </row>
    <row r="13" spans="1:14" x14ac:dyDescent="0.25">
      <c r="A13" s="376"/>
      <c r="B13" s="68" t="s">
        <v>13</v>
      </c>
      <c r="C13" s="21">
        <f>C$46</f>
        <v>4203</v>
      </c>
      <c r="D13" s="19">
        <f>$D$133</f>
        <v>9493</v>
      </c>
      <c r="E13" s="91">
        <f>E$46</f>
        <v>0.44274728747498154</v>
      </c>
      <c r="F13"/>
      <c r="G13"/>
      <c r="H13"/>
      <c r="I13"/>
      <c r="J13"/>
      <c r="K13"/>
      <c r="L13"/>
      <c r="M13"/>
      <c r="N13"/>
    </row>
    <row r="14" spans="1:14" x14ac:dyDescent="0.25">
      <c r="A14" s="376"/>
      <c r="B14" s="69" t="s">
        <v>21</v>
      </c>
      <c r="C14" s="12">
        <f t="shared" ref="C14:E14" si="1">C5-C7</f>
        <v>252</v>
      </c>
      <c r="D14" s="13">
        <f>D5-D7</f>
        <v>289</v>
      </c>
      <c r="E14" s="92">
        <f t="shared" si="1"/>
        <v>0.1673245222361136</v>
      </c>
      <c r="F14"/>
      <c r="G14"/>
      <c r="H14"/>
      <c r="I14"/>
      <c r="J14"/>
      <c r="K14"/>
      <c r="L14"/>
      <c r="M14"/>
      <c r="N14"/>
    </row>
    <row r="15" spans="1:14" ht="15.75" thickBot="1" x14ac:dyDescent="0.3">
      <c r="A15" s="377"/>
      <c r="B15" s="76" t="s">
        <v>22</v>
      </c>
      <c r="C15" s="14">
        <f t="shared" ref="C15:E15" si="2">C5-C6</f>
        <v>197</v>
      </c>
      <c r="D15" s="15">
        <f>D5-D6</f>
        <v>226</v>
      </c>
      <c r="E15" s="93">
        <f t="shared" si="2"/>
        <v>0.10148770887279845</v>
      </c>
      <c r="F15"/>
      <c r="G15"/>
      <c r="H15"/>
      <c r="I15"/>
      <c r="J15"/>
      <c r="K15"/>
      <c r="L15"/>
      <c r="M15"/>
      <c r="N15"/>
    </row>
    <row r="16" spans="1:14" x14ac:dyDescent="0.25">
      <c r="A16" s="372">
        <v>4</v>
      </c>
      <c r="B16" s="66" t="s">
        <v>4</v>
      </c>
      <c r="C16" s="83">
        <v>372</v>
      </c>
      <c r="D16" s="27">
        <v>529</v>
      </c>
      <c r="E16" s="95">
        <f>C16/D16</f>
        <v>0.7032136105860114</v>
      </c>
      <c r="F16"/>
      <c r="G16"/>
      <c r="H16"/>
      <c r="I16"/>
      <c r="J16"/>
      <c r="K16"/>
      <c r="L16"/>
      <c r="M16"/>
      <c r="N16"/>
    </row>
    <row r="17" spans="1:14" x14ac:dyDescent="0.25">
      <c r="A17" s="373"/>
      <c r="B17" s="67" t="s">
        <v>5</v>
      </c>
      <c r="C17" s="12">
        <v>217</v>
      </c>
      <c r="D17" s="13">
        <v>328</v>
      </c>
      <c r="E17" s="94">
        <f t="shared" ref="E17:E19" si="3">C17/D17</f>
        <v>0.66158536585365857</v>
      </c>
      <c r="F17"/>
      <c r="G17"/>
      <c r="H17"/>
      <c r="I17"/>
      <c r="J17"/>
      <c r="K17"/>
      <c r="L17"/>
      <c r="M17"/>
      <c r="N17"/>
    </row>
    <row r="18" spans="1:14" x14ac:dyDescent="0.25">
      <c r="A18" s="373"/>
      <c r="B18" s="67" t="s">
        <v>6</v>
      </c>
      <c r="C18" s="12">
        <v>110</v>
      </c>
      <c r="D18" s="13">
        <v>258</v>
      </c>
      <c r="E18" s="94">
        <f t="shared" si="3"/>
        <v>0.4263565891472868</v>
      </c>
      <c r="F18"/>
      <c r="G18"/>
      <c r="H18"/>
      <c r="I18"/>
      <c r="J18"/>
      <c r="K18"/>
      <c r="L18"/>
      <c r="M18"/>
      <c r="N18"/>
    </row>
    <row r="19" spans="1:14" x14ac:dyDescent="0.25">
      <c r="A19" s="373"/>
      <c r="B19" s="67" t="s">
        <v>7</v>
      </c>
      <c r="C19" s="12">
        <v>27</v>
      </c>
      <c r="D19" s="13">
        <v>46</v>
      </c>
      <c r="E19" s="94">
        <f t="shared" si="3"/>
        <v>0.58695652173913049</v>
      </c>
      <c r="F19"/>
      <c r="G19"/>
      <c r="H19"/>
      <c r="I19"/>
      <c r="J19"/>
      <c r="K19"/>
      <c r="L19"/>
      <c r="M19"/>
      <c r="N19"/>
    </row>
    <row r="20" spans="1:14" x14ac:dyDescent="0.25">
      <c r="A20" s="373"/>
      <c r="B20" s="67" t="s">
        <v>8</v>
      </c>
      <c r="C20" s="12">
        <v>12</v>
      </c>
      <c r="D20" s="13">
        <v>26</v>
      </c>
      <c r="E20" s="94">
        <f>C20/D20</f>
        <v>0.46153846153846156</v>
      </c>
      <c r="F20"/>
      <c r="G20"/>
      <c r="H20"/>
      <c r="I20"/>
      <c r="J20"/>
      <c r="K20"/>
      <c r="L20"/>
      <c r="M20"/>
      <c r="N20"/>
    </row>
    <row r="21" spans="1:14" x14ac:dyDescent="0.25">
      <c r="A21" s="373"/>
      <c r="B21" s="67" t="s">
        <v>9</v>
      </c>
      <c r="C21" s="12" t="s">
        <v>80</v>
      </c>
      <c r="D21" s="13" t="s">
        <v>80</v>
      </c>
      <c r="E21" s="94" t="s">
        <v>62</v>
      </c>
      <c r="F21"/>
      <c r="G21"/>
      <c r="H21"/>
      <c r="I21"/>
      <c r="J21"/>
      <c r="K21"/>
      <c r="L21"/>
      <c r="M21"/>
      <c r="N21"/>
    </row>
    <row r="22" spans="1:14" x14ac:dyDescent="0.25">
      <c r="A22" s="373"/>
      <c r="B22" s="67" t="s">
        <v>10</v>
      </c>
      <c r="C22" s="12" t="s">
        <v>80</v>
      </c>
      <c r="D22" s="13" t="s">
        <v>80</v>
      </c>
      <c r="E22" s="94" t="s">
        <v>62</v>
      </c>
      <c r="F22"/>
      <c r="G22"/>
      <c r="H22"/>
      <c r="I22"/>
      <c r="J22"/>
      <c r="K22"/>
      <c r="L22"/>
      <c r="M22"/>
      <c r="N22"/>
    </row>
    <row r="23" spans="1:14" x14ac:dyDescent="0.25">
      <c r="A23" s="373"/>
      <c r="B23" s="75" t="s">
        <v>30</v>
      </c>
      <c r="C23" s="20">
        <f>C$45</f>
        <v>2268</v>
      </c>
      <c r="D23" s="18">
        <f>$D$45</f>
        <v>3369</v>
      </c>
      <c r="E23" s="96">
        <f>E$45</f>
        <v>0.67319679430097956</v>
      </c>
      <c r="F23"/>
      <c r="G23"/>
      <c r="H23"/>
      <c r="I23"/>
      <c r="J23"/>
      <c r="K23"/>
      <c r="L23"/>
      <c r="M23"/>
      <c r="N23"/>
    </row>
    <row r="24" spans="1:14" x14ac:dyDescent="0.25">
      <c r="A24" s="373"/>
      <c r="B24" s="68" t="s">
        <v>13</v>
      </c>
      <c r="C24" s="21">
        <f>C$46</f>
        <v>4203</v>
      </c>
      <c r="D24" s="19">
        <f>$D$133</f>
        <v>9493</v>
      </c>
      <c r="E24" s="91">
        <f>E$46</f>
        <v>0.44274728747498154</v>
      </c>
      <c r="F24"/>
      <c r="G24"/>
      <c r="H24"/>
      <c r="I24"/>
      <c r="J24"/>
      <c r="K24"/>
      <c r="L24"/>
      <c r="M24"/>
      <c r="N24"/>
    </row>
    <row r="25" spans="1:14" x14ac:dyDescent="0.25">
      <c r="A25" s="373"/>
      <c r="B25" s="69" t="s">
        <v>21</v>
      </c>
      <c r="C25" s="12">
        <f t="shared" ref="C25:E25" si="4">C16-C18</f>
        <v>262</v>
      </c>
      <c r="D25" s="13">
        <f>D16-D18</f>
        <v>271</v>
      </c>
      <c r="E25" s="92">
        <f t="shared" si="4"/>
        <v>0.27685702143872459</v>
      </c>
      <c r="F25"/>
      <c r="G25"/>
      <c r="H25"/>
      <c r="I25"/>
      <c r="J25"/>
      <c r="K25"/>
      <c r="L25"/>
      <c r="M25"/>
      <c r="N25"/>
    </row>
    <row r="26" spans="1:14" ht="15.75" thickBot="1" x14ac:dyDescent="0.3">
      <c r="A26" s="374"/>
      <c r="B26" s="76" t="s">
        <v>22</v>
      </c>
      <c r="C26" s="14">
        <f t="shared" ref="C26:E26" si="5">C16-C17</f>
        <v>155</v>
      </c>
      <c r="D26" s="15">
        <f>D16-D17</f>
        <v>201</v>
      </c>
      <c r="E26" s="93">
        <f t="shared" si="5"/>
        <v>4.1628244732352826E-2</v>
      </c>
      <c r="F26"/>
      <c r="G26"/>
      <c r="H26"/>
      <c r="I26"/>
      <c r="J26"/>
      <c r="K26"/>
      <c r="L26"/>
      <c r="M26"/>
      <c r="N26"/>
    </row>
    <row r="27" spans="1:14" x14ac:dyDescent="0.25">
      <c r="A27" s="367">
        <v>5</v>
      </c>
      <c r="B27" s="84" t="s">
        <v>4</v>
      </c>
      <c r="C27" s="83">
        <v>434</v>
      </c>
      <c r="D27" s="27">
        <v>549</v>
      </c>
      <c r="E27" s="125">
        <f>C27/D27</f>
        <v>0.79052823315118392</v>
      </c>
      <c r="F27"/>
      <c r="G27"/>
      <c r="H27"/>
      <c r="I27"/>
      <c r="J27"/>
      <c r="K27"/>
      <c r="L27"/>
      <c r="M27"/>
      <c r="N27"/>
    </row>
    <row r="28" spans="1:14" x14ac:dyDescent="0.25">
      <c r="A28" s="368"/>
      <c r="B28" s="55" t="s">
        <v>5</v>
      </c>
      <c r="C28" s="12">
        <v>186</v>
      </c>
      <c r="D28" s="13">
        <v>263</v>
      </c>
      <c r="E28" s="124">
        <f t="shared" ref="E28:E31" si="6">C28/D28</f>
        <v>0.70722433460076051</v>
      </c>
      <c r="F28"/>
      <c r="G28"/>
      <c r="H28"/>
      <c r="I28"/>
      <c r="J28"/>
      <c r="K28"/>
      <c r="L28"/>
      <c r="M28"/>
      <c r="N28"/>
    </row>
    <row r="29" spans="1:14" x14ac:dyDescent="0.25">
      <c r="A29" s="368"/>
      <c r="B29" s="55" t="s">
        <v>6</v>
      </c>
      <c r="C29" s="12">
        <v>129</v>
      </c>
      <c r="D29" s="13">
        <v>219</v>
      </c>
      <c r="E29" s="124">
        <f t="shared" si="6"/>
        <v>0.58904109589041098</v>
      </c>
      <c r="F29"/>
      <c r="G29"/>
      <c r="H29"/>
      <c r="I29"/>
      <c r="J29"/>
      <c r="K29"/>
      <c r="L29"/>
      <c r="M29"/>
      <c r="N29"/>
    </row>
    <row r="30" spans="1:14" x14ac:dyDescent="0.25">
      <c r="A30" s="368"/>
      <c r="B30" s="55" t="s">
        <v>7</v>
      </c>
      <c r="C30" s="12">
        <v>27</v>
      </c>
      <c r="D30" s="13">
        <v>46</v>
      </c>
      <c r="E30" s="124">
        <f t="shared" si="6"/>
        <v>0.58695652173913049</v>
      </c>
      <c r="F30"/>
      <c r="G30"/>
      <c r="H30"/>
      <c r="I30"/>
      <c r="J30"/>
      <c r="K30"/>
      <c r="L30"/>
      <c r="M30"/>
      <c r="N30"/>
    </row>
    <row r="31" spans="1:14" x14ac:dyDescent="0.25">
      <c r="A31" s="368"/>
      <c r="B31" s="55" t="s">
        <v>8</v>
      </c>
      <c r="C31" s="12">
        <v>19</v>
      </c>
      <c r="D31" s="13">
        <v>24</v>
      </c>
      <c r="E31" s="124">
        <f t="shared" si="6"/>
        <v>0.79166666666666663</v>
      </c>
      <c r="F31"/>
      <c r="G31"/>
      <c r="H31"/>
      <c r="I31"/>
      <c r="J31"/>
      <c r="K31"/>
      <c r="L31"/>
      <c r="M31"/>
      <c r="N31"/>
    </row>
    <row r="32" spans="1:14" x14ac:dyDescent="0.25">
      <c r="A32" s="368"/>
      <c r="B32" s="55" t="s">
        <v>9</v>
      </c>
      <c r="C32" s="12"/>
      <c r="D32" s="13"/>
      <c r="E32" s="124"/>
      <c r="F32"/>
      <c r="G32"/>
      <c r="H32"/>
      <c r="I32"/>
      <c r="J32"/>
      <c r="K32"/>
      <c r="L32"/>
      <c r="M32"/>
      <c r="N32"/>
    </row>
    <row r="33" spans="1:14" x14ac:dyDescent="0.25">
      <c r="A33" s="368"/>
      <c r="B33" s="55" t="s">
        <v>10</v>
      </c>
      <c r="C33" s="12" t="s">
        <v>80</v>
      </c>
      <c r="D33" s="13" t="s">
        <v>80</v>
      </c>
      <c r="E33" s="124" t="s">
        <v>62</v>
      </c>
      <c r="F33"/>
      <c r="G33"/>
      <c r="H33"/>
      <c r="I33"/>
      <c r="J33"/>
      <c r="K33"/>
      <c r="L33"/>
      <c r="M33"/>
      <c r="N33"/>
    </row>
    <row r="34" spans="1:14" x14ac:dyDescent="0.25">
      <c r="A34" s="368"/>
      <c r="B34" s="119" t="s">
        <v>30</v>
      </c>
      <c r="C34" s="20">
        <f>C$45</f>
        <v>2268</v>
      </c>
      <c r="D34" s="18">
        <f>$D$45</f>
        <v>3369</v>
      </c>
      <c r="E34" s="126">
        <f>E$45</f>
        <v>0.67319679430097956</v>
      </c>
      <c r="F34"/>
      <c r="G34"/>
      <c r="H34"/>
      <c r="I34"/>
      <c r="J34"/>
      <c r="K34"/>
      <c r="L34"/>
      <c r="M34"/>
      <c r="N34"/>
    </row>
    <row r="35" spans="1:14" x14ac:dyDescent="0.25">
      <c r="A35" s="368"/>
      <c r="B35" s="85" t="s">
        <v>13</v>
      </c>
      <c r="C35" s="21">
        <f>C$46</f>
        <v>4203</v>
      </c>
      <c r="D35" s="19">
        <f>$D$133</f>
        <v>9493</v>
      </c>
      <c r="E35" s="121">
        <f>E$46</f>
        <v>0.44274728747498154</v>
      </c>
      <c r="F35"/>
      <c r="G35"/>
      <c r="H35"/>
      <c r="I35"/>
      <c r="J35"/>
      <c r="K35"/>
      <c r="L35"/>
      <c r="M35"/>
      <c r="N35"/>
    </row>
    <row r="36" spans="1:14" x14ac:dyDescent="0.25">
      <c r="A36" s="368"/>
      <c r="B36" s="61" t="s">
        <v>21</v>
      </c>
      <c r="C36" s="12">
        <f t="shared" ref="C36:E36" si="7">C27-C29</f>
        <v>305</v>
      </c>
      <c r="D36" s="13">
        <f>D27-D29</f>
        <v>330</v>
      </c>
      <c r="E36" s="122">
        <f t="shared" si="7"/>
        <v>0.20148713726077294</v>
      </c>
      <c r="F36"/>
      <c r="G36"/>
      <c r="H36"/>
      <c r="I36"/>
      <c r="J36"/>
      <c r="K36"/>
      <c r="L36"/>
      <c r="M36"/>
      <c r="N36"/>
    </row>
    <row r="37" spans="1:14" ht="15.75" thickBot="1" x14ac:dyDescent="0.3">
      <c r="A37" s="369"/>
      <c r="B37" s="86" t="s">
        <v>22</v>
      </c>
      <c r="C37" s="14">
        <f t="shared" ref="C37:E37" si="8">C27-C28</f>
        <v>248</v>
      </c>
      <c r="D37" s="15">
        <f>D27-D28</f>
        <v>286</v>
      </c>
      <c r="E37" s="123">
        <f t="shared" si="8"/>
        <v>8.3303898550423416E-2</v>
      </c>
      <c r="F37"/>
      <c r="G37"/>
      <c r="H37"/>
      <c r="I37"/>
      <c r="J37"/>
      <c r="K37"/>
      <c r="L37"/>
      <c r="M37"/>
      <c r="N37"/>
    </row>
    <row r="38" spans="1:14" x14ac:dyDescent="0.25">
      <c r="A38" s="403" t="s">
        <v>42</v>
      </c>
      <c r="B38" s="84" t="s">
        <v>4</v>
      </c>
      <c r="C38" s="116">
        <f>'Math UA By Elementary School'!C148</f>
        <v>1185</v>
      </c>
      <c r="D38" s="27">
        <f>'Math UA By Elementary School'!D148</f>
        <v>1587</v>
      </c>
      <c r="E38" s="95">
        <f>'Math UA By Elementary School'!E148</f>
        <v>0.74669187145557658</v>
      </c>
      <c r="F38"/>
      <c r="G38"/>
      <c r="H38"/>
      <c r="I38"/>
      <c r="J38"/>
      <c r="K38"/>
      <c r="L38"/>
      <c r="M38"/>
      <c r="N38"/>
    </row>
    <row r="39" spans="1:14" x14ac:dyDescent="0.25">
      <c r="A39" s="404"/>
      <c r="B39" s="55" t="s">
        <v>5</v>
      </c>
      <c r="C39" s="73">
        <f>'Math UA By Elementary School'!C149</f>
        <v>585</v>
      </c>
      <c r="D39" s="13">
        <f>'Math UA By Elementary School'!D149</f>
        <v>874</v>
      </c>
      <c r="E39" s="94">
        <f>'Math UA By Elementary School'!E149</f>
        <v>0.66933638443935928</v>
      </c>
      <c r="F39"/>
      <c r="G39"/>
      <c r="H39"/>
      <c r="I39"/>
      <c r="J39"/>
      <c r="K39"/>
      <c r="L39"/>
      <c r="M39"/>
      <c r="N39"/>
    </row>
    <row r="40" spans="1:14" x14ac:dyDescent="0.25">
      <c r="A40" s="404"/>
      <c r="B40" s="55" t="s">
        <v>6</v>
      </c>
      <c r="C40" s="73">
        <f>'Math UA By Elementary School'!C150</f>
        <v>366</v>
      </c>
      <c r="D40" s="13">
        <f>'Math UA By Elementary School'!D150</f>
        <v>697</v>
      </c>
      <c r="E40" s="94">
        <f>'Math UA By Elementary School'!E150</f>
        <v>0.52510760401721668</v>
      </c>
      <c r="F40"/>
      <c r="G40"/>
      <c r="H40"/>
      <c r="I40"/>
      <c r="J40"/>
      <c r="K40"/>
      <c r="L40"/>
      <c r="M40"/>
      <c r="N40"/>
    </row>
    <row r="41" spans="1:14" x14ac:dyDescent="0.25">
      <c r="A41" s="404"/>
      <c r="B41" s="55" t="s">
        <v>7</v>
      </c>
      <c r="C41" s="73">
        <f>'Math UA By Elementary School'!C151</f>
        <v>85</v>
      </c>
      <c r="D41" s="13">
        <f>'Math UA By Elementary School'!D151</f>
        <v>143</v>
      </c>
      <c r="E41" s="94">
        <f>'Math UA By Elementary School'!E151</f>
        <v>0.59440559440559437</v>
      </c>
      <c r="F41"/>
      <c r="G41"/>
      <c r="H41"/>
      <c r="I41"/>
      <c r="J41"/>
      <c r="K41"/>
      <c r="L41"/>
      <c r="M41"/>
      <c r="N41"/>
    </row>
    <row r="42" spans="1:14" x14ac:dyDescent="0.25">
      <c r="A42" s="404"/>
      <c r="B42" s="55" t="s">
        <v>8</v>
      </c>
      <c r="C42" s="73">
        <f>'Math UA By Elementary School'!C152</f>
        <v>41</v>
      </c>
      <c r="D42" s="13">
        <f>'Math UA By Elementary School'!D152</f>
        <v>65</v>
      </c>
      <c r="E42" s="94">
        <f>'Math UA By Elementary School'!E152</f>
        <v>0.63076923076923075</v>
      </c>
      <c r="F42"/>
      <c r="G42"/>
      <c r="H42"/>
      <c r="I42"/>
      <c r="J42"/>
      <c r="K42"/>
      <c r="L42"/>
      <c r="M42"/>
      <c r="N42"/>
    </row>
    <row r="43" spans="1:14" x14ac:dyDescent="0.25">
      <c r="A43" s="404"/>
      <c r="B43" s="55" t="s">
        <v>9</v>
      </c>
      <c r="C43" s="73" t="str">
        <f>'Math UA By Elementary School'!C153</f>
        <v>&lt;10</v>
      </c>
      <c r="D43" s="13" t="str">
        <f>'Math UA By Elementary School'!D153</f>
        <v>&lt;10</v>
      </c>
      <c r="E43" s="94" t="str">
        <f>'Math UA By Elementary School'!E153</f>
        <v>**</v>
      </c>
      <c r="F43"/>
      <c r="G43"/>
      <c r="H43"/>
      <c r="I43"/>
      <c r="J43"/>
      <c r="K43"/>
      <c r="L43"/>
      <c r="M43"/>
      <c r="N43"/>
    </row>
    <row r="44" spans="1:14" x14ac:dyDescent="0.25">
      <c r="A44" s="404"/>
      <c r="B44" s="55" t="s">
        <v>10</v>
      </c>
      <c r="C44" s="73" t="str">
        <f>'Math UA By Elementary School'!C154</f>
        <v>&lt;10</v>
      </c>
      <c r="D44" s="13" t="str">
        <f>'Math UA By Elementary School'!D154</f>
        <v>&lt;10</v>
      </c>
      <c r="E44" s="94" t="str">
        <f>'Math UA By Elementary School'!E154</f>
        <v>**</v>
      </c>
      <c r="F44"/>
      <c r="G44"/>
      <c r="H44"/>
      <c r="I44"/>
      <c r="J44"/>
      <c r="K44"/>
      <c r="L44"/>
      <c r="M44"/>
      <c r="N44"/>
    </row>
    <row r="45" spans="1:14" x14ac:dyDescent="0.25">
      <c r="A45" s="404"/>
      <c r="B45" s="119" t="s">
        <v>30</v>
      </c>
      <c r="C45" s="72">
        <f>'Math UA By Elementary School'!C155</f>
        <v>2268</v>
      </c>
      <c r="D45" s="18">
        <f>'Math UA By Elementary School'!D155</f>
        <v>3369</v>
      </c>
      <c r="E45" s="96">
        <f>'Math UA By Elementary School'!E155</f>
        <v>0.67319679430097956</v>
      </c>
      <c r="F45"/>
      <c r="G45"/>
      <c r="H45"/>
      <c r="I45"/>
      <c r="J45"/>
      <c r="K45"/>
      <c r="L45"/>
      <c r="M45"/>
      <c r="N45"/>
    </row>
    <row r="46" spans="1:14" x14ac:dyDescent="0.25">
      <c r="A46" s="404"/>
      <c r="B46" s="85" t="s">
        <v>13</v>
      </c>
      <c r="C46" s="117">
        <f>'Math UA By Elementary School'!C156</f>
        <v>4203</v>
      </c>
      <c r="D46" s="19">
        <f>'Math UA By Elementary School'!D156</f>
        <v>9493</v>
      </c>
      <c r="E46" s="90">
        <f>'Math UA By Elementary School'!E156</f>
        <v>0.44274728747498154</v>
      </c>
      <c r="F46"/>
      <c r="G46"/>
      <c r="H46"/>
      <c r="I46"/>
      <c r="J46"/>
      <c r="K46"/>
      <c r="L46"/>
      <c r="M46"/>
      <c r="N46"/>
    </row>
    <row r="47" spans="1:14" x14ac:dyDescent="0.25">
      <c r="A47" s="404"/>
      <c r="B47" s="61" t="s">
        <v>21</v>
      </c>
      <c r="C47" s="73">
        <f>'Math UA By Elementary School'!C157</f>
        <v>819</v>
      </c>
      <c r="D47" s="13">
        <f>'Math UA By Elementary School'!D157</f>
        <v>890</v>
      </c>
      <c r="E47" s="92">
        <f>'Math UA By Elementary School'!E157</f>
        <v>0.22158426743835991</v>
      </c>
      <c r="F47"/>
      <c r="G47"/>
      <c r="H47"/>
      <c r="I47"/>
      <c r="J47"/>
      <c r="K47"/>
      <c r="L47"/>
      <c r="M47"/>
      <c r="N47"/>
    </row>
    <row r="48" spans="1:14" ht="15.75" thickBot="1" x14ac:dyDescent="0.3">
      <c r="A48" s="405"/>
      <c r="B48" s="86" t="s">
        <v>22</v>
      </c>
      <c r="C48" s="77">
        <f>'Math UA By Elementary School'!C158</f>
        <v>600</v>
      </c>
      <c r="D48" s="15">
        <f>'Math UA By Elementary School'!D158</f>
        <v>713</v>
      </c>
      <c r="E48" s="93">
        <f>'Math UA By Elementary School'!E158</f>
        <v>7.7355487016217306E-2</v>
      </c>
      <c r="F48"/>
      <c r="G48"/>
      <c r="H48"/>
      <c r="I48"/>
      <c r="J48"/>
      <c r="K48"/>
      <c r="L48"/>
      <c r="M48"/>
      <c r="N48"/>
    </row>
    <row r="49" spans="1:14" x14ac:dyDescent="0.25">
      <c r="A49" s="367">
        <v>6</v>
      </c>
      <c r="B49" s="118" t="s">
        <v>4</v>
      </c>
      <c r="C49" s="78">
        <v>339</v>
      </c>
      <c r="D49" s="79">
        <v>528</v>
      </c>
      <c r="E49" s="97">
        <f>C49/D49</f>
        <v>0.64204545454545459</v>
      </c>
      <c r="F49"/>
      <c r="G49"/>
      <c r="H49"/>
      <c r="I49"/>
      <c r="J49"/>
      <c r="K49"/>
      <c r="L49"/>
      <c r="M49"/>
      <c r="N49"/>
    </row>
    <row r="50" spans="1:14" x14ac:dyDescent="0.25">
      <c r="A50" s="368"/>
      <c r="B50" s="67" t="s">
        <v>5</v>
      </c>
      <c r="C50" s="12">
        <v>146</v>
      </c>
      <c r="D50" s="13">
        <v>278</v>
      </c>
      <c r="E50" s="94">
        <f t="shared" ref="E50:E52" si="9">C50/D50</f>
        <v>0.52517985611510787</v>
      </c>
      <c r="F50"/>
      <c r="G50"/>
      <c r="H50"/>
      <c r="I50"/>
      <c r="J50"/>
      <c r="K50"/>
      <c r="L50"/>
      <c r="M50"/>
      <c r="N50"/>
    </row>
    <row r="51" spans="1:14" x14ac:dyDescent="0.25">
      <c r="A51" s="368"/>
      <c r="B51" s="67" t="s">
        <v>6</v>
      </c>
      <c r="C51" s="12">
        <v>78</v>
      </c>
      <c r="D51" s="13">
        <v>206</v>
      </c>
      <c r="E51" s="94">
        <f t="shared" si="9"/>
        <v>0.37864077669902912</v>
      </c>
      <c r="F51"/>
      <c r="G51"/>
      <c r="H51"/>
      <c r="I51"/>
      <c r="J51"/>
      <c r="K51"/>
      <c r="L51"/>
      <c r="M51"/>
      <c r="N51"/>
    </row>
    <row r="52" spans="1:14" x14ac:dyDescent="0.25">
      <c r="A52" s="368"/>
      <c r="B52" s="67" t="s">
        <v>7</v>
      </c>
      <c r="C52" s="12">
        <v>27</v>
      </c>
      <c r="D52" s="13">
        <v>52</v>
      </c>
      <c r="E52" s="94">
        <f t="shared" si="9"/>
        <v>0.51923076923076927</v>
      </c>
      <c r="F52"/>
      <c r="G52"/>
      <c r="H52"/>
      <c r="I52"/>
      <c r="J52"/>
      <c r="K52"/>
      <c r="L52"/>
      <c r="M52"/>
      <c r="N52"/>
    </row>
    <row r="53" spans="1:14" x14ac:dyDescent="0.25">
      <c r="A53" s="368"/>
      <c r="B53" s="67" t="s">
        <v>8</v>
      </c>
      <c r="C53" s="12" t="s">
        <v>80</v>
      </c>
      <c r="D53" s="13">
        <v>13</v>
      </c>
      <c r="E53" s="94" t="s">
        <v>62</v>
      </c>
      <c r="F53"/>
      <c r="G53"/>
      <c r="H53"/>
      <c r="I53"/>
      <c r="J53"/>
      <c r="K53"/>
      <c r="L53"/>
      <c r="M53"/>
      <c r="N53"/>
    </row>
    <row r="54" spans="1:14" x14ac:dyDescent="0.25">
      <c r="A54" s="368"/>
      <c r="B54" s="67" t="s">
        <v>9</v>
      </c>
      <c r="C54" s="12"/>
      <c r="D54" s="13"/>
      <c r="E54" s="94"/>
      <c r="F54"/>
      <c r="G54"/>
      <c r="H54"/>
      <c r="I54"/>
      <c r="J54"/>
      <c r="K54"/>
      <c r="L54"/>
      <c r="M54"/>
      <c r="N54"/>
    </row>
    <row r="55" spans="1:14" x14ac:dyDescent="0.25">
      <c r="A55" s="368"/>
      <c r="B55" s="67" t="s">
        <v>10</v>
      </c>
      <c r="C55" s="12" t="s">
        <v>80</v>
      </c>
      <c r="D55" s="13" t="s">
        <v>80</v>
      </c>
      <c r="E55" s="94" t="s">
        <v>62</v>
      </c>
      <c r="F55"/>
      <c r="G55"/>
      <c r="H55"/>
      <c r="I55"/>
      <c r="J55"/>
      <c r="K55"/>
      <c r="L55"/>
      <c r="M55"/>
      <c r="N55"/>
    </row>
    <row r="56" spans="1:14" x14ac:dyDescent="0.25">
      <c r="A56" s="368"/>
      <c r="B56" s="75" t="s">
        <v>43</v>
      </c>
      <c r="C56" s="20">
        <f>C$89</f>
        <v>1612</v>
      </c>
      <c r="D56" s="18">
        <f>$D$89</f>
        <v>3516</v>
      </c>
      <c r="E56" s="96">
        <f>E$89</f>
        <v>0.45847554038680316</v>
      </c>
      <c r="F56"/>
      <c r="G56"/>
      <c r="H56"/>
      <c r="I56"/>
      <c r="J56"/>
      <c r="K56"/>
      <c r="L56"/>
      <c r="M56"/>
      <c r="N56"/>
    </row>
    <row r="57" spans="1:14" x14ac:dyDescent="0.25">
      <c r="A57" s="368"/>
      <c r="B57" s="68" t="s">
        <v>13</v>
      </c>
      <c r="C57" s="21">
        <f>C$90</f>
        <v>4203</v>
      </c>
      <c r="D57" s="19">
        <f>$D$133</f>
        <v>9493</v>
      </c>
      <c r="E57" s="91">
        <f>E$90</f>
        <v>0.44274728747498154</v>
      </c>
      <c r="F57"/>
      <c r="G57"/>
      <c r="H57"/>
      <c r="I57"/>
      <c r="J57"/>
      <c r="K57"/>
      <c r="L57"/>
      <c r="M57"/>
      <c r="N57"/>
    </row>
    <row r="58" spans="1:14" x14ac:dyDescent="0.25">
      <c r="A58" s="368"/>
      <c r="B58" s="69" t="s">
        <v>21</v>
      </c>
      <c r="C58" s="12">
        <f t="shared" ref="C58:E58" si="10">C49-C51</f>
        <v>261</v>
      </c>
      <c r="D58" s="13">
        <f>D49-D51</f>
        <v>322</v>
      </c>
      <c r="E58" s="92">
        <f t="shared" si="10"/>
        <v>0.26340467784642546</v>
      </c>
      <c r="F58"/>
      <c r="G58"/>
      <c r="H58"/>
      <c r="I58"/>
      <c r="J58"/>
      <c r="K58"/>
      <c r="L58"/>
      <c r="M58"/>
      <c r="N58"/>
    </row>
    <row r="59" spans="1:14" ht="15.75" thickBot="1" x14ac:dyDescent="0.3">
      <c r="A59" s="369"/>
      <c r="B59" s="76" t="s">
        <v>22</v>
      </c>
      <c r="C59" s="14">
        <f t="shared" ref="C59:E59" si="11">C49-C50</f>
        <v>193</v>
      </c>
      <c r="D59" s="15">
        <f>D49-D50</f>
        <v>250</v>
      </c>
      <c r="E59" s="93">
        <f t="shared" si="11"/>
        <v>0.11686559843034672</v>
      </c>
      <c r="F59"/>
      <c r="G59"/>
      <c r="H59"/>
      <c r="I59"/>
      <c r="J59"/>
      <c r="K59"/>
      <c r="L59"/>
      <c r="M59"/>
      <c r="N59"/>
    </row>
    <row r="60" spans="1:14" x14ac:dyDescent="0.25">
      <c r="A60" s="372">
        <v>7</v>
      </c>
      <c r="B60" s="66" t="s">
        <v>4</v>
      </c>
      <c r="C60" s="83">
        <v>266</v>
      </c>
      <c r="D60" s="27">
        <v>552</v>
      </c>
      <c r="E60" s="95">
        <f>C60/D60</f>
        <v>0.48188405797101447</v>
      </c>
      <c r="F60"/>
      <c r="G60"/>
      <c r="H60"/>
      <c r="I60"/>
      <c r="J60"/>
      <c r="K60"/>
      <c r="L60"/>
      <c r="M60"/>
      <c r="N60"/>
    </row>
    <row r="61" spans="1:14" x14ac:dyDescent="0.25">
      <c r="A61" s="373"/>
      <c r="B61" s="67" t="s">
        <v>5</v>
      </c>
      <c r="C61" s="12">
        <v>123</v>
      </c>
      <c r="D61" s="13">
        <v>320</v>
      </c>
      <c r="E61" s="94">
        <f t="shared" ref="E61:E62" si="12">C61/D61</f>
        <v>0.38437500000000002</v>
      </c>
      <c r="F61"/>
      <c r="G61"/>
      <c r="H61"/>
      <c r="I61"/>
      <c r="J61"/>
      <c r="K61"/>
      <c r="L61"/>
      <c r="M61"/>
      <c r="N61"/>
    </row>
    <row r="62" spans="1:14" x14ac:dyDescent="0.25">
      <c r="A62" s="373"/>
      <c r="B62" s="67" t="s">
        <v>6</v>
      </c>
      <c r="C62" s="12">
        <v>62</v>
      </c>
      <c r="D62" s="13">
        <v>227</v>
      </c>
      <c r="E62" s="94">
        <f t="shared" si="12"/>
        <v>0.27312775330396477</v>
      </c>
      <c r="F62"/>
      <c r="G62"/>
      <c r="H62"/>
      <c r="I62"/>
      <c r="J62"/>
      <c r="K62"/>
      <c r="L62"/>
      <c r="M62"/>
      <c r="N62"/>
    </row>
    <row r="63" spans="1:14" x14ac:dyDescent="0.25">
      <c r="A63" s="373"/>
      <c r="B63" s="67" t="s">
        <v>7</v>
      </c>
      <c r="C63" s="12">
        <v>15</v>
      </c>
      <c r="D63" s="13">
        <v>51</v>
      </c>
      <c r="E63" s="94">
        <f>C63/D63</f>
        <v>0.29411764705882354</v>
      </c>
      <c r="F63"/>
      <c r="G63"/>
      <c r="H63"/>
      <c r="I63"/>
      <c r="J63"/>
      <c r="K63"/>
      <c r="L63"/>
      <c r="M63"/>
      <c r="N63"/>
    </row>
    <row r="64" spans="1:14" x14ac:dyDescent="0.25">
      <c r="A64" s="373"/>
      <c r="B64" s="67" t="s">
        <v>8</v>
      </c>
      <c r="C64" s="12">
        <v>11</v>
      </c>
      <c r="D64" s="13">
        <v>19</v>
      </c>
      <c r="E64" s="94">
        <f>C64/D64</f>
        <v>0.57894736842105265</v>
      </c>
      <c r="F64"/>
      <c r="G64"/>
      <c r="H64"/>
      <c r="I64"/>
      <c r="J64"/>
      <c r="K64"/>
      <c r="L64"/>
      <c r="M64"/>
      <c r="N64"/>
    </row>
    <row r="65" spans="1:14" x14ac:dyDescent="0.25">
      <c r="A65" s="373"/>
      <c r="B65" s="67" t="s">
        <v>9</v>
      </c>
      <c r="C65" s="12"/>
      <c r="D65" s="13" t="s">
        <v>80</v>
      </c>
      <c r="E65" s="94"/>
      <c r="F65"/>
      <c r="G65"/>
      <c r="H65"/>
      <c r="I65"/>
      <c r="J65"/>
      <c r="K65"/>
      <c r="L65"/>
      <c r="M65"/>
      <c r="N65"/>
    </row>
    <row r="66" spans="1:14" x14ac:dyDescent="0.25">
      <c r="A66" s="373"/>
      <c r="B66" s="67" t="s">
        <v>10</v>
      </c>
      <c r="C66" s="12" t="s">
        <v>80</v>
      </c>
      <c r="D66" s="13" t="s">
        <v>80</v>
      </c>
      <c r="E66" s="94" t="s">
        <v>62</v>
      </c>
      <c r="F66"/>
      <c r="G66"/>
      <c r="H66"/>
      <c r="I66"/>
      <c r="J66"/>
      <c r="K66"/>
      <c r="L66"/>
      <c r="M66"/>
      <c r="N66"/>
    </row>
    <row r="67" spans="1:14" x14ac:dyDescent="0.25">
      <c r="A67" s="373"/>
      <c r="B67" s="75" t="s">
        <v>43</v>
      </c>
      <c r="C67" s="20">
        <f>C$89</f>
        <v>1612</v>
      </c>
      <c r="D67" s="18">
        <f>$D$89</f>
        <v>3516</v>
      </c>
      <c r="E67" s="96">
        <f>E$89</f>
        <v>0.45847554038680316</v>
      </c>
      <c r="F67"/>
      <c r="G67"/>
      <c r="H67"/>
      <c r="I67"/>
      <c r="J67"/>
      <c r="K67"/>
      <c r="L67"/>
      <c r="M67"/>
      <c r="N67"/>
    </row>
    <row r="68" spans="1:14" x14ac:dyDescent="0.25">
      <c r="A68" s="373"/>
      <c r="B68" s="68" t="s">
        <v>13</v>
      </c>
      <c r="C68" s="21">
        <f>C$90</f>
        <v>4203</v>
      </c>
      <c r="D68" s="19">
        <f>$D$133</f>
        <v>9493</v>
      </c>
      <c r="E68" s="91">
        <f>E$90</f>
        <v>0.44274728747498154</v>
      </c>
      <c r="F68"/>
      <c r="G68"/>
      <c r="H68"/>
      <c r="I68"/>
      <c r="J68"/>
      <c r="K68"/>
      <c r="L68"/>
      <c r="M68"/>
      <c r="N68"/>
    </row>
    <row r="69" spans="1:14" x14ac:dyDescent="0.25">
      <c r="A69" s="373"/>
      <c r="B69" s="69" t="s">
        <v>21</v>
      </c>
      <c r="C69" s="12">
        <f t="shared" ref="C69:E69" si="13">C60-C62</f>
        <v>204</v>
      </c>
      <c r="D69" s="13">
        <f>D60-D62</f>
        <v>325</v>
      </c>
      <c r="E69" s="92">
        <f t="shared" si="13"/>
        <v>0.2087563046670497</v>
      </c>
      <c r="F69"/>
      <c r="G69"/>
      <c r="H69"/>
      <c r="I69"/>
      <c r="J69"/>
      <c r="K69"/>
      <c r="L69"/>
      <c r="M69"/>
      <c r="N69"/>
    </row>
    <row r="70" spans="1:14" ht="15.75" thickBot="1" x14ac:dyDescent="0.3">
      <c r="A70" s="374"/>
      <c r="B70" s="76" t="s">
        <v>22</v>
      </c>
      <c r="C70" s="14">
        <f t="shared" ref="C70:E70" si="14">C60-C61</f>
        <v>143</v>
      </c>
      <c r="D70" s="15">
        <f>D60-D61</f>
        <v>232</v>
      </c>
      <c r="E70" s="93">
        <f t="shared" si="14"/>
        <v>9.7509057971014446E-2</v>
      </c>
      <c r="F70"/>
      <c r="G70"/>
      <c r="H70"/>
      <c r="I70"/>
      <c r="J70"/>
      <c r="K70"/>
      <c r="L70"/>
      <c r="M70"/>
      <c r="N70"/>
    </row>
    <row r="71" spans="1:14" x14ac:dyDescent="0.25">
      <c r="A71" s="367">
        <v>8</v>
      </c>
      <c r="B71" s="66" t="s">
        <v>4</v>
      </c>
      <c r="C71" s="83">
        <v>268</v>
      </c>
      <c r="D71" s="27">
        <v>589</v>
      </c>
      <c r="E71" s="95">
        <f>C71/D71</f>
        <v>0.45500848896434637</v>
      </c>
      <c r="F71"/>
      <c r="G71"/>
      <c r="H71"/>
      <c r="I71"/>
      <c r="J71"/>
      <c r="K71"/>
      <c r="L71"/>
      <c r="M71"/>
      <c r="N71"/>
    </row>
    <row r="72" spans="1:14" x14ac:dyDescent="0.25">
      <c r="A72" s="368"/>
      <c r="B72" s="67" t="s">
        <v>5</v>
      </c>
      <c r="C72" s="12">
        <v>131</v>
      </c>
      <c r="D72" s="13">
        <v>348</v>
      </c>
      <c r="E72" s="94">
        <f t="shared" ref="E72:E74" si="15">C72/D72</f>
        <v>0.37643678160919541</v>
      </c>
      <c r="F72"/>
      <c r="G72"/>
      <c r="H72"/>
      <c r="I72"/>
      <c r="J72"/>
      <c r="K72"/>
      <c r="L72"/>
      <c r="M72"/>
      <c r="N72"/>
    </row>
    <row r="73" spans="1:14" x14ac:dyDescent="0.25">
      <c r="A73" s="368"/>
      <c r="B73" s="67" t="s">
        <v>6</v>
      </c>
      <c r="C73" s="12">
        <v>104</v>
      </c>
      <c r="D73" s="13">
        <v>254</v>
      </c>
      <c r="E73" s="94">
        <f t="shared" si="15"/>
        <v>0.40944881889763779</v>
      </c>
      <c r="F73"/>
      <c r="G73"/>
      <c r="H73"/>
      <c r="I73"/>
      <c r="J73"/>
      <c r="K73"/>
      <c r="L73"/>
      <c r="M73"/>
      <c r="N73"/>
    </row>
    <row r="74" spans="1:14" x14ac:dyDescent="0.25">
      <c r="A74" s="368"/>
      <c r="B74" s="67" t="s">
        <v>7</v>
      </c>
      <c r="C74" s="12">
        <v>24</v>
      </c>
      <c r="D74" s="13">
        <v>56</v>
      </c>
      <c r="E74" s="94">
        <f t="shared" si="15"/>
        <v>0.42857142857142855</v>
      </c>
      <c r="F74"/>
      <c r="G74"/>
      <c r="H74"/>
      <c r="I74"/>
      <c r="J74"/>
      <c r="K74"/>
      <c r="L74"/>
      <c r="M74"/>
      <c r="N74"/>
    </row>
    <row r="75" spans="1:14" x14ac:dyDescent="0.25">
      <c r="A75" s="368"/>
      <c r="B75" s="67" t="s">
        <v>8</v>
      </c>
      <c r="C75" s="12" t="s">
        <v>80</v>
      </c>
      <c r="D75" s="13">
        <v>20</v>
      </c>
      <c r="E75" s="94" t="s">
        <v>62</v>
      </c>
      <c r="F75"/>
      <c r="G75"/>
      <c r="H75"/>
      <c r="I75"/>
      <c r="J75"/>
      <c r="K75"/>
      <c r="L75"/>
      <c r="M75"/>
      <c r="N75"/>
    </row>
    <row r="76" spans="1:14" x14ac:dyDescent="0.25">
      <c r="A76" s="368"/>
      <c r="B76" s="67" t="s">
        <v>9</v>
      </c>
      <c r="C76" s="12"/>
      <c r="D76" s="13"/>
      <c r="E76" s="94"/>
      <c r="F76"/>
      <c r="G76"/>
      <c r="H76"/>
      <c r="I76"/>
      <c r="J76"/>
      <c r="K76"/>
      <c r="L76"/>
      <c r="M76"/>
      <c r="N76"/>
    </row>
    <row r="77" spans="1:14" x14ac:dyDescent="0.25">
      <c r="A77" s="368"/>
      <c r="B77" s="67" t="s">
        <v>10</v>
      </c>
      <c r="C77" s="12"/>
      <c r="D77" s="13"/>
      <c r="E77" s="94"/>
      <c r="F77"/>
      <c r="G77"/>
      <c r="H77"/>
      <c r="I77"/>
      <c r="J77"/>
      <c r="K77"/>
      <c r="L77"/>
      <c r="M77"/>
      <c r="N77"/>
    </row>
    <row r="78" spans="1:14" x14ac:dyDescent="0.25">
      <c r="A78" s="368"/>
      <c r="B78" s="75" t="s">
        <v>43</v>
      </c>
      <c r="C78" s="20">
        <f>C$89</f>
        <v>1612</v>
      </c>
      <c r="D78" s="18">
        <f>$D$89</f>
        <v>3516</v>
      </c>
      <c r="E78" s="96">
        <f>E$89</f>
        <v>0.45847554038680316</v>
      </c>
      <c r="F78"/>
      <c r="G78"/>
      <c r="H78"/>
      <c r="I78"/>
      <c r="J78"/>
      <c r="K78"/>
      <c r="L78"/>
      <c r="M78"/>
      <c r="N78"/>
    </row>
    <row r="79" spans="1:14" x14ac:dyDescent="0.25">
      <c r="A79" s="368"/>
      <c r="B79" s="68" t="s">
        <v>13</v>
      </c>
      <c r="C79" s="21">
        <f>C$90</f>
        <v>4203</v>
      </c>
      <c r="D79" s="19">
        <f>$D$133</f>
        <v>9493</v>
      </c>
      <c r="E79" s="91">
        <f>E$90</f>
        <v>0.44274728747498154</v>
      </c>
      <c r="F79"/>
      <c r="G79"/>
      <c r="H79"/>
      <c r="I79"/>
      <c r="J79"/>
      <c r="K79"/>
      <c r="L79"/>
      <c r="M79"/>
      <c r="N79"/>
    </row>
    <row r="80" spans="1:14" x14ac:dyDescent="0.25">
      <c r="A80" s="368"/>
      <c r="B80" s="69" t="s">
        <v>21</v>
      </c>
      <c r="C80" s="12">
        <f t="shared" ref="C80:E80" si="16">C71-C73</f>
        <v>164</v>
      </c>
      <c r="D80" s="13">
        <f>D71-D73</f>
        <v>335</v>
      </c>
      <c r="E80" s="92">
        <f t="shared" si="16"/>
        <v>4.555967006670858E-2</v>
      </c>
      <c r="F80"/>
      <c r="G80"/>
      <c r="H80"/>
      <c r="I80"/>
      <c r="J80"/>
      <c r="K80"/>
      <c r="L80"/>
      <c r="M80"/>
      <c r="N80"/>
    </row>
    <row r="81" spans="1:14" ht="15.75" thickBot="1" x14ac:dyDescent="0.3">
      <c r="A81" s="369"/>
      <c r="B81" s="76" t="s">
        <v>22</v>
      </c>
      <c r="C81" s="14">
        <f t="shared" ref="C81:E81" si="17">C71-C72</f>
        <v>137</v>
      </c>
      <c r="D81" s="15">
        <f>D71-D72</f>
        <v>241</v>
      </c>
      <c r="E81" s="93">
        <f t="shared" si="17"/>
        <v>7.8571707355150955E-2</v>
      </c>
      <c r="F81"/>
      <c r="G81"/>
      <c r="H81"/>
      <c r="I81"/>
      <c r="J81"/>
      <c r="K81"/>
      <c r="L81"/>
      <c r="M81"/>
      <c r="N81"/>
    </row>
    <row r="82" spans="1:14" x14ac:dyDescent="0.25">
      <c r="A82" s="318" t="s">
        <v>54</v>
      </c>
      <c r="B82" s="66" t="s">
        <v>4</v>
      </c>
      <c r="C82" s="26">
        <f>'Math UA by Middle School'!C60</f>
        <v>873</v>
      </c>
      <c r="D82" s="27">
        <f>'Math UA by Middle School'!D60</f>
        <v>1669</v>
      </c>
      <c r="E82" s="95">
        <f>'Math UA by Middle School'!E60</f>
        <v>0.52306770521270218</v>
      </c>
      <c r="F82"/>
      <c r="G82"/>
      <c r="H82"/>
      <c r="I82"/>
      <c r="J82"/>
      <c r="K82"/>
      <c r="L82"/>
      <c r="M82"/>
      <c r="N82"/>
    </row>
    <row r="83" spans="1:14" x14ac:dyDescent="0.25">
      <c r="A83" s="319"/>
      <c r="B83" s="67" t="s">
        <v>5</v>
      </c>
      <c r="C83" s="24">
        <f>'Math UA by Middle School'!C61</f>
        <v>400</v>
      </c>
      <c r="D83" s="13">
        <f>'Math UA by Middle School'!D61</f>
        <v>946</v>
      </c>
      <c r="E83" s="94">
        <f>'Math UA by Middle School'!E61</f>
        <v>0.42283298097251587</v>
      </c>
      <c r="F83"/>
      <c r="G83"/>
      <c r="H83"/>
      <c r="I83"/>
      <c r="J83"/>
      <c r="K83"/>
      <c r="L83"/>
      <c r="M83"/>
      <c r="N83"/>
    </row>
    <row r="84" spans="1:14" x14ac:dyDescent="0.25">
      <c r="A84" s="319"/>
      <c r="B84" s="67" t="s">
        <v>6</v>
      </c>
      <c r="C84" s="24">
        <f>'Math UA by Middle School'!C62</f>
        <v>244</v>
      </c>
      <c r="D84" s="13">
        <f>'Math UA by Middle School'!D62</f>
        <v>687</v>
      </c>
      <c r="E84" s="94">
        <f>'Math UA by Middle School'!E62</f>
        <v>0.35516739446870449</v>
      </c>
      <c r="F84"/>
      <c r="G84"/>
      <c r="H84"/>
      <c r="I84"/>
      <c r="J84"/>
      <c r="K84"/>
      <c r="L84"/>
      <c r="M84"/>
      <c r="N84"/>
    </row>
    <row r="85" spans="1:14" x14ac:dyDescent="0.25">
      <c r="A85" s="319"/>
      <c r="B85" s="67" t="s">
        <v>7</v>
      </c>
      <c r="C85" s="24">
        <f>'Math UA by Middle School'!C63</f>
        <v>66</v>
      </c>
      <c r="D85" s="13">
        <f>'Math UA by Middle School'!D63</f>
        <v>159</v>
      </c>
      <c r="E85" s="94">
        <f>'Math UA by Middle School'!E63</f>
        <v>0.41509433962264153</v>
      </c>
      <c r="F85"/>
      <c r="G85"/>
      <c r="H85"/>
      <c r="I85"/>
      <c r="J85"/>
      <c r="K85"/>
      <c r="L85"/>
      <c r="M85"/>
      <c r="N85"/>
    </row>
    <row r="86" spans="1:14" x14ac:dyDescent="0.25">
      <c r="A86" s="319"/>
      <c r="B86" s="67" t="s">
        <v>8</v>
      </c>
      <c r="C86" s="24">
        <f>'Math UA by Middle School'!C64</f>
        <v>26</v>
      </c>
      <c r="D86" s="13">
        <f>'Math UA by Middle School'!D64</f>
        <v>52</v>
      </c>
      <c r="E86" s="94">
        <f>'Math UA by Middle School'!E64</f>
        <v>0.5</v>
      </c>
      <c r="F86"/>
      <c r="G86"/>
      <c r="H86"/>
      <c r="I86"/>
      <c r="J86"/>
      <c r="K86"/>
      <c r="L86"/>
      <c r="M86"/>
      <c r="N86"/>
    </row>
    <row r="87" spans="1:14" x14ac:dyDescent="0.25">
      <c r="A87" s="319"/>
      <c r="B87" s="67" t="s">
        <v>9</v>
      </c>
      <c r="C87" s="24"/>
      <c r="D87" s="13" t="str">
        <f>'Math UA by Middle School'!D65</f>
        <v>&lt;10</v>
      </c>
      <c r="E87" s="94"/>
      <c r="F87"/>
      <c r="G87"/>
      <c r="H87"/>
      <c r="I87"/>
      <c r="J87"/>
      <c r="K87"/>
      <c r="L87"/>
      <c r="M87"/>
      <c r="N87"/>
    </row>
    <row r="88" spans="1:14" x14ac:dyDescent="0.25">
      <c r="A88" s="319"/>
      <c r="B88" s="67" t="s">
        <v>10</v>
      </c>
      <c r="C88" s="24" t="str">
        <f>'Math UA by Middle School'!C66</f>
        <v>&lt;10</v>
      </c>
      <c r="D88" s="13" t="str">
        <f>'Math UA by Middle School'!D66</f>
        <v>&lt;10</v>
      </c>
      <c r="E88" s="94" t="str">
        <f>'Math UA by Middle School'!E66</f>
        <v>**</v>
      </c>
      <c r="F88"/>
      <c r="G88"/>
      <c r="H88"/>
      <c r="I88"/>
      <c r="J88"/>
      <c r="K88"/>
      <c r="L88"/>
      <c r="M88"/>
      <c r="N88"/>
    </row>
    <row r="89" spans="1:14" x14ac:dyDescent="0.25">
      <c r="A89" s="319"/>
      <c r="B89" s="75" t="s">
        <v>43</v>
      </c>
      <c r="C89" s="22">
        <f>'Math UA by Middle School'!C67</f>
        <v>1612</v>
      </c>
      <c r="D89" s="18">
        <f>'Math UA by Middle School'!D67</f>
        <v>3516</v>
      </c>
      <c r="E89" s="96">
        <f>'Math UA by Middle School'!E67</f>
        <v>0.45847554038680316</v>
      </c>
      <c r="F89"/>
      <c r="G89"/>
      <c r="H89"/>
      <c r="I89"/>
      <c r="J89"/>
      <c r="K89"/>
      <c r="L89"/>
      <c r="M89"/>
      <c r="N89"/>
    </row>
    <row r="90" spans="1:14" x14ac:dyDescent="0.25">
      <c r="A90" s="319"/>
      <c r="B90" s="68" t="s">
        <v>13</v>
      </c>
      <c r="C90" s="23">
        <f>'Math UA by Middle School'!C68</f>
        <v>4203</v>
      </c>
      <c r="D90" s="19">
        <f>'Math UA by Middle School'!D68</f>
        <v>9493</v>
      </c>
      <c r="E90" s="91">
        <f>'Math UA by Middle School'!E68</f>
        <v>0.44274728747498154</v>
      </c>
      <c r="F90"/>
      <c r="G90"/>
      <c r="H90"/>
      <c r="I90"/>
      <c r="J90"/>
      <c r="K90"/>
      <c r="L90"/>
      <c r="M90"/>
      <c r="N90"/>
    </row>
    <row r="91" spans="1:14" x14ac:dyDescent="0.25">
      <c r="A91" s="319"/>
      <c r="B91" s="69" t="s">
        <v>21</v>
      </c>
      <c r="C91" s="24">
        <f>'Math UA by Middle School'!C69</f>
        <v>629</v>
      </c>
      <c r="D91" s="13">
        <f>'Math UA by Middle School'!D69</f>
        <v>982</v>
      </c>
      <c r="E91" s="8">
        <f>'Math UA by Middle School'!E69</f>
        <v>0.16790031074399769</v>
      </c>
      <c r="F91"/>
      <c r="G91"/>
      <c r="H91"/>
      <c r="I91"/>
      <c r="J91"/>
      <c r="K91"/>
      <c r="L91"/>
      <c r="M91"/>
      <c r="N91"/>
    </row>
    <row r="92" spans="1:14" ht="15.75" thickBot="1" x14ac:dyDescent="0.3">
      <c r="A92" s="320"/>
      <c r="B92" s="76" t="s">
        <v>22</v>
      </c>
      <c r="C92" s="104">
        <f>'Math UA by Middle School'!C70</f>
        <v>473</v>
      </c>
      <c r="D92" s="65">
        <f>'Math UA by Middle School'!D70</f>
        <v>723</v>
      </c>
      <c r="E92" s="82">
        <f>'Math UA by Middle School'!E70</f>
        <v>0.10023472424018631</v>
      </c>
      <c r="F92"/>
      <c r="G92"/>
      <c r="H92"/>
      <c r="I92"/>
      <c r="J92"/>
      <c r="K92"/>
      <c r="L92"/>
      <c r="M92"/>
      <c r="N92"/>
    </row>
    <row r="93" spans="1:14" x14ac:dyDescent="0.25">
      <c r="A93" s="367">
        <v>9</v>
      </c>
      <c r="B93" s="66" t="s">
        <v>4</v>
      </c>
      <c r="C93" s="83">
        <v>136</v>
      </c>
      <c r="D93" s="27">
        <v>692</v>
      </c>
      <c r="E93" s="147">
        <f>C93/D93</f>
        <v>0.19653179190751446</v>
      </c>
      <c r="F93"/>
      <c r="G93"/>
      <c r="H93"/>
      <c r="I93"/>
      <c r="J93"/>
      <c r="K93"/>
      <c r="L93"/>
      <c r="M93"/>
      <c r="N93"/>
    </row>
    <row r="94" spans="1:14" x14ac:dyDescent="0.25">
      <c r="A94" s="368"/>
      <c r="B94" s="67" t="s">
        <v>5</v>
      </c>
      <c r="C94" s="12">
        <v>44</v>
      </c>
      <c r="D94" s="13">
        <v>344</v>
      </c>
      <c r="E94" s="146">
        <f t="shared" ref="E94:E96" si="18">C94/D94</f>
        <v>0.12790697674418605</v>
      </c>
      <c r="F94"/>
      <c r="G94"/>
      <c r="H94"/>
      <c r="I94"/>
      <c r="J94"/>
      <c r="K94"/>
      <c r="L94"/>
      <c r="M94"/>
      <c r="N94"/>
    </row>
    <row r="95" spans="1:14" x14ac:dyDescent="0.25">
      <c r="A95" s="368"/>
      <c r="B95" s="67" t="s">
        <v>6</v>
      </c>
      <c r="C95" s="12">
        <v>17</v>
      </c>
      <c r="D95" s="13">
        <v>274</v>
      </c>
      <c r="E95" s="146">
        <f t="shared" si="18"/>
        <v>6.2043795620437957E-2</v>
      </c>
      <c r="F95"/>
      <c r="G95"/>
      <c r="H95"/>
      <c r="I95"/>
      <c r="J95"/>
      <c r="K95"/>
      <c r="L95"/>
      <c r="M95"/>
      <c r="N95"/>
    </row>
    <row r="96" spans="1:14" x14ac:dyDescent="0.25">
      <c r="A96" s="368"/>
      <c r="B96" s="67" t="s">
        <v>7</v>
      </c>
      <c r="C96" s="12">
        <v>12</v>
      </c>
      <c r="D96" s="13">
        <v>65</v>
      </c>
      <c r="E96" s="146">
        <f t="shared" si="18"/>
        <v>0.18461538461538463</v>
      </c>
      <c r="F96"/>
      <c r="G96"/>
      <c r="H96"/>
      <c r="I96"/>
      <c r="J96"/>
      <c r="K96"/>
      <c r="L96"/>
      <c r="M96"/>
      <c r="N96"/>
    </row>
    <row r="97" spans="1:14" x14ac:dyDescent="0.25">
      <c r="A97" s="368"/>
      <c r="B97" s="67" t="s">
        <v>8</v>
      </c>
      <c r="C97" s="12" t="s">
        <v>80</v>
      </c>
      <c r="D97" s="13">
        <v>20</v>
      </c>
      <c r="E97" s="146" t="s">
        <v>62</v>
      </c>
      <c r="F97"/>
      <c r="G97"/>
      <c r="H97"/>
      <c r="I97"/>
      <c r="J97"/>
      <c r="K97"/>
      <c r="L97"/>
      <c r="M97"/>
      <c r="N97"/>
    </row>
    <row r="98" spans="1:14" x14ac:dyDescent="0.25">
      <c r="A98" s="368"/>
      <c r="B98" s="67" t="s">
        <v>9</v>
      </c>
      <c r="C98" s="12"/>
      <c r="D98" s="13" t="s">
        <v>80</v>
      </c>
      <c r="E98" s="146"/>
      <c r="F98"/>
      <c r="G98"/>
      <c r="H98"/>
      <c r="I98"/>
      <c r="J98"/>
      <c r="K98"/>
      <c r="L98"/>
      <c r="M98"/>
      <c r="N98"/>
    </row>
    <row r="99" spans="1:14" x14ac:dyDescent="0.25">
      <c r="A99" s="368"/>
      <c r="B99" s="67" t="s">
        <v>10</v>
      </c>
      <c r="C99" s="12" t="s">
        <v>80</v>
      </c>
      <c r="D99" s="13" t="s">
        <v>80</v>
      </c>
      <c r="E99" s="146" t="s">
        <v>62</v>
      </c>
      <c r="F99"/>
      <c r="G99"/>
      <c r="H99"/>
      <c r="I99"/>
      <c r="J99"/>
      <c r="K99"/>
      <c r="L99"/>
      <c r="M99"/>
      <c r="N99"/>
    </row>
    <row r="100" spans="1:14" x14ac:dyDescent="0.25">
      <c r="A100" s="368"/>
      <c r="B100" s="75" t="str">
        <f t="shared" ref="B100:E101" si="19">B122</f>
        <v>High Total</v>
      </c>
      <c r="C100" s="20">
        <f t="shared" si="19"/>
        <v>323</v>
      </c>
      <c r="D100" s="18">
        <f>$D$122</f>
        <v>2608</v>
      </c>
      <c r="E100" s="150">
        <f t="shared" ref="E100" si="20">C100/D100</f>
        <v>0.12384969325153375</v>
      </c>
      <c r="F100"/>
      <c r="G100"/>
      <c r="H100"/>
      <c r="I100"/>
      <c r="J100"/>
      <c r="K100"/>
      <c r="L100"/>
      <c r="M100"/>
      <c r="N100"/>
    </row>
    <row r="101" spans="1:14" x14ac:dyDescent="0.25">
      <c r="A101" s="368"/>
      <c r="B101" s="105" t="str">
        <f t="shared" si="19"/>
        <v>District Total</v>
      </c>
      <c r="C101" s="106">
        <f t="shared" si="19"/>
        <v>4203</v>
      </c>
      <c r="D101" s="19">
        <f>$D$133</f>
        <v>9493</v>
      </c>
      <c r="E101" s="107">
        <f t="shared" si="19"/>
        <v>0.44274728747498154</v>
      </c>
      <c r="F101"/>
      <c r="G101"/>
      <c r="H101"/>
      <c r="I101"/>
      <c r="J101"/>
      <c r="K101"/>
      <c r="L101"/>
      <c r="M101"/>
      <c r="N101"/>
    </row>
    <row r="102" spans="1:14" x14ac:dyDescent="0.25">
      <c r="A102" s="368"/>
      <c r="B102" s="69" t="s">
        <v>21</v>
      </c>
      <c r="C102" s="12">
        <f>C93-C95</f>
        <v>119</v>
      </c>
      <c r="D102" s="13">
        <f>D93-D95</f>
        <v>418</v>
      </c>
      <c r="E102" s="8">
        <f>E93-E95</f>
        <v>0.1344879962870765</v>
      </c>
      <c r="F102"/>
      <c r="G102"/>
      <c r="H102"/>
      <c r="I102"/>
      <c r="J102"/>
      <c r="K102"/>
      <c r="L102"/>
      <c r="M102"/>
      <c r="N102"/>
    </row>
    <row r="103" spans="1:14" ht="15.75" thickBot="1" x14ac:dyDescent="0.3">
      <c r="A103" s="369"/>
      <c r="B103" s="76" t="s">
        <v>22</v>
      </c>
      <c r="C103" s="14">
        <f>C93-C94</f>
        <v>92</v>
      </c>
      <c r="D103" s="15">
        <f>D93-D94</f>
        <v>348</v>
      </c>
      <c r="E103" s="30">
        <f>E93-E94</f>
        <v>6.8624815163328412E-2</v>
      </c>
      <c r="F103"/>
      <c r="G103"/>
      <c r="H103"/>
      <c r="I103"/>
      <c r="J103"/>
      <c r="K103"/>
      <c r="L103"/>
      <c r="M103"/>
      <c r="N103"/>
    </row>
    <row r="104" spans="1:14" x14ac:dyDescent="0.25">
      <c r="A104" s="372">
        <v>10</v>
      </c>
      <c r="B104" s="66" t="s">
        <v>4</v>
      </c>
      <c r="C104" s="103">
        <v>61</v>
      </c>
      <c r="D104" s="79">
        <v>636</v>
      </c>
      <c r="E104" s="97">
        <f>C104/D104</f>
        <v>9.5911949685534598E-2</v>
      </c>
      <c r="F104"/>
      <c r="G104"/>
      <c r="H104"/>
      <c r="I104"/>
      <c r="J104"/>
      <c r="K104"/>
      <c r="L104"/>
      <c r="M104"/>
      <c r="N104"/>
    </row>
    <row r="105" spans="1:14" x14ac:dyDescent="0.25">
      <c r="A105" s="373"/>
      <c r="B105" s="67" t="s">
        <v>5</v>
      </c>
      <c r="C105" s="24">
        <v>31</v>
      </c>
      <c r="D105" s="13">
        <v>319</v>
      </c>
      <c r="E105" s="153">
        <f t="shared" ref="E105:E106" si="21">C105/D105</f>
        <v>9.7178683385579931E-2</v>
      </c>
      <c r="F105"/>
      <c r="G105"/>
      <c r="H105"/>
      <c r="I105"/>
      <c r="J105"/>
      <c r="K105"/>
      <c r="L105"/>
      <c r="M105"/>
      <c r="N105"/>
    </row>
    <row r="106" spans="1:14" x14ac:dyDescent="0.25">
      <c r="A106" s="373"/>
      <c r="B106" s="67" t="s">
        <v>6</v>
      </c>
      <c r="C106" s="24">
        <v>13</v>
      </c>
      <c r="D106" s="13">
        <v>195</v>
      </c>
      <c r="E106" s="153">
        <f t="shared" si="21"/>
        <v>6.6666666666666666E-2</v>
      </c>
      <c r="F106"/>
      <c r="G106"/>
      <c r="H106"/>
      <c r="I106"/>
      <c r="J106"/>
      <c r="K106"/>
      <c r="L106"/>
      <c r="M106"/>
      <c r="N106"/>
    </row>
    <row r="107" spans="1:14" x14ac:dyDescent="0.25">
      <c r="A107" s="373"/>
      <c r="B107" s="67" t="s">
        <v>7</v>
      </c>
      <c r="C107" s="24" t="s">
        <v>80</v>
      </c>
      <c r="D107" s="13">
        <v>40</v>
      </c>
      <c r="E107" s="153" t="s">
        <v>62</v>
      </c>
      <c r="F107"/>
      <c r="G107"/>
      <c r="H107"/>
      <c r="I107"/>
      <c r="J107"/>
      <c r="K107"/>
      <c r="L107"/>
      <c r="M107"/>
      <c r="N107"/>
    </row>
    <row r="108" spans="1:14" x14ac:dyDescent="0.25">
      <c r="A108" s="373"/>
      <c r="B108" s="67" t="s">
        <v>8</v>
      </c>
      <c r="C108" s="24" t="s">
        <v>80</v>
      </c>
      <c r="D108" s="13">
        <v>19</v>
      </c>
      <c r="E108" s="153" t="s">
        <v>62</v>
      </c>
      <c r="F108"/>
      <c r="G108"/>
      <c r="H108"/>
      <c r="I108"/>
      <c r="J108"/>
      <c r="K108"/>
      <c r="L108"/>
      <c r="M108"/>
      <c r="N108"/>
    </row>
    <row r="109" spans="1:14" x14ac:dyDescent="0.25">
      <c r="A109" s="373"/>
      <c r="B109" s="67" t="s">
        <v>9</v>
      </c>
      <c r="C109" s="24" t="s">
        <v>80</v>
      </c>
      <c r="D109" s="13" t="s">
        <v>80</v>
      </c>
      <c r="E109" s="153" t="s">
        <v>62</v>
      </c>
      <c r="F109"/>
      <c r="G109"/>
      <c r="H109"/>
      <c r="I109"/>
      <c r="J109"/>
      <c r="K109"/>
      <c r="L109"/>
      <c r="M109"/>
      <c r="N109"/>
    </row>
    <row r="110" spans="1:14" x14ac:dyDescent="0.25">
      <c r="A110" s="373"/>
      <c r="B110" s="67" t="s">
        <v>10</v>
      </c>
      <c r="C110" s="24"/>
      <c r="D110" s="13"/>
      <c r="E110" s="153"/>
      <c r="F110"/>
      <c r="G110"/>
      <c r="H110"/>
      <c r="I110"/>
      <c r="J110"/>
      <c r="K110"/>
      <c r="L110"/>
      <c r="M110"/>
      <c r="N110"/>
    </row>
    <row r="111" spans="1:14" x14ac:dyDescent="0.25">
      <c r="A111" s="373"/>
      <c r="B111" s="75" t="str">
        <f t="shared" ref="B111:E112" si="22">B122</f>
        <v>High Total</v>
      </c>
      <c r="C111" s="22">
        <f t="shared" si="22"/>
        <v>323</v>
      </c>
      <c r="D111" s="18">
        <f>$D$122</f>
        <v>2608</v>
      </c>
      <c r="E111" s="96">
        <f>C111/D111</f>
        <v>0.12384969325153375</v>
      </c>
      <c r="F111"/>
      <c r="G111"/>
      <c r="H111"/>
      <c r="I111"/>
      <c r="J111"/>
      <c r="K111"/>
      <c r="L111"/>
      <c r="M111"/>
      <c r="N111"/>
    </row>
    <row r="112" spans="1:14" x14ac:dyDescent="0.25">
      <c r="A112" s="373"/>
      <c r="B112" s="68" t="str">
        <f t="shared" si="22"/>
        <v>District Total</v>
      </c>
      <c r="C112" s="23">
        <f t="shared" si="22"/>
        <v>4203</v>
      </c>
      <c r="D112" s="19">
        <f>$D$133</f>
        <v>9493</v>
      </c>
      <c r="E112" s="91">
        <f t="shared" si="22"/>
        <v>0.44274728747498154</v>
      </c>
      <c r="F112"/>
      <c r="G112"/>
      <c r="H112"/>
      <c r="I112"/>
      <c r="J112"/>
      <c r="K112"/>
      <c r="L112"/>
      <c r="M112"/>
      <c r="N112"/>
    </row>
    <row r="113" spans="1:14" x14ac:dyDescent="0.25">
      <c r="A113" s="373"/>
      <c r="B113" s="69" t="s">
        <v>21</v>
      </c>
      <c r="C113" s="24">
        <f>C104-C106</f>
        <v>48</v>
      </c>
      <c r="D113" s="13">
        <f>D104-D106</f>
        <v>441</v>
      </c>
      <c r="E113" s="8">
        <f>E104-E106</f>
        <v>2.9245283018867932E-2</v>
      </c>
      <c r="F113"/>
      <c r="G113"/>
      <c r="H113"/>
      <c r="I113"/>
      <c r="J113"/>
      <c r="K113"/>
      <c r="L113"/>
      <c r="M113"/>
      <c r="N113"/>
    </row>
    <row r="114" spans="1:14" ht="15.75" thickBot="1" x14ac:dyDescent="0.3">
      <c r="A114" s="374"/>
      <c r="B114" s="76" t="s">
        <v>22</v>
      </c>
      <c r="C114" s="25">
        <f>C105</f>
        <v>31</v>
      </c>
      <c r="D114" s="15">
        <f>D104-D105</f>
        <v>317</v>
      </c>
      <c r="E114" s="30">
        <f>E104-E105</f>
        <v>-1.2667337000453333E-3</v>
      </c>
      <c r="F114"/>
      <c r="G114"/>
      <c r="H114"/>
      <c r="I114"/>
      <c r="J114"/>
      <c r="K114"/>
      <c r="L114"/>
      <c r="M114"/>
      <c r="N114"/>
    </row>
    <row r="115" spans="1:14" x14ac:dyDescent="0.25">
      <c r="A115" s="315" t="s">
        <v>82</v>
      </c>
      <c r="B115" s="66" t="s">
        <v>4</v>
      </c>
      <c r="C115" s="26">
        <f>'Math UA by High School'!C49</f>
        <v>197</v>
      </c>
      <c r="D115" s="27">
        <f>'Math UA by High School'!D49</f>
        <v>1328</v>
      </c>
      <c r="E115" s="95">
        <f>'Math UA by High School'!E49</f>
        <v>0.14834337349397592</v>
      </c>
      <c r="F115"/>
      <c r="G115"/>
      <c r="H115"/>
      <c r="I115"/>
      <c r="J115"/>
      <c r="K115"/>
      <c r="L115"/>
      <c r="M115"/>
      <c r="N115"/>
    </row>
    <row r="116" spans="1:14" x14ac:dyDescent="0.25">
      <c r="A116" s="316"/>
      <c r="B116" s="67" t="s">
        <v>5</v>
      </c>
      <c r="C116" s="24">
        <f>'Math UA by High School'!C50</f>
        <v>75</v>
      </c>
      <c r="D116" s="13">
        <f>'Math UA by High School'!D50</f>
        <v>663</v>
      </c>
      <c r="E116" s="94">
        <f>'Math UA by High School'!E50</f>
        <v>0.11312217194570136</v>
      </c>
      <c r="F116"/>
      <c r="G116"/>
      <c r="H116"/>
      <c r="I116"/>
      <c r="J116"/>
      <c r="K116"/>
      <c r="L116"/>
      <c r="M116"/>
      <c r="N116"/>
    </row>
    <row r="117" spans="1:14" x14ac:dyDescent="0.25">
      <c r="A117" s="316"/>
      <c r="B117" s="67" t="s">
        <v>6</v>
      </c>
      <c r="C117" s="24">
        <f>'Math UA by High School'!C51</f>
        <v>30</v>
      </c>
      <c r="D117" s="13">
        <f>'Math UA by High School'!D51</f>
        <v>469</v>
      </c>
      <c r="E117" s="94">
        <f>'Math UA by High School'!E51</f>
        <v>6.3965884861407252E-2</v>
      </c>
      <c r="F117"/>
      <c r="G117"/>
      <c r="H117"/>
      <c r="I117"/>
      <c r="J117"/>
      <c r="K117"/>
      <c r="L117"/>
      <c r="M117"/>
      <c r="N117"/>
    </row>
    <row r="118" spans="1:14" x14ac:dyDescent="0.25">
      <c r="A118" s="316"/>
      <c r="B118" s="67" t="s">
        <v>7</v>
      </c>
      <c r="C118" s="24">
        <f>'Math UA by High School'!C52</f>
        <v>13</v>
      </c>
      <c r="D118" s="13">
        <f>'Math UA by High School'!D52</f>
        <v>105</v>
      </c>
      <c r="E118" s="94">
        <f>'Math UA by High School'!E52</f>
        <v>0.12380952380952381</v>
      </c>
      <c r="F118"/>
      <c r="G118"/>
      <c r="H118"/>
      <c r="I118"/>
      <c r="J118"/>
      <c r="K118"/>
      <c r="L118"/>
      <c r="M118"/>
      <c r="N118"/>
    </row>
    <row r="119" spans="1:14" x14ac:dyDescent="0.25">
      <c r="A119" s="316"/>
      <c r="B119" s="67" t="s">
        <v>8</v>
      </c>
      <c r="C119" s="24" t="str">
        <f>'Math UA by High School'!C53</f>
        <v>&lt;10</v>
      </c>
      <c r="D119" s="13">
        <f>'Math UA by High School'!D53</f>
        <v>39</v>
      </c>
      <c r="E119" s="94" t="str">
        <f>'Math UA by High School'!E53</f>
        <v>**</v>
      </c>
      <c r="F119"/>
      <c r="G119"/>
      <c r="H119"/>
      <c r="I119"/>
      <c r="J119"/>
      <c r="K119"/>
      <c r="L119"/>
      <c r="M119"/>
      <c r="N119"/>
    </row>
    <row r="120" spans="1:14" x14ac:dyDescent="0.25">
      <c r="A120" s="316"/>
      <c r="B120" s="67" t="s">
        <v>9</v>
      </c>
      <c r="C120" s="24" t="str">
        <f>'Math UA by High School'!C54</f>
        <v>&lt;10</v>
      </c>
      <c r="D120" s="13" t="str">
        <f>'Math UA by High School'!D54</f>
        <v>&lt;10</v>
      </c>
      <c r="E120" s="94" t="str">
        <f>'Math UA by High School'!E54</f>
        <v>**</v>
      </c>
      <c r="F120"/>
      <c r="G120"/>
      <c r="H120"/>
      <c r="I120"/>
      <c r="J120"/>
      <c r="K120"/>
      <c r="L120"/>
      <c r="M120"/>
      <c r="N120"/>
    </row>
    <row r="121" spans="1:14" x14ac:dyDescent="0.25">
      <c r="A121" s="316"/>
      <c r="B121" s="67" t="s">
        <v>10</v>
      </c>
      <c r="C121" s="24" t="str">
        <f>'Math UA by High School'!C55</f>
        <v>&lt;10</v>
      </c>
      <c r="D121" s="13" t="s">
        <v>80</v>
      </c>
      <c r="E121" s="94" t="str">
        <f>'Math UA by High School'!E55</f>
        <v>**</v>
      </c>
      <c r="F121"/>
      <c r="G121"/>
      <c r="H121"/>
      <c r="I121"/>
      <c r="J121"/>
      <c r="K121"/>
      <c r="L121"/>
      <c r="M121"/>
      <c r="N121"/>
    </row>
    <row r="122" spans="1:14" x14ac:dyDescent="0.25">
      <c r="A122" s="316"/>
      <c r="B122" s="75" t="s">
        <v>81</v>
      </c>
      <c r="C122" s="22">
        <f>'Math UA by High School'!C56</f>
        <v>323</v>
      </c>
      <c r="D122" s="18">
        <f>'Math UA by High School'!D56</f>
        <v>2608</v>
      </c>
      <c r="E122" s="96">
        <f>'Math UA by High School'!E56</f>
        <v>0.12384969325153375</v>
      </c>
      <c r="F122"/>
      <c r="G122"/>
      <c r="H122"/>
      <c r="I122"/>
      <c r="J122"/>
      <c r="K122"/>
      <c r="L122"/>
      <c r="M122"/>
      <c r="N122"/>
    </row>
    <row r="123" spans="1:14" x14ac:dyDescent="0.25">
      <c r="A123" s="316"/>
      <c r="B123" s="68" t="s">
        <v>13</v>
      </c>
      <c r="C123" s="23">
        <f>'Math UA by High School'!C57</f>
        <v>4203</v>
      </c>
      <c r="D123" s="19">
        <f>$D$133</f>
        <v>9493</v>
      </c>
      <c r="E123" s="91">
        <f>'Math UA by High School'!E57</f>
        <v>0.44274728747498154</v>
      </c>
      <c r="F123"/>
      <c r="G123"/>
      <c r="H123"/>
      <c r="I123"/>
      <c r="J123"/>
      <c r="K123"/>
      <c r="L123"/>
      <c r="M123"/>
      <c r="N123"/>
    </row>
    <row r="124" spans="1:14" x14ac:dyDescent="0.25">
      <c r="A124" s="316"/>
      <c r="B124" s="69" t="s">
        <v>21</v>
      </c>
      <c r="C124" s="24">
        <f>'Math UA by High School'!C58</f>
        <v>167</v>
      </c>
      <c r="D124" s="13">
        <f>D115-D117</f>
        <v>859</v>
      </c>
      <c r="E124" s="8">
        <f>'Math UA by High School'!E58</f>
        <v>8.4377488632568665E-2</v>
      </c>
      <c r="F124"/>
      <c r="G124"/>
      <c r="H124"/>
      <c r="I124"/>
      <c r="J124"/>
      <c r="K124"/>
      <c r="L124"/>
      <c r="M124"/>
      <c r="N124"/>
    </row>
    <row r="125" spans="1:14" ht="15.75" thickBot="1" x14ac:dyDescent="0.3">
      <c r="A125" s="317"/>
      <c r="B125" s="76" t="s">
        <v>22</v>
      </c>
      <c r="C125" s="25">
        <f>'Math UA by High School'!C59</f>
        <v>122</v>
      </c>
      <c r="D125" s="15">
        <f>D115-D116</f>
        <v>665</v>
      </c>
      <c r="E125" s="30">
        <f>'Math UA by High School'!E59</f>
        <v>3.5221201548274558E-2</v>
      </c>
      <c r="F125"/>
      <c r="G125"/>
      <c r="H125"/>
      <c r="I125"/>
      <c r="J125"/>
      <c r="K125"/>
      <c r="L125"/>
      <c r="M125"/>
      <c r="N125"/>
    </row>
    <row r="126" spans="1:14" x14ac:dyDescent="0.25">
      <c r="A126" s="318" t="s">
        <v>79</v>
      </c>
      <c r="B126" s="66" t="s">
        <v>4</v>
      </c>
      <c r="C126" s="83">
        <f>'Math UA By Elementary School'!C159</f>
        <v>2255</v>
      </c>
      <c r="D126" s="27">
        <f>'Math UA by High School'!D60</f>
        <v>4584</v>
      </c>
      <c r="E126" s="95">
        <f>'Math UA By Elementary School'!E159</f>
        <v>0.4919284467713787</v>
      </c>
      <c r="F126"/>
      <c r="G126"/>
      <c r="H126"/>
      <c r="I126"/>
      <c r="J126"/>
      <c r="K126"/>
      <c r="L126"/>
      <c r="M126"/>
      <c r="N126"/>
    </row>
    <row r="127" spans="1:14" x14ac:dyDescent="0.25">
      <c r="A127" s="319"/>
      <c r="B127" s="67" t="s">
        <v>5</v>
      </c>
      <c r="C127" s="12">
        <f>'Math UA By Elementary School'!C160</f>
        <v>1060</v>
      </c>
      <c r="D127" s="13">
        <f>'Math UA by High School'!D61</f>
        <v>2483</v>
      </c>
      <c r="E127" s="94">
        <f>'Math UA By Elementary School'!E160</f>
        <v>0.42690293999194523</v>
      </c>
      <c r="F127"/>
      <c r="G127"/>
      <c r="H127"/>
      <c r="I127"/>
      <c r="J127"/>
      <c r="K127"/>
      <c r="L127"/>
      <c r="M127"/>
      <c r="N127"/>
    </row>
    <row r="128" spans="1:14" x14ac:dyDescent="0.25">
      <c r="A128" s="319"/>
      <c r="B128" s="67" t="s">
        <v>6</v>
      </c>
      <c r="C128" s="12">
        <f>'Math UA By Elementary School'!C161</f>
        <v>640</v>
      </c>
      <c r="D128" s="13">
        <f>'Math UA by High School'!D62</f>
        <v>1853</v>
      </c>
      <c r="E128" s="94">
        <f>'Math UA By Elementary School'!E161</f>
        <v>0.34538586076632488</v>
      </c>
      <c r="F128"/>
      <c r="G128"/>
      <c r="H128"/>
      <c r="I128"/>
      <c r="J128"/>
      <c r="K128"/>
      <c r="L128"/>
      <c r="M128"/>
      <c r="N128"/>
    </row>
    <row r="129" spans="1:14" x14ac:dyDescent="0.25">
      <c r="A129" s="319"/>
      <c r="B129" s="67" t="s">
        <v>7</v>
      </c>
      <c r="C129" s="12">
        <f>'Math UA By Elementary School'!C162</f>
        <v>164</v>
      </c>
      <c r="D129" s="13">
        <f>'Math UA by High School'!D63</f>
        <v>407</v>
      </c>
      <c r="E129" s="94">
        <f>'Math UA By Elementary School'!E162</f>
        <v>0.40294840294840295</v>
      </c>
      <c r="F129"/>
      <c r="G129"/>
      <c r="H129"/>
      <c r="I129"/>
      <c r="J129"/>
      <c r="K129"/>
      <c r="L129"/>
      <c r="M129"/>
      <c r="N129"/>
    </row>
    <row r="130" spans="1:14" x14ac:dyDescent="0.25">
      <c r="A130" s="319"/>
      <c r="B130" s="67" t="s">
        <v>8</v>
      </c>
      <c r="C130" s="12">
        <f>'Math UA By Elementary School'!C163</f>
        <v>73</v>
      </c>
      <c r="D130" s="13">
        <f>'Math UA by High School'!D64</f>
        <v>156</v>
      </c>
      <c r="E130" s="94">
        <f>'Math UA By Elementary School'!E163</f>
        <v>0.46794871794871795</v>
      </c>
      <c r="F130"/>
      <c r="G130"/>
      <c r="H130"/>
      <c r="I130"/>
      <c r="J130"/>
      <c r="K130"/>
      <c r="L130"/>
      <c r="M130"/>
      <c r="N130"/>
    </row>
    <row r="131" spans="1:14" x14ac:dyDescent="0.25">
      <c r="A131" s="319"/>
      <c r="B131" s="67" t="s">
        <v>9</v>
      </c>
      <c r="C131" s="12" t="str">
        <f>'Math UA By Elementary School'!C164</f>
        <v>&lt;10</v>
      </c>
      <c r="D131" s="13" t="str">
        <f>'Math UA by High School'!D65</f>
        <v>&lt;10</v>
      </c>
      <c r="E131" s="94" t="str">
        <f>'Math UA By Elementary School'!E164</f>
        <v>**</v>
      </c>
      <c r="F131"/>
      <c r="G131"/>
      <c r="H131"/>
      <c r="I131"/>
      <c r="J131"/>
      <c r="K131"/>
      <c r="L131"/>
      <c r="M131"/>
      <c r="N131"/>
    </row>
    <row r="132" spans="1:14" x14ac:dyDescent="0.25">
      <c r="A132" s="319"/>
      <c r="B132" s="67" t="s">
        <v>10</v>
      </c>
      <c r="C132" s="12" t="s">
        <v>80</v>
      </c>
      <c r="D132" s="13" t="str">
        <f>'Math UA by High School'!D66</f>
        <v>&lt;10</v>
      </c>
      <c r="E132" s="94" t="s">
        <v>62</v>
      </c>
      <c r="F132"/>
      <c r="G132"/>
      <c r="H132"/>
      <c r="I132"/>
      <c r="J132"/>
      <c r="K132"/>
      <c r="L132"/>
      <c r="M132"/>
      <c r="N132"/>
    </row>
    <row r="133" spans="1:14" x14ac:dyDescent="0.25">
      <c r="A133" s="319"/>
      <c r="B133" s="68" t="s">
        <v>13</v>
      </c>
      <c r="C133" s="21">
        <f>'Math UA By Elementary School'!C166</f>
        <v>4203</v>
      </c>
      <c r="D133" s="19">
        <f>'Math UA by High School'!D67</f>
        <v>9493</v>
      </c>
      <c r="E133" s="91">
        <f>'Math UA By Elementary School'!E166</f>
        <v>0.44274728747498154</v>
      </c>
      <c r="F133"/>
      <c r="G133"/>
      <c r="H133"/>
      <c r="I133"/>
      <c r="J133"/>
      <c r="K133"/>
      <c r="L133"/>
      <c r="M133"/>
      <c r="N133"/>
    </row>
    <row r="134" spans="1:14" x14ac:dyDescent="0.25">
      <c r="A134" s="319"/>
      <c r="B134" s="69" t="s">
        <v>21</v>
      </c>
      <c r="C134" s="12">
        <f>'Math UA By Elementary School'!C167</f>
        <v>1615</v>
      </c>
      <c r="D134" s="13">
        <f>'Math UA by High School'!D68</f>
        <v>2731</v>
      </c>
      <c r="E134" s="8">
        <f>'Math UA By Elementary School'!E167</f>
        <v>0.14654258600505382</v>
      </c>
      <c r="F134"/>
      <c r="G134"/>
      <c r="H134"/>
      <c r="I134"/>
      <c r="J134"/>
      <c r="K134"/>
      <c r="L134"/>
      <c r="M134"/>
      <c r="N134"/>
    </row>
    <row r="135" spans="1:14" ht="15.75" thickBot="1" x14ac:dyDescent="0.3">
      <c r="A135" s="319"/>
      <c r="B135" s="70" t="s">
        <v>22</v>
      </c>
      <c r="C135" s="64">
        <f>'Math UA By Elementary School'!C168</f>
        <v>1195</v>
      </c>
      <c r="D135" s="65">
        <f>'Math UA by High School'!D69</f>
        <v>2101</v>
      </c>
      <c r="E135" s="82">
        <f>'Math UA By Elementary School'!E168</f>
        <v>6.5025506779433473E-2</v>
      </c>
      <c r="F135"/>
      <c r="G135"/>
      <c r="H135"/>
      <c r="I135"/>
      <c r="J135"/>
      <c r="K135"/>
      <c r="L135"/>
      <c r="M135"/>
      <c r="N135"/>
    </row>
    <row r="136" spans="1:14" ht="15.75" thickBot="1" x14ac:dyDescent="0.3">
      <c r="A136" s="306" t="s">
        <v>76</v>
      </c>
      <c r="B136" s="307"/>
      <c r="C136" s="307"/>
      <c r="D136" s="307"/>
      <c r="E136" s="308"/>
      <c r="F136"/>
      <c r="G136"/>
      <c r="H136"/>
      <c r="I136"/>
      <c r="J136"/>
      <c r="K136"/>
      <c r="L136"/>
      <c r="M136"/>
      <c r="N136"/>
    </row>
    <row r="137" spans="1:14" ht="60" customHeight="1" thickBot="1" x14ac:dyDescent="0.3">
      <c r="A137" s="287" t="s">
        <v>94</v>
      </c>
      <c r="B137" s="288"/>
      <c r="C137" s="288"/>
      <c r="D137" s="288"/>
      <c r="E137" s="289"/>
      <c r="F137"/>
      <c r="G137"/>
      <c r="H137"/>
      <c r="I137"/>
      <c r="J137"/>
      <c r="K137"/>
      <c r="L137"/>
      <c r="M137"/>
      <c r="N137"/>
    </row>
  </sheetData>
  <mergeCells count="17">
    <mergeCell ref="A126:A135"/>
    <mergeCell ref="A136:E136"/>
    <mergeCell ref="A137:E137"/>
    <mergeCell ref="A27:A37"/>
    <mergeCell ref="A16:A26"/>
    <mergeCell ref="A115:A125"/>
    <mergeCell ref="C1:E3"/>
    <mergeCell ref="A104:A114"/>
    <mergeCell ref="A93:A103"/>
    <mergeCell ref="A5:A15"/>
    <mergeCell ref="A1:A4"/>
    <mergeCell ref="B1:B3"/>
    <mergeCell ref="A82:A92"/>
    <mergeCell ref="A71:A81"/>
    <mergeCell ref="A60:A70"/>
    <mergeCell ref="A49:A59"/>
    <mergeCell ref="A38:A48"/>
  </mergeCells>
  <conditionalFormatting sqref="C5:D11">
    <cfRule type="expression" dxfId="60" priority="70">
      <formula>MOD(ROW(),2)=0</formula>
    </cfRule>
  </conditionalFormatting>
  <conditionalFormatting sqref="C14:E15">
    <cfRule type="expression" dxfId="59" priority="69">
      <formula>MOD(ROW(),2)=0</formula>
    </cfRule>
  </conditionalFormatting>
  <conditionalFormatting sqref="B16:B22">
    <cfRule type="expression" dxfId="58" priority="68">
      <formula>MOD(ROW(),2)=0</formula>
    </cfRule>
  </conditionalFormatting>
  <conditionalFormatting sqref="E16:E22">
    <cfRule type="expression" dxfId="57" priority="67">
      <formula>MOD(ROW(),2)=0</formula>
    </cfRule>
  </conditionalFormatting>
  <conditionalFormatting sqref="C16:D22">
    <cfRule type="expression" dxfId="56" priority="66">
      <formula>MOD(ROW(),2)=0</formula>
    </cfRule>
  </conditionalFormatting>
  <conditionalFormatting sqref="C25:E26">
    <cfRule type="expression" dxfId="55" priority="65">
      <formula>MOD(ROW(),2)=0</formula>
    </cfRule>
  </conditionalFormatting>
  <conditionalFormatting sqref="B27:B33">
    <cfRule type="expression" dxfId="54" priority="64">
      <formula>MOD(ROW(),2)=0</formula>
    </cfRule>
  </conditionalFormatting>
  <conditionalFormatting sqref="E27:E33">
    <cfRule type="expression" dxfId="53" priority="63">
      <formula>MOD(ROW(),2)=0</formula>
    </cfRule>
  </conditionalFormatting>
  <conditionalFormatting sqref="C36:E37 C47:E48 C38:C44 E38:E44">
    <cfRule type="expression" dxfId="52" priority="61">
      <formula>MOD(ROW(),2)=0</formula>
    </cfRule>
  </conditionalFormatting>
  <conditionalFormatting sqref="B49:B55">
    <cfRule type="expression" dxfId="51" priority="60">
      <formula>MOD(ROW(),2)=0</formula>
    </cfRule>
  </conditionalFormatting>
  <conditionalFormatting sqref="E49:E55">
    <cfRule type="expression" dxfId="50" priority="59">
      <formula>MOD(ROW(),2)=0</formula>
    </cfRule>
  </conditionalFormatting>
  <conditionalFormatting sqref="C58:E59">
    <cfRule type="expression" dxfId="49" priority="57">
      <formula>MOD(ROW(),2)=0</formula>
    </cfRule>
  </conditionalFormatting>
  <conditionalFormatting sqref="E60:E66">
    <cfRule type="expression" dxfId="48" priority="55">
      <formula>MOD(ROW(),2)=0</formula>
    </cfRule>
  </conditionalFormatting>
  <conditionalFormatting sqref="C69:E70">
    <cfRule type="expression" dxfId="47" priority="53">
      <formula>MOD(ROW(),2)=0</formula>
    </cfRule>
  </conditionalFormatting>
  <conditionalFormatting sqref="E71:E77">
    <cfRule type="expression" dxfId="46" priority="51">
      <formula>MOD(ROW(),2)=0</formula>
    </cfRule>
  </conditionalFormatting>
  <conditionalFormatting sqref="C80:E81">
    <cfRule type="expression" dxfId="45" priority="49">
      <formula>MOD(ROW(),2)=0</formula>
    </cfRule>
  </conditionalFormatting>
  <conditionalFormatting sqref="B38:B44">
    <cfRule type="expression" dxfId="44" priority="48">
      <formula>MOD(ROW(),2)=0</formula>
    </cfRule>
  </conditionalFormatting>
  <conditionalFormatting sqref="E38:E44">
    <cfRule type="expression" dxfId="43" priority="47">
      <formula>MOD(ROW(),2)=0</formula>
    </cfRule>
  </conditionalFormatting>
  <conditionalFormatting sqref="C38:C44">
    <cfRule type="expression" dxfId="42" priority="46">
      <formula>MOD(ROW(),2)=0</formula>
    </cfRule>
  </conditionalFormatting>
  <conditionalFormatting sqref="C47:E48">
    <cfRule type="expression" dxfId="41" priority="45">
      <formula>MOD(ROW(),2)=0</formula>
    </cfRule>
  </conditionalFormatting>
  <conditionalFormatting sqref="B82:B88">
    <cfRule type="expression" dxfId="40" priority="44">
      <formula>MOD(ROW(),2)=0</formula>
    </cfRule>
  </conditionalFormatting>
  <conditionalFormatting sqref="E82:E88">
    <cfRule type="expression" dxfId="39" priority="43">
      <formula>MOD(ROW(),2)=0</formula>
    </cfRule>
  </conditionalFormatting>
  <conditionalFormatting sqref="C82:C88">
    <cfRule type="expression" dxfId="38" priority="42">
      <formula>MOD(ROW(),2)=0</formula>
    </cfRule>
  </conditionalFormatting>
  <conditionalFormatting sqref="C91:C92 E91:E92">
    <cfRule type="expression" dxfId="37" priority="41">
      <formula>MOD(ROW(),2)=0</formula>
    </cfRule>
  </conditionalFormatting>
  <conditionalFormatting sqref="D91:D92">
    <cfRule type="expression" dxfId="36" priority="39">
      <formula>MOD(ROW(),2)=0</formula>
    </cfRule>
  </conditionalFormatting>
  <conditionalFormatting sqref="C4:E4">
    <cfRule type="expression" dxfId="35" priority="38">
      <formula>MOD(ROW(),2)=0</formula>
    </cfRule>
  </conditionalFormatting>
  <conditionalFormatting sqref="B126:B132">
    <cfRule type="expression" dxfId="34" priority="37">
      <formula>MOD(ROW(),2)=0</formula>
    </cfRule>
  </conditionalFormatting>
  <conditionalFormatting sqref="C134:C135 E134:E135">
    <cfRule type="expression" dxfId="33" priority="35">
      <formula>MOD(ROW(),2)=0</formula>
    </cfRule>
  </conditionalFormatting>
  <conditionalFormatting sqref="D134:D135">
    <cfRule type="expression" dxfId="32" priority="33">
      <formula>MOD(ROW(),2)=0</formula>
    </cfRule>
  </conditionalFormatting>
  <conditionalFormatting sqref="E93:E99">
    <cfRule type="expression" dxfId="31" priority="31">
      <formula>MOD(ROW(),2)=0</formula>
    </cfRule>
  </conditionalFormatting>
  <conditionalFormatting sqref="C102:C103 E102:E103">
    <cfRule type="expression" dxfId="30" priority="29">
      <formula>MOD(ROW(),2)=0</formula>
    </cfRule>
  </conditionalFormatting>
  <conditionalFormatting sqref="D102:D103">
    <cfRule type="expression" dxfId="29" priority="27">
      <formula>MOD(ROW(),2)=0</formula>
    </cfRule>
  </conditionalFormatting>
  <conditionalFormatting sqref="B104:B110">
    <cfRule type="expression" dxfId="28" priority="26">
      <formula>MOD(ROW(),2)=0</formula>
    </cfRule>
  </conditionalFormatting>
  <conditionalFormatting sqref="E104:E110">
    <cfRule type="expression" dxfId="27" priority="25">
      <formula>MOD(ROW(),2)=0</formula>
    </cfRule>
  </conditionalFormatting>
  <conditionalFormatting sqref="C104:C110">
    <cfRule type="expression" dxfId="26" priority="24">
      <formula>MOD(ROW(),2)=0</formula>
    </cfRule>
  </conditionalFormatting>
  <conditionalFormatting sqref="C113:C114 E113:E114">
    <cfRule type="expression" dxfId="25" priority="23">
      <formula>MOD(ROW(),2)=0</formula>
    </cfRule>
  </conditionalFormatting>
  <conditionalFormatting sqref="D104:D110">
    <cfRule type="expression" dxfId="24" priority="22">
      <formula>MOD(ROW(),2)=0</formula>
    </cfRule>
  </conditionalFormatting>
  <conditionalFormatting sqref="D113:D114">
    <cfRule type="expression" dxfId="23" priority="21">
      <formula>MOD(ROW(),2)=0</formula>
    </cfRule>
  </conditionalFormatting>
  <conditionalFormatting sqref="B115:B121">
    <cfRule type="expression" dxfId="22" priority="8">
      <formula>MOD(ROW(),2)=0</formula>
    </cfRule>
  </conditionalFormatting>
  <conditionalFormatting sqref="E115:E121">
    <cfRule type="expression" dxfId="21" priority="7">
      <formula>MOD(ROW(),2)=0</formula>
    </cfRule>
  </conditionalFormatting>
  <conditionalFormatting sqref="C115:C121">
    <cfRule type="expression" dxfId="20" priority="6">
      <formula>MOD(ROW(),2)=0</formula>
    </cfRule>
  </conditionalFormatting>
  <conditionalFormatting sqref="C124:C125 E124:E125">
    <cfRule type="expression" dxfId="19" priority="5">
      <formula>MOD(ROW(),2)=0</formula>
    </cfRule>
  </conditionalFormatting>
  <conditionalFormatting sqref="D115:D121">
    <cfRule type="expression" dxfId="18" priority="4">
      <formula>MOD(ROW(),2)=0</formula>
    </cfRule>
  </conditionalFormatting>
  <conditionalFormatting sqref="D124:D125">
    <cfRule type="expression" dxfId="17" priority="3">
      <formula>MOD(ROW(),2)=0</formula>
    </cfRule>
  </conditionalFormatting>
  <conditionalFormatting sqref="E126:E132">
    <cfRule type="expression" dxfId="16" priority="74">
      <formula>MOD(ROW(),2)=0</formula>
    </cfRule>
  </conditionalFormatting>
  <conditionalFormatting sqref="B4">
    <cfRule type="expression" dxfId="15" priority="73">
      <formula>MOD(ROW(),2)=0</formula>
    </cfRule>
  </conditionalFormatting>
  <conditionalFormatting sqref="B5:B11">
    <cfRule type="expression" dxfId="14" priority="72">
      <formula>MOD(ROW(),2)=0</formula>
    </cfRule>
  </conditionalFormatting>
  <conditionalFormatting sqref="E5:E11">
    <cfRule type="expression" dxfId="13" priority="71">
      <formula>MOD(ROW(),2)=0</formula>
    </cfRule>
  </conditionalFormatting>
  <conditionalFormatting sqref="C27:D33">
    <cfRule type="expression" dxfId="12" priority="62">
      <formula>MOD(ROW(),2)=0</formula>
    </cfRule>
  </conditionalFormatting>
  <conditionalFormatting sqref="C49:D55">
    <cfRule type="expression" dxfId="11" priority="58">
      <formula>MOD(ROW(),2)=0</formula>
    </cfRule>
  </conditionalFormatting>
  <conditionalFormatting sqref="B60:B66">
    <cfRule type="expression" dxfId="10" priority="56">
      <formula>MOD(ROW(),2)=0</formula>
    </cfRule>
  </conditionalFormatting>
  <conditionalFormatting sqref="C60:D66">
    <cfRule type="expression" dxfId="9" priority="54">
      <formula>MOD(ROW(),2)=0</formula>
    </cfRule>
  </conditionalFormatting>
  <conditionalFormatting sqref="B71:B77">
    <cfRule type="expression" dxfId="8" priority="52">
      <formula>MOD(ROW(),2)=0</formula>
    </cfRule>
  </conditionalFormatting>
  <conditionalFormatting sqref="C71:D77">
    <cfRule type="expression" dxfId="7" priority="50">
      <formula>MOD(ROW(),2)=0</formula>
    </cfRule>
  </conditionalFormatting>
  <conditionalFormatting sqref="C126:C132">
    <cfRule type="expression" dxfId="6" priority="36">
      <formula>MOD(ROW(),2)=0</formula>
    </cfRule>
  </conditionalFormatting>
  <conditionalFormatting sqref="D126:D132">
    <cfRule type="expression" dxfId="5" priority="34">
      <formula>MOD(ROW(),2)=0</formula>
    </cfRule>
  </conditionalFormatting>
  <conditionalFormatting sqref="B93:B99">
    <cfRule type="expression" dxfId="4" priority="32">
      <formula>MOD(ROW(),2)=0</formula>
    </cfRule>
  </conditionalFormatting>
  <conditionalFormatting sqref="C93:C99">
    <cfRule type="expression" dxfId="3" priority="30">
      <formula>MOD(ROW(),2)=0</formula>
    </cfRule>
  </conditionalFormatting>
  <conditionalFormatting sqref="D93:D99">
    <cfRule type="expression" dxfId="2" priority="28">
      <formula>MOD(ROW(),2)=0</formula>
    </cfRule>
  </conditionalFormatting>
  <conditionalFormatting sqref="D82:D88">
    <cfRule type="expression" dxfId="1" priority="2">
      <formula>MOD(ROW(),2)=0</formula>
    </cfRule>
  </conditionalFormatting>
  <conditionalFormatting sqref="D38:D4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Math Combined Overall</vt:lpstr>
      <vt:lpstr>Math iReady By Elementary Schl</vt:lpstr>
      <vt:lpstr>Math iReady by Middle Schl</vt:lpstr>
      <vt:lpstr>Math iReady By Grade</vt:lpstr>
      <vt:lpstr>Math UA By Elementary School</vt:lpstr>
      <vt:lpstr>Math UA by Middle School</vt:lpstr>
      <vt:lpstr>Math UA by High School</vt:lpstr>
      <vt:lpstr>Math UA By Grade</vt:lpstr>
      <vt:lpstr>'Math iReady By Elementary Schl'!Print_Titles</vt:lpstr>
      <vt:lpstr>'Math iReady By Grade'!Print_Titles</vt:lpstr>
      <vt:lpstr>'Math iReady by Middle Schl'!Print_Titles</vt:lpstr>
      <vt:lpstr>'Math UA By Elementary School'!Print_Titles</vt:lpstr>
      <vt:lpstr>'Math UA By Grade'!Print_Titles</vt:lpstr>
      <vt:lpstr>'Math UA by High School'!Print_Titles</vt:lpstr>
      <vt:lpstr>'Math UA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2020-12-03T20:26:43Z</cp:lastPrinted>
  <dcterms:created xsi:type="dcterms:W3CDTF">2020-06-19T14:25:36Z</dcterms:created>
  <dcterms:modified xsi:type="dcterms:W3CDTF">2021-04-23T19:18:58Z</dcterms:modified>
</cp:coreProperties>
</file>