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3F0589FF-5025-4159-8A80-56528C8152DD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Science Overall" sheetId="1" r:id="rId1"/>
    <sheet name="Science UA By Elementary School" sheetId="6" r:id="rId2"/>
    <sheet name="Science UA by Middle School" sheetId="7" r:id="rId3"/>
    <sheet name="Science UA by High School" sheetId="9" r:id="rId4"/>
    <sheet name="Science UA By Grade" sheetId="8" r:id="rId5"/>
  </sheets>
  <externalReferences>
    <externalReference r:id="rId6"/>
  </externalReferences>
  <definedNames>
    <definedName name="_xlnm.Print_Titles" localSheetId="1">'Science UA By Elementary School'!$1:$4</definedName>
    <definedName name="_xlnm.Print_Titles" localSheetId="4">'Science UA By Grade'!$1:$4</definedName>
    <definedName name="_xlnm.Print_Titles" localSheetId="3">'Science UA by High School'!$1:$4</definedName>
    <definedName name="_xlnm.Print_Titles" localSheetId="2">'Science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9" l="1"/>
  <c r="D59" i="6"/>
  <c r="I18" i="1" l="1"/>
  <c r="I17" i="1"/>
  <c r="H18" i="1"/>
  <c r="H17" i="1"/>
  <c r="F18" i="1"/>
  <c r="F17" i="1"/>
  <c r="E18" i="1"/>
  <c r="E17" i="1"/>
  <c r="C18" i="1"/>
  <c r="C17" i="1"/>
  <c r="B18" i="1"/>
  <c r="B17" i="1"/>
  <c r="D124" i="8"/>
  <c r="D125" i="8"/>
  <c r="D135" i="8"/>
  <c r="D136" i="8"/>
  <c r="D81" i="7" l="1"/>
  <c r="D80" i="7"/>
  <c r="D70" i="7"/>
  <c r="D69" i="7"/>
  <c r="E64" i="7"/>
  <c r="D59" i="7"/>
  <c r="D58" i="7"/>
  <c r="D48" i="7"/>
  <c r="D47" i="7"/>
  <c r="D26" i="7"/>
  <c r="D25" i="7"/>
  <c r="D179" i="6"/>
  <c r="D178" i="6"/>
  <c r="D169" i="6"/>
  <c r="D168" i="6"/>
  <c r="D23" i="9"/>
  <c r="C23" i="9"/>
  <c r="C34" i="7"/>
  <c r="D31" i="7"/>
  <c r="D67" i="7"/>
  <c r="D56" i="7" s="1"/>
  <c r="D45" i="7" s="1"/>
  <c r="D158" i="6"/>
  <c r="D157" i="6"/>
  <c r="D147" i="6"/>
  <c r="D146" i="6"/>
  <c r="D136" i="6"/>
  <c r="D135" i="6"/>
  <c r="D125" i="6"/>
  <c r="D124" i="6"/>
  <c r="D114" i="6"/>
  <c r="D113" i="6"/>
  <c r="D103" i="6"/>
  <c r="D102" i="6"/>
  <c r="D15" i="6"/>
  <c r="D14" i="6"/>
  <c r="D26" i="6"/>
  <c r="D25" i="6"/>
  <c r="D37" i="6"/>
  <c r="D36" i="6"/>
  <c r="D48" i="6"/>
  <c r="D58" i="6"/>
  <c r="D70" i="6"/>
  <c r="D69" i="6"/>
  <c r="D92" i="6"/>
  <c r="D91" i="6"/>
  <c r="D79" i="6"/>
  <c r="C78" i="6"/>
  <c r="D13" i="6"/>
  <c r="D24" i="6"/>
  <c r="D35" i="6"/>
  <c r="D46" i="6"/>
  <c r="D57" i="6"/>
  <c r="D68" i="6"/>
  <c r="D90" i="6"/>
  <c r="D101" i="6"/>
  <c r="D112" i="6"/>
  <c r="D123" i="6"/>
  <c r="D134" i="6"/>
  <c r="D145" i="6"/>
  <c r="D155" i="6"/>
  <c r="D156" i="6"/>
  <c r="D167" i="6"/>
  <c r="D34" i="7" l="1"/>
  <c r="D23" i="7"/>
  <c r="D12" i="7" s="1"/>
  <c r="C137" i="8"/>
  <c r="D137" i="8"/>
  <c r="C138" i="8"/>
  <c r="D138" i="8"/>
  <c r="C139" i="8"/>
  <c r="D139" i="8"/>
  <c r="C140" i="8"/>
  <c r="D140" i="8"/>
  <c r="C141" i="8"/>
  <c r="D141" i="8"/>
  <c r="E141" i="8"/>
  <c r="C142" i="8"/>
  <c r="D142" i="8"/>
  <c r="E142" i="8"/>
  <c r="C144" i="8"/>
  <c r="D144" i="8"/>
  <c r="C12" i="9"/>
  <c r="D12" i="9"/>
  <c r="E27" i="9"/>
  <c r="E28" i="9"/>
  <c r="E29" i="9"/>
  <c r="C34" i="9"/>
  <c r="D34" i="9"/>
  <c r="C36" i="9"/>
  <c r="D36" i="9"/>
  <c r="C37" i="9"/>
  <c r="D37" i="9"/>
  <c r="E38" i="9"/>
  <c r="E39" i="9"/>
  <c r="E40" i="9"/>
  <c r="E41" i="9"/>
  <c r="C45" i="9"/>
  <c r="D45" i="9"/>
  <c r="C47" i="9"/>
  <c r="D47" i="9"/>
  <c r="C48" i="9"/>
  <c r="D48" i="9"/>
  <c r="E49" i="9"/>
  <c r="E137" i="8" s="1"/>
  <c r="E50" i="9"/>
  <c r="E138" i="8" s="1"/>
  <c r="E51" i="9"/>
  <c r="E139" i="8" s="1"/>
  <c r="E52" i="9"/>
  <c r="E140" i="8" s="1"/>
  <c r="E56" i="9"/>
  <c r="C58" i="9"/>
  <c r="C146" i="8" s="1"/>
  <c r="D58" i="9"/>
  <c r="D146" i="8" s="1"/>
  <c r="C59" i="9"/>
  <c r="C147" i="8" s="1"/>
  <c r="D59" i="9"/>
  <c r="D147" i="8" s="1"/>
  <c r="C60" i="9"/>
  <c r="C61" i="9"/>
  <c r="C62" i="9"/>
  <c r="C63" i="9"/>
  <c r="C64" i="9"/>
  <c r="C65" i="9"/>
  <c r="E65" i="9"/>
  <c r="C66" i="9"/>
  <c r="E66" i="9"/>
  <c r="C67" i="9"/>
  <c r="C57" i="9" s="1"/>
  <c r="C24" i="9" s="1"/>
  <c r="D5" i="7"/>
  <c r="D7" i="7"/>
  <c r="D14" i="7"/>
  <c r="E16" i="7"/>
  <c r="D20" i="7"/>
  <c r="D54" i="7"/>
  <c r="D76" i="7"/>
  <c r="D77" i="7"/>
  <c r="C82" i="7"/>
  <c r="C83" i="7"/>
  <c r="C84" i="7"/>
  <c r="C85" i="7"/>
  <c r="C86" i="7"/>
  <c r="C87" i="7"/>
  <c r="D87" i="7"/>
  <c r="E87" i="7"/>
  <c r="C88" i="7"/>
  <c r="E88" i="7"/>
  <c r="C89" i="7"/>
  <c r="J38" i="1"/>
  <c r="D31" i="6"/>
  <c r="D41" i="6"/>
  <c r="D64" i="6"/>
  <c r="D108" i="6"/>
  <c r="D130" i="6"/>
  <c r="D141" i="6"/>
  <c r="D153" i="6"/>
  <c r="D164" i="6"/>
  <c r="D165" i="6"/>
  <c r="D60" i="9"/>
  <c r="D83" i="7"/>
  <c r="D84" i="7"/>
  <c r="D63" i="9"/>
  <c r="D86" i="7"/>
  <c r="D65" i="9"/>
  <c r="D176" i="6"/>
  <c r="D88" i="7" s="1"/>
  <c r="D89" i="7"/>
  <c r="D79" i="7" s="1"/>
  <c r="D68" i="7" s="1"/>
  <c r="D57" i="7" s="1"/>
  <c r="D46" i="7" s="1"/>
  <c r="D68" i="9"/>
  <c r="D91" i="7"/>
  <c r="D122" i="8" l="1"/>
  <c r="D133" i="8"/>
  <c r="C122" i="8"/>
  <c r="C133" i="8"/>
  <c r="E12" i="9"/>
  <c r="E23" i="9"/>
  <c r="C145" i="8"/>
  <c r="E144" i="8"/>
  <c r="D35" i="7"/>
  <c r="D24" i="7"/>
  <c r="D13" i="7" s="1"/>
  <c r="D64" i="9"/>
  <c r="D152" i="8" s="1"/>
  <c r="D85" i="7"/>
  <c r="D62" i="9"/>
  <c r="D150" i="8" s="1"/>
  <c r="D90" i="7"/>
  <c r="D82" i="7"/>
  <c r="D67" i="9"/>
  <c r="D57" i="9" s="1"/>
  <c r="D69" i="9"/>
  <c r="D61" i="9"/>
  <c r="D149" i="8" s="1"/>
  <c r="D66" i="9"/>
  <c r="D154" i="8" s="1"/>
  <c r="E59" i="9"/>
  <c r="E147" i="8" s="1"/>
  <c r="E47" i="9"/>
  <c r="E45" i="9"/>
  <c r="E58" i="9"/>
  <c r="E146" i="8" s="1"/>
  <c r="E48" i="9"/>
  <c r="E36" i="9"/>
  <c r="E37" i="9"/>
  <c r="C46" i="9"/>
  <c r="C13" i="9"/>
  <c r="C35" i="9"/>
  <c r="E34" i="9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D44" i="8"/>
  <c r="C45" i="8"/>
  <c r="D45" i="8"/>
  <c r="C148" i="8"/>
  <c r="D148" i="8"/>
  <c r="C149" i="8"/>
  <c r="C150" i="8"/>
  <c r="C151" i="8"/>
  <c r="D151" i="8"/>
  <c r="C152" i="8"/>
  <c r="C153" i="8"/>
  <c r="D153" i="8"/>
  <c r="C154" i="8"/>
  <c r="E122" i="8" l="1"/>
  <c r="E133" i="8"/>
  <c r="D145" i="8"/>
  <c r="D24" i="9"/>
  <c r="D13" i="9"/>
  <c r="D46" i="9"/>
  <c r="D35" i="9"/>
  <c r="D155" i="8"/>
  <c r="D134" i="8" s="1"/>
  <c r="C155" i="8"/>
  <c r="C134" i="8" s="1"/>
  <c r="C79" i="7"/>
  <c r="C35" i="7" s="1"/>
  <c r="C12" i="7"/>
  <c r="D46" i="8"/>
  <c r="D123" i="8" s="1"/>
  <c r="C167" i="6"/>
  <c r="C179" i="6"/>
  <c r="C178" i="6"/>
  <c r="E177" i="6"/>
  <c r="E174" i="6"/>
  <c r="E173" i="6"/>
  <c r="E172" i="6"/>
  <c r="E171" i="6"/>
  <c r="E170" i="6"/>
  <c r="C46" i="8" l="1"/>
  <c r="C123" i="8" s="1"/>
  <c r="C79" i="6"/>
  <c r="C69" i="9"/>
  <c r="C157" i="8" s="1"/>
  <c r="C91" i="7"/>
  <c r="C68" i="9"/>
  <c r="C90" i="7"/>
  <c r="E62" i="9"/>
  <c r="E150" i="8" s="1"/>
  <c r="E84" i="7"/>
  <c r="E85" i="7"/>
  <c r="E63" i="9"/>
  <c r="E151" i="8" s="1"/>
  <c r="E83" i="7"/>
  <c r="E61" i="9"/>
  <c r="E149" i="8" s="1"/>
  <c r="E86" i="7"/>
  <c r="E64" i="9"/>
  <c r="E152" i="8" s="1"/>
  <c r="E60" i="9"/>
  <c r="E148" i="8" s="1"/>
  <c r="E82" i="7"/>
  <c r="E167" i="6"/>
  <c r="E89" i="7"/>
  <c r="E79" i="7" s="1"/>
  <c r="E67" i="9"/>
  <c r="E57" i="9" s="1"/>
  <c r="E24" i="9" s="1"/>
  <c r="D157" i="8"/>
  <c r="E153" i="8"/>
  <c r="E154" i="8"/>
  <c r="E179" i="6"/>
  <c r="E178" i="6"/>
  <c r="C156" i="8"/>
  <c r="D156" i="8"/>
  <c r="C13" i="7"/>
  <c r="C90" i="8"/>
  <c r="D90" i="8"/>
  <c r="J40" i="1"/>
  <c r="J39" i="1"/>
  <c r="F40" i="1"/>
  <c r="F39" i="1"/>
  <c r="B40" i="1"/>
  <c r="B39" i="1"/>
  <c r="N40" i="1"/>
  <c r="N39" i="1"/>
  <c r="E46" i="8" l="1"/>
  <c r="E123" i="8" s="1"/>
  <c r="E79" i="6"/>
  <c r="E90" i="8"/>
  <c r="E35" i="7"/>
  <c r="E91" i="7"/>
  <c r="E69" i="9"/>
  <c r="E157" i="8" s="1"/>
  <c r="E145" i="8"/>
  <c r="E35" i="9"/>
  <c r="E13" i="9"/>
  <c r="E46" i="9"/>
  <c r="E68" i="9"/>
  <c r="E156" i="8" s="1"/>
  <c r="E90" i="7"/>
  <c r="E155" i="8"/>
  <c r="E134" i="8" s="1"/>
  <c r="D15" i="1"/>
  <c r="D16" i="1"/>
  <c r="D114" i="8"/>
  <c r="C114" i="8"/>
  <c r="D113" i="8"/>
  <c r="C113" i="8"/>
  <c r="E107" i="8"/>
  <c r="E106" i="8"/>
  <c r="E105" i="8"/>
  <c r="E104" i="8"/>
  <c r="D103" i="8"/>
  <c r="C103" i="8"/>
  <c r="D102" i="8"/>
  <c r="C102" i="8"/>
  <c r="E96" i="8"/>
  <c r="E95" i="8"/>
  <c r="E94" i="8"/>
  <c r="E93" i="8"/>
  <c r="E114" i="8" l="1"/>
  <c r="E103" i="8"/>
  <c r="C100" i="8"/>
  <c r="C111" i="8"/>
  <c r="D111" i="8"/>
  <c r="D100" i="8"/>
  <c r="E102" i="8"/>
  <c r="E113" i="8"/>
  <c r="E100" i="8" l="1"/>
  <c r="E111" i="8"/>
  <c r="D79" i="8"/>
  <c r="C57" i="8"/>
  <c r="D67" i="8"/>
  <c r="D81" i="8"/>
  <c r="C81" i="8"/>
  <c r="D80" i="8"/>
  <c r="C80" i="8"/>
  <c r="E75" i="8"/>
  <c r="E74" i="8"/>
  <c r="E73" i="8"/>
  <c r="E72" i="8"/>
  <c r="E71" i="8"/>
  <c r="D70" i="8"/>
  <c r="C70" i="8"/>
  <c r="D69" i="8"/>
  <c r="C69" i="8"/>
  <c r="C67" i="8"/>
  <c r="E63" i="8"/>
  <c r="E62" i="8"/>
  <c r="E61" i="8"/>
  <c r="E60" i="8"/>
  <c r="D59" i="8"/>
  <c r="C59" i="8"/>
  <c r="D58" i="8"/>
  <c r="C58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19" i="8"/>
  <c r="E18" i="8"/>
  <c r="E17" i="8"/>
  <c r="E16" i="8"/>
  <c r="D15" i="8"/>
  <c r="C15" i="8"/>
  <c r="D14" i="8"/>
  <c r="C14" i="8"/>
  <c r="D12" i="8"/>
  <c r="E8" i="8"/>
  <c r="E7" i="8"/>
  <c r="E6" i="8"/>
  <c r="E5" i="8"/>
  <c r="D92" i="8"/>
  <c r="C81" i="7"/>
  <c r="C92" i="8" s="1"/>
  <c r="D91" i="8"/>
  <c r="C80" i="7"/>
  <c r="C91" i="8" s="1"/>
  <c r="E13" i="7"/>
  <c r="E78" i="7"/>
  <c r="E88" i="8"/>
  <c r="E87" i="8"/>
  <c r="E75" i="7"/>
  <c r="E86" i="8" s="1"/>
  <c r="E74" i="7"/>
  <c r="E85" i="8" s="1"/>
  <c r="E73" i="7"/>
  <c r="E84" i="8" s="1"/>
  <c r="E72" i="7"/>
  <c r="E83" i="8" s="1"/>
  <c r="E71" i="7"/>
  <c r="C70" i="7"/>
  <c r="C69" i="7"/>
  <c r="C68" i="7"/>
  <c r="C67" i="7"/>
  <c r="E63" i="7"/>
  <c r="E62" i="7"/>
  <c r="E61" i="7"/>
  <c r="E60" i="7"/>
  <c r="C59" i="7"/>
  <c r="C58" i="7"/>
  <c r="C57" i="7"/>
  <c r="C56" i="7"/>
  <c r="E52" i="7"/>
  <c r="E51" i="7"/>
  <c r="E50" i="7"/>
  <c r="E49" i="7"/>
  <c r="C48" i="7"/>
  <c r="C47" i="7"/>
  <c r="C46" i="7"/>
  <c r="C45" i="7"/>
  <c r="E41" i="7"/>
  <c r="E40" i="7"/>
  <c r="E39" i="7"/>
  <c r="E38" i="7"/>
  <c r="C26" i="7"/>
  <c r="C25" i="7"/>
  <c r="E24" i="7"/>
  <c r="C24" i="7"/>
  <c r="C23" i="7"/>
  <c r="E18" i="7"/>
  <c r="E17" i="7"/>
  <c r="D48" i="8"/>
  <c r="C169" i="6"/>
  <c r="C48" i="8" s="1"/>
  <c r="D47" i="8"/>
  <c r="C168" i="6"/>
  <c r="C47" i="8" s="1"/>
  <c r="E166" i="6"/>
  <c r="E44" i="8"/>
  <c r="E43" i="8"/>
  <c r="E163" i="6"/>
  <c r="E42" i="8" s="1"/>
  <c r="E162" i="6"/>
  <c r="E41" i="8" s="1"/>
  <c r="E161" i="6"/>
  <c r="E40" i="8" s="1"/>
  <c r="E160" i="6"/>
  <c r="E39" i="8" s="1"/>
  <c r="E159" i="6"/>
  <c r="C158" i="6"/>
  <c r="C157" i="6"/>
  <c r="C156" i="6"/>
  <c r="C155" i="6"/>
  <c r="E150" i="6"/>
  <c r="E149" i="6"/>
  <c r="E148" i="6"/>
  <c r="C147" i="6"/>
  <c r="C146" i="6"/>
  <c r="C145" i="6"/>
  <c r="C144" i="6"/>
  <c r="E139" i="6"/>
  <c r="E138" i="6"/>
  <c r="E137" i="6"/>
  <c r="C136" i="6"/>
  <c r="C135" i="6"/>
  <c r="C134" i="6"/>
  <c r="C133" i="6"/>
  <c r="E128" i="6"/>
  <c r="E127" i="6"/>
  <c r="E126" i="6"/>
  <c r="C125" i="6"/>
  <c r="C124" i="6"/>
  <c r="E123" i="6"/>
  <c r="C123" i="6"/>
  <c r="C122" i="6"/>
  <c r="E117" i="6"/>
  <c r="E116" i="6"/>
  <c r="E115" i="6"/>
  <c r="C114" i="6"/>
  <c r="C113" i="6"/>
  <c r="E112" i="6"/>
  <c r="C112" i="6"/>
  <c r="C111" i="6"/>
  <c r="E106" i="6"/>
  <c r="E105" i="6"/>
  <c r="E104" i="6"/>
  <c r="C103" i="6"/>
  <c r="C102" i="6"/>
  <c r="C101" i="6"/>
  <c r="C100" i="6"/>
  <c r="E95" i="6"/>
  <c r="E94" i="6"/>
  <c r="E93" i="6"/>
  <c r="C92" i="6"/>
  <c r="C91" i="6"/>
  <c r="E90" i="6"/>
  <c r="C90" i="6"/>
  <c r="C89" i="6"/>
  <c r="E84" i="6"/>
  <c r="E83" i="6"/>
  <c r="E82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E46" i="6"/>
  <c r="C46" i="6"/>
  <c r="C45" i="6"/>
  <c r="E39" i="6"/>
  <c r="E38" i="6"/>
  <c r="C37" i="6"/>
  <c r="C36" i="6"/>
  <c r="E35" i="6"/>
  <c r="C35" i="6"/>
  <c r="C34" i="6"/>
  <c r="E29" i="6"/>
  <c r="E28" i="6"/>
  <c r="E27" i="6"/>
  <c r="C26" i="6"/>
  <c r="C25" i="6"/>
  <c r="C24" i="6"/>
  <c r="C23" i="6"/>
  <c r="E19" i="6"/>
  <c r="E18" i="6"/>
  <c r="E17" i="6"/>
  <c r="E16" i="6"/>
  <c r="C15" i="6"/>
  <c r="C14" i="6"/>
  <c r="C13" i="6"/>
  <c r="C12" i="6"/>
  <c r="E7" i="6"/>
  <c r="E6" i="6"/>
  <c r="E5" i="6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26" i="8" l="1"/>
  <c r="E59" i="8"/>
  <c r="E89" i="8"/>
  <c r="E56" i="8" s="1"/>
  <c r="E34" i="7"/>
  <c r="E45" i="8"/>
  <c r="E78" i="6"/>
  <c r="E103" i="6"/>
  <c r="E136" i="6"/>
  <c r="E37" i="8"/>
  <c r="E67" i="7"/>
  <c r="E45" i="7"/>
  <c r="E56" i="7"/>
  <c r="E26" i="7"/>
  <c r="E147" i="6"/>
  <c r="E114" i="6"/>
  <c r="E59" i="6"/>
  <c r="E37" i="6"/>
  <c r="E81" i="8"/>
  <c r="E14" i="8"/>
  <c r="E15" i="8"/>
  <c r="E69" i="8"/>
  <c r="E70" i="8"/>
  <c r="E23" i="7"/>
  <c r="E48" i="7"/>
  <c r="E59" i="7"/>
  <c r="E70" i="7"/>
  <c r="E82" i="8"/>
  <c r="E81" i="7"/>
  <c r="E92" i="8" s="1"/>
  <c r="E12" i="6"/>
  <c r="E56" i="6"/>
  <c r="E100" i="6"/>
  <c r="E125" i="6"/>
  <c r="E48" i="6"/>
  <c r="E158" i="6"/>
  <c r="E38" i="8"/>
  <c r="E169" i="6"/>
  <c r="E48" i="8" s="1"/>
  <c r="E91" i="6"/>
  <c r="E92" i="6"/>
  <c r="E69" i="6"/>
  <c r="E70" i="6"/>
  <c r="E15" i="6"/>
  <c r="E25" i="6"/>
  <c r="E26" i="6"/>
  <c r="E80" i="8"/>
  <c r="E58" i="8"/>
  <c r="D68" i="8"/>
  <c r="E25" i="8"/>
  <c r="D57" i="8"/>
  <c r="C23" i="8"/>
  <c r="C12" i="8"/>
  <c r="E36" i="8"/>
  <c r="E69" i="7"/>
  <c r="D23" i="8"/>
  <c r="C79" i="8"/>
  <c r="E25" i="7"/>
  <c r="E12" i="7"/>
  <c r="D56" i="8"/>
  <c r="E47" i="7"/>
  <c r="C68" i="8"/>
  <c r="D78" i="8"/>
  <c r="E156" i="6"/>
  <c r="E101" i="6"/>
  <c r="E134" i="6"/>
  <c r="E145" i="6"/>
  <c r="E13" i="6"/>
  <c r="E146" i="6"/>
  <c r="E124" i="6"/>
  <c r="E14" i="6"/>
  <c r="E24" i="6"/>
  <c r="E57" i="6"/>
  <c r="E58" i="6"/>
  <c r="E68" i="6"/>
  <c r="E168" i="6"/>
  <c r="E47" i="8" s="1"/>
  <c r="E135" i="6"/>
  <c r="C101" i="8"/>
  <c r="E34" i="6"/>
  <c r="D34" i="8"/>
  <c r="E102" i="6"/>
  <c r="E36" i="6"/>
  <c r="E144" i="6"/>
  <c r="C24" i="8"/>
  <c r="E23" i="6"/>
  <c r="E45" i="6"/>
  <c r="D17" i="1"/>
  <c r="D18" i="1"/>
  <c r="G18" i="1"/>
  <c r="E80" i="7"/>
  <c r="E91" i="8" s="1"/>
  <c r="E68" i="7"/>
  <c r="E57" i="7"/>
  <c r="E46" i="7"/>
  <c r="E133" i="6"/>
  <c r="E89" i="6"/>
  <c r="E122" i="6"/>
  <c r="E67" i="6"/>
  <c r="E155" i="6"/>
  <c r="E111" i="6"/>
  <c r="E58" i="7"/>
  <c r="E113" i="6"/>
  <c r="E157" i="6"/>
  <c r="C56" i="8"/>
  <c r="C78" i="8"/>
  <c r="G17" i="1"/>
  <c r="J8" i="1"/>
  <c r="J9" i="1"/>
  <c r="J10" i="1"/>
  <c r="J11" i="1"/>
  <c r="J7" i="1"/>
  <c r="D112" i="8" l="1"/>
  <c r="D13" i="8"/>
  <c r="C112" i="8"/>
  <c r="D101" i="8"/>
  <c r="C35" i="8"/>
  <c r="C13" i="8"/>
  <c r="D24" i="8"/>
  <c r="D35" i="8"/>
  <c r="E67" i="8"/>
  <c r="E13" i="8"/>
  <c r="E78" i="8"/>
  <c r="E101" i="8"/>
  <c r="E12" i="8"/>
  <c r="E34" i="8"/>
  <c r="E23" i="8"/>
  <c r="E68" i="8"/>
  <c r="E57" i="8"/>
  <c r="E79" i="8"/>
  <c r="J15" i="1"/>
  <c r="E24" i="8" l="1"/>
  <c r="E112" i="8"/>
  <c r="E35" i="8"/>
  <c r="J18" i="1"/>
  <c r="J17" i="1"/>
</calcChain>
</file>

<file path=xl/sharedStrings.xml><?xml version="1.0" encoding="utf-8"?>
<sst xmlns="http://schemas.openxmlformats.org/spreadsheetml/2006/main" count="847" uniqueCount="91">
  <si>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</si>
  <si>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</si>
  <si>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</si>
  <si>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</si>
  <si>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</si>
  <si>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</si>
  <si>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</si>
  <si>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</si>
  <si>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</si>
  <si>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</si>
  <si>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</si>
  <si>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</si>
  <si>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</si>
  <si>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</si>
  <si>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</si>
  <si>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</si>
  <si>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</si>
  <si>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</si>
  <si>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</si>
  <si>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</si>
  <si>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</si>
  <si>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</si>
  <si>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</si>
  <si>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</si>
  <si>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</si>
  <si>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</si>
  <si>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</si>
  <si>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</si>
  <si>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</si>
  <si>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</si>
  <si>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</si>
  <si>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</si>
  <si>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</si>
  <si>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</si>
  <si>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</si>
  <si>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</si>
  <si>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</si>
  <si>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</si>
  <si>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</si>
  <si>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</si>
  <si>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</si>
  <si>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</si>
  <si>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</si>
  <si>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</si>
  <si>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</si>
  <si>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</si>
  <si>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</si>
  <si>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</si>
  <si>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</si>
  <si>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</si>
  <si>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</si>
  <si>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All HIgh Schools</t>
  </si>
  <si>
    <t>Not Reported*</t>
  </si>
  <si>
    <t>18-19***</t>
  </si>
  <si>
    <t>5 Year Baseline for Performance on FSA Science (Grade 5-8 Science and Biology 1) Assessments</t>
  </si>
  <si>
    <t>AAAP Action Step: 1.1, 1.5, 1.12, 1.13</t>
  </si>
  <si>
    <t>Weighted Average on All UA</t>
  </si>
  <si>
    <t>Overall</t>
  </si>
  <si>
    <t>Weighted Average on all UA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</si>
  <si>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</si>
  <si>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</si>
  <si>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</si>
  <si>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</si>
  <si>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</si>
  <si>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</si>
  <si>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</si>
  <si>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</si>
  <si>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</si>
  <si>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>District</t>
  </si>
  <si>
    <t>Alternative Center for Education
Grades 6-8</t>
  </si>
  <si>
    <t>Alternative Education Center
Grades 9-12</t>
  </si>
  <si>
    <t>All High Schools</t>
  </si>
  <si>
    <t>High School</t>
  </si>
  <si>
    <t>High Total</t>
  </si>
  <si>
    <t>&lt;10</t>
  </si>
  <si>
    <t>FSA Science: The primary purpose of Florida's K-12 statewide assessment program is to measure students' achievement of Florida's educational standards. The FSA Science combines the statewide assessment in science administered in grades 5 and 8 and the Biology End-of-Course (EOC) assessment. Each assessment is measured with both a scale score (FSA Science: 140-260; EOC: 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</si>
  <si>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**To protect the privacy of individual students, data are not reported when the total number of students in a group is fewer than 10.   Charter schools are not included in enrollment numbers for assessment reporting.</t>
  </si>
  <si>
    <t>Unit Assessments Science as of 
Administered 2x/Quarter</t>
  </si>
  <si>
    <t>** To protect the privacy of individual students, data are not reported when the total number of students in a group is fewer than 10. Charter schools are not included in enrollment numbers for assessment reporting.</t>
  </si>
  <si>
    <t>Indian River Virtual 
Grades 3-5</t>
  </si>
  <si>
    <t>Indian River Virtual 
Grades 6-8</t>
  </si>
  <si>
    <t>Indian River Virtual 
Grades 9-12</t>
  </si>
  <si>
    <t>2020-2021 SDIRC AAAP Goal: Student Achievement Progress Report</t>
  </si>
  <si>
    <t>Science Unit Assessments - 3rd - 5th Grade as of December 15, 2020**
Administered 8x/Year</t>
  </si>
  <si>
    <t>Science Unit Assessments by Middle School as of  December 15, 2020**</t>
  </si>
  <si>
    <t>Science Unit Assessments by High School as of December 15, 2020**
Administered 8x/Year</t>
  </si>
  <si>
    <t>ALL Science Unit Assessments by Grade as of December 15, 2020**</t>
  </si>
  <si>
    <t>Science Grades 3-5</t>
  </si>
  <si>
    <t>Science Grades 6-8</t>
  </si>
  <si>
    <t>Biology Grades 9-12</t>
  </si>
  <si>
    <r>
      <t xml:space="preserve">2020-21 Progress Measure Data as of December 15, 2020**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</si>
</sst>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6" borderId="19" xfId="0" applyNumberFormat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164" fontId="3" fillId="9" borderId="23" xfId="0" applyNumberFormat="1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 wrapText="1"/>
    </xf>
    <xf numFmtId="3" fontId="8" fillId="10" borderId="21" xfId="0" applyNumberFormat="1" applyFont="1" applyFill="1" applyBorder="1" applyAlignment="1">
      <alignment horizontal="center" vertical="top"/>
    </xf>
    <xf numFmtId="3" fontId="8" fillId="10" borderId="22" xfId="0" applyNumberFormat="1" applyFont="1" applyFill="1" applyBorder="1" applyAlignment="1">
      <alignment horizontal="center" vertical="top"/>
    </xf>
    <xf numFmtId="9" fontId="8" fillId="10" borderId="2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1" xfId="0" applyNumberFormat="1" applyFont="1" applyFill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center" vertical="center"/>
    </xf>
    <xf numFmtId="0" fontId="3" fillId="12" borderId="28" xfId="0" applyNumberFormat="1" applyFont="1" applyFill="1" applyBorder="1" applyAlignment="1">
      <alignment horizontal="center" vertical="center"/>
    </xf>
    <xf numFmtId="0" fontId="3" fillId="13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9" fontId="3" fillId="12" borderId="12" xfId="1" applyFont="1" applyFill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3" fillId="12" borderId="12" xfId="0" applyNumberFormat="1" applyFont="1" applyFill="1" applyBorder="1" applyAlignment="1">
      <alignment horizontal="center" vertical="center"/>
    </xf>
    <xf numFmtId="9" fontId="3" fillId="13" borderId="12" xfId="0" applyNumberFormat="1" applyFont="1" applyFill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21" xfId="2" applyNumberFormat="1" applyFont="1" applyFill="1" applyBorder="1" applyAlignment="1">
      <alignment horizontal="center" vertical="center"/>
    </xf>
    <xf numFmtId="3" fontId="3" fillId="9" borderId="22" xfId="0" applyNumberFormat="1" applyFont="1" applyFill="1" applyBorder="1" applyAlignment="1">
      <alignment horizontal="center" vertical="center"/>
    </xf>
    <xf numFmtId="3" fontId="3" fillId="9" borderId="21" xfId="0" applyNumberFormat="1" applyFont="1" applyFill="1" applyBorder="1" applyAlignment="1">
      <alignment horizontal="center" vertical="center"/>
    </xf>
    <xf numFmtId="164" fontId="8" fillId="10" borderId="41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 wrapText="1"/>
    </xf>
    <xf numFmtId="3" fontId="8" fillId="10" borderId="42" xfId="0" applyNumberFormat="1" applyFont="1" applyFill="1" applyBorder="1" applyAlignment="1">
      <alignment horizontal="center" vertical="center" wrapText="1"/>
    </xf>
    <xf numFmtId="9" fontId="8" fillId="10" borderId="41" xfId="0" applyNumberFormat="1" applyFont="1" applyFill="1" applyBorder="1" applyAlignment="1">
      <alignment horizontal="center" vertical="center" wrapText="1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4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9" fontId="4" fillId="0" borderId="26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right" vertical="center" wrapText="1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right" vertical="center"/>
    </xf>
    <xf numFmtId="14" fontId="3" fillId="0" borderId="38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4" fillId="0" borderId="17" xfId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right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8" fillId="5" borderId="51" xfId="0" applyNumberFormat="1" applyFont="1" applyFill="1" applyBorder="1" applyAlignment="1">
      <alignment horizontal="right" vertical="center"/>
    </xf>
    <xf numFmtId="0" fontId="4" fillId="0" borderId="51" xfId="0" applyNumberFormat="1" applyFont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13" borderId="28" xfId="0" applyNumberFormat="1" applyFont="1" applyFill="1" applyBorder="1" applyAlignment="1">
      <alignment horizontal="center" vertical="center" wrapText="1"/>
    </xf>
    <xf numFmtId="0" fontId="3" fillId="13" borderId="2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14" fontId="3" fillId="2" borderId="27" xfId="0" applyNumberFormat="1" applyFont="1" applyFill="1" applyBorder="1" applyAlignment="1">
      <alignment horizontal="center" wrapText="1"/>
    </xf>
    <xf numFmtId="0" fontId="8" fillId="5" borderId="18" xfId="0" applyFont="1" applyFill="1" applyBorder="1" applyAlignment="1">
      <alignment vertical="center" wrapText="1"/>
    </xf>
    <xf numFmtId="0" fontId="8" fillId="5" borderId="13" xfId="0" applyNumberFormat="1" applyFont="1" applyFill="1" applyBorder="1" applyAlignment="1">
      <alignment vertical="center"/>
    </xf>
    <xf numFmtId="0" fontId="4" fillId="15" borderId="18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13" xfId="0" applyNumberFormat="1" applyFont="1" applyFill="1" applyBorder="1" applyAlignment="1">
      <alignment horizontal="center" vertical="center"/>
    </xf>
    <xf numFmtId="0" fontId="4" fillId="15" borderId="14" xfId="0" applyNumberFormat="1" applyFont="1" applyFill="1" applyBorder="1" applyAlignment="1">
      <alignment horizontal="center" vertical="center"/>
    </xf>
    <xf numFmtId="164" fontId="4" fillId="15" borderId="19" xfId="0" applyNumberFormat="1" applyFont="1" applyFill="1" applyBorder="1" applyAlignment="1">
      <alignment horizontal="center" vertical="center"/>
    </xf>
    <xf numFmtId="164" fontId="4" fillId="15" borderId="15" xfId="0" applyNumberFormat="1" applyFont="1" applyFill="1" applyBorder="1" applyAlignment="1">
      <alignment horizontal="center" vertical="center"/>
    </xf>
    <xf numFmtId="3" fontId="4" fillId="15" borderId="18" xfId="0" applyNumberFormat="1" applyFont="1" applyFill="1" applyBorder="1" applyAlignment="1">
      <alignment horizontal="center" vertical="center" wrapText="1"/>
    </xf>
    <xf numFmtId="3" fontId="4" fillId="15" borderId="13" xfId="0" applyNumberFormat="1" applyFont="1" applyFill="1" applyBorder="1" applyAlignment="1">
      <alignment horizontal="center" vertical="center"/>
    </xf>
    <xf numFmtId="3" fontId="4" fillId="15" borderId="7" xfId="0" applyNumberFormat="1" applyFont="1" applyFill="1" applyBorder="1" applyAlignment="1">
      <alignment horizontal="center" vertical="center" wrapText="1"/>
    </xf>
    <xf numFmtId="3" fontId="4" fillId="15" borderId="14" xfId="0" applyNumberFormat="1" applyFont="1" applyFill="1" applyBorder="1" applyAlignment="1">
      <alignment horizontal="center" vertical="center"/>
    </xf>
    <xf numFmtId="0" fontId="9" fillId="15" borderId="20" xfId="0" applyNumberFormat="1" applyFont="1" applyFill="1" applyBorder="1" applyAlignment="1">
      <alignment horizontal="left" vertical="top" wrapText="1"/>
    </xf>
    <xf numFmtId="0" fontId="9" fillId="15" borderId="63" xfId="0" applyNumberFormat="1" applyFont="1" applyFill="1" applyBorder="1" applyAlignment="1">
      <alignment horizontal="left" vertical="top" wrapText="1"/>
    </xf>
    <xf numFmtId="0" fontId="9" fillId="15" borderId="64" xfId="0" applyNumberFormat="1" applyFont="1" applyFill="1" applyBorder="1" applyAlignment="1">
      <alignment horizontal="left" vertical="top" wrapText="1"/>
    </xf>
    <xf numFmtId="9" fontId="4" fillId="0" borderId="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37" xfId="1" applyFont="1" applyBorder="1" applyAlignment="1">
      <alignment horizontal="center" vertical="center" wrapText="1"/>
    </xf>
    <xf numFmtId="9" fontId="4" fillId="0" borderId="38" xfId="1" applyFont="1" applyBorder="1" applyAlignment="1">
      <alignment horizontal="center" vertical="center" wrapText="1"/>
    </xf>
    <xf numFmtId="9" fontId="4" fillId="0" borderId="39" xfId="1" applyFont="1" applyBorder="1" applyAlignment="1">
      <alignment horizontal="center" vertical="center" wrapText="1"/>
    </xf>
    <xf numFmtId="14" fontId="3" fillId="11" borderId="40" xfId="0" applyNumberFormat="1" applyFont="1" applyFill="1" applyBorder="1" applyAlignment="1">
      <alignment horizontal="center" wrapText="1"/>
    </xf>
    <xf numFmtId="14" fontId="3" fillId="11" borderId="19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1" fontId="4" fillId="0" borderId="28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 wrapText="1"/>
    </xf>
    <xf numFmtId="0" fontId="4" fillId="0" borderId="49" xfId="1" applyNumberFormat="1" applyFont="1" applyBorder="1" applyAlignment="1">
      <alignment horizontal="center" vertical="center" wrapText="1"/>
    </xf>
    <xf numFmtId="0" fontId="4" fillId="0" borderId="50" xfId="1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10" fillId="16" borderId="3" xfId="0" applyFont="1" applyFill="1" applyBorder="1" applyAlignment="1">
      <alignment horizontal="left" vertical="top" wrapText="1"/>
    </xf>
    <xf numFmtId="0" fontId="10" fillId="16" borderId="4" xfId="0" applyFont="1" applyFill="1" applyBorder="1" applyAlignment="1">
      <alignment horizontal="left" vertical="top" wrapText="1"/>
    </xf>
    <xf numFmtId="0" fontId="10" fillId="16" borderId="52" xfId="0" applyFont="1" applyFill="1" applyBorder="1" applyAlignment="1">
      <alignment horizontal="left" vertical="top" wrapText="1"/>
    </xf>
    <xf numFmtId="0" fontId="10" fillId="16" borderId="66" xfId="0" applyFont="1" applyFill="1" applyBorder="1" applyAlignment="1">
      <alignment horizontal="left" vertical="top" wrapText="1"/>
    </xf>
    <xf numFmtId="0" fontId="10" fillId="16" borderId="0" xfId="0" applyFont="1" applyFill="1" applyBorder="1" applyAlignment="1">
      <alignment horizontal="left" vertical="top" wrapText="1"/>
    </xf>
    <xf numFmtId="0" fontId="10" fillId="16" borderId="67" xfId="0" applyFont="1" applyFill="1" applyBorder="1" applyAlignment="1">
      <alignment horizontal="left" vertical="top" wrapText="1"/>
    </xf>
    <xf numFmtId="0" fontId="10" fillId="16" borderId="58" xfId="0" applyFont="1" applyFill="1" applyBorder="1" applyAlignment="1">
      <alignment horizontal="left" vertical="top" wrapText="1"/>
    </xf>
    <xf numFmtId="0" fontId="10" fillId="16" borderId="5" xfId="0" applyFont="1" applyFill="1" applyBorder="1" applyAlignment="1">
      <alignment horizontal="left" vertical="top" wrapText="1"/>
    </xf>
    <xf numFmtId="0" fontId="10" fillId="16" borderId="59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33" xfId="0" applyNumberFormat="1" applyFont="1" applyFill="1" applyBorder="1" applyAlignment="1">
      <alignment horizontal="left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2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49" xfId="0" applyNumberFormat="1" applyFont="1" applyFill="1" applyBorder="1" applyAlignment="1">
      <alignment horizontal="left" vertical="center"/>
    </xf>
    <xf numFmtId="0" fontId="4" fillId="8" borderId="50" xfId="0" applyNumberFormat="1" applyFont="1" applyFill="1" applyBorder="1" applyAlignment="1">
      <alignment horizontal="left" vertical="center"/>
    </xf>
    <xf numFmtId="1" fontId="3" fillId="9" borderId="28" xfId="0" applyNumberFormat="1" applyFont="1" applyFill="1" applyBorder="1" applyAlignment="1">
      <alignment horizontal="center" vertical="center"/>
    </xf>
    <xf numFmtId="1" fontId="3" fillId="9" borderId="49" xfId="0" applyNumberFormat="1" applyFont="1" applyFill="1" applyBorder="1" applyAlignment="1">
      <alignment horizontal="center" vertical="center"/>
    </xf>
    <xf numFmtId="1" fontId="3" fillId="9" borderId="50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9" fillId="15" borderId="21" xfId="0" applyNumberFormat="1" applyFont="1" applyFill="1" applyBorder="1" applyAlignment="1">
      <alignment horizontal="left" vertical="center"/>
    </xf>
    <xf numFmtId="0" fontId="9" fillId="15" borderId="22" xfId="0" applyNumberFormat="1" applyFont="1" applyFill="1" applyBorder="1" applyAlignment="1">
      <alignment horizontal="left" vertical="center"/>
    </xf>
    <xf numFmtId="0" fontId="9" fillId="15" borderId="23" xfId="0" applyNumberFormat="1" applyFont="1" applyFill="1" applyBorder="1" applyAlignment="1">
      <alignment horizontal="left" vertical="center"/>
    </xf>
    <xf numFmtId="0" fontId="4" fillId="15" borderId="20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4" fillId="15" borderId="64" xfId="0" applyFont="1" applyFill="1" applyBorder="1" applyAlignment="1">
      <alignment horizontal="left" vertical="top" wrapText="1"/>
    </xf>
    <xf numFmtId="0" fontId="2" fillId="7" borderId="47" xfId="0" applyFont="1" applyFill="1" applyBorder="1" applyAlignment="1">
      <alignment horizontal="center" vertical="center" textRotation="90" wrapText="1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0" fillId="15" borderId="21" xfId="0" applyFont="1" applyFill="1" applyBorder="1" applyAlignment="1">
      <alignment horizontal="left" vertical="center"/>
    </xf>
    <xf numFmtId="0" fontId="2" fillId="15" borderId="22" xfId="0" applyFont="1" applyFill="1" applyBorder="1" applyAlignment="1">
      <alignment horizontal="left" vertical="center"/>
    </xf>
    <xf numFmtId="0" fontId="2" fillId="15" borderId="23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 vertical="center" textRotation="90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0" fillId="15" borderId="22" xfId="0" applyFont="1" applyFill="1" applyBorder="1" applyAlignment="1">
      <alignment horizontal="left" vertical="center"/>
    </xf>
    <xf numFmtId="0" fontId="0" fillId="15" borderId="23" xfId="0" applyFont="1" applyFill="1" applyBorder="1" applyAlignment="1">
      <alignment horizontal="left" vertical="center"/>
    </xf>
    <xf numFmtId="0" fontId="2" fillId="11" borderId="55" xfId="0" applyFont="1" applyFill="1" applyBorder="1" applyAlignment="1">
      <alignment horizontal="center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2" fillId="7" borderId="55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11" borderId="55" xfId="0" applyFont="1" applyFill="1" applyBorder="1" applyAlignment="1">
      <alignment horizontal="center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2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ment%20and%20Accountability/Accountabililty/_DataReporting/2021/AAAP/_Progress%20Monitoring%20Reports/November%201st/November_PerformanceELA_102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A Overall"/>
      <sheetName val="5 Year ELA FSA by Elementary"/>
      <sheetName val="ELA iReady By Elementary School"/>
      <sheetName val="ELA iReady by Middle School"/>
      <sheetName val="ELA iReady By Grade"/>
      <sheetName val="ELA UA By Elementary School"/>
      <sheetName val="ELA UA by Middle School"/>
      <sheetName val="ELA UA by High School"/>
      <sheetName val="ELA UA By Grade"/>
    </sheetNames>
    <sheetDataSet>
      <sheetData sheetId="0"/>
      <sheetData sheetId="1"/>
      <sheetData sheetId="2"/>
      <sheetData sheetId="3"/>
      <sheetData sheetId="4"/>
      <sheetData sheetId="5">
        <row r="5">
          <cell r="D5">
            <v>274</v>
          </cell>
        </row>
        <row r="31">
          <cell r="D31" t="str">
            <v>&lt;10</v>
          </cell>
        </row>
        <row r="41">
          <cell r="D41" t="str">
            <v>&lt;10</v>
          </cell>
        </row>
        <row r="64">
          <cell r="D64" t="str">
            <v>&lt;10</v>
          </cell>
        </row>
        <row r="97">
          <cell r="D97" t="str">
            <v>&lt;10</v>
          </cell>
        </row>
        <row r="119">
          <cell r="D119" t="str">
            <v>&lt;10</v>
          </cell>
        </row>
        <row r="130">
          <cell r="D130" t="str">
            <v>&lt;10</v>
          </cell>
        </row>
        <row r="142">
          <cell r="D142" t="str">
            <v>&lt;10</v>
          </cell>
        </row>
        <row r="153">
          <cell r="D153" t="str">
            <v>&lt;10</v>
          </cell>
        </row>
        <row r="154">
          <cell r="D154" t="str">
            <v>&lt;10</v>
          </cell>
        </row>
        <row r="165">
          <cell r="D165" t="str">
            <v>&lt;10</v>
          </cell>
        </row>
      </sheetData>
      <sheetData sheetId="6">
        <row r="5">
          <cell r="D5" t="str">
            <v>&lt;10</v>
          </cell>
        </row>
        <row r="7">
          <cell r="D7" t="str">
            <v>&lt;10</v>
          </cell>
        </row>
        <row r="14">
          <cell r="D14" t="str">
            <v>**</v>
          </cell>
        </row>
        <row r="20">
          <cell r="D20" t="str">
            <v>&lt;10</v>
          </cell>
        </row>
        <row r="43">
          <cell r="D43" t="str">
            <v>&lt;10</v>
          </cell>
        </row>
        <row r="65">
          <cell r="D65" t="str">
            <v>&lt;10</v>
          </cell>
        </row>
        <row r="66">
          <cell r="D66" t="str">
            <v>&lt;10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68" t="s">
        <v>82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3.75" customHeight="1" thickBot="1" x14ac:dyDescent="0.3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15" customHeight="1" x14ac:dyDescent="0.25">
      <c r="A3" s="169" t="s">
        <v>54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</row>
    <row r="4" spans="1:16" ht="7.5" customHeight="1" thickBot="1" x14ac:dyDescent="0.3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</row>
    <row r="5" spans="1:16" x14ac:dyDescent="0.25">
      <c r="A5" s="138" t="s">
        <v>0</v>
      </c>
      <c r="B5" s="140" t="s">
        <v>17</v>
      </c>
      <c r="C5" s="141"/>
      <c r="D5" s="142"/>
      <c r="E5" s="140" t="s">
        <v>1</v>
      </c>
      <c r="F5" s="141"/>
      <c r="G5" s="142"/>
      <c r="H5" s="140" t="s">
        <v>2</v>
      </c>
      <c r="I5" s="141"/>
      <c r="J5" s="142"/>
      <c r="K5" s="140" t="s">
        <v>53</v>
      </c>
      <c r="L5" s="141"/>
      <c r="M5" s="142"/>
      <c r="N5" s="176" t="s">
        <v>16</v>
      </c>
      <c r="O5" s="176"/>
      <c r="P5" s="177"/>
    </row>
    <row r="6" spans="1:16" ht="15.75" thickBot="1" x14ac:dyDescent="0.3">
      <c r="A6" s="139"/>
      <c r="B6" s="69" t="s">
        <v>11</v>
      </c>
      <c r="C6" s="65" t="s">
        <v>12</v>
      </c>
      <c r="D6" s="71" t="s">
        <v>3</v>
      </c>
      <c r="E6" s="69" t="s">
        <v>11</v>
      </c>
      <c r="F6" s="65" t="s">
        <v>12</v>
      </c>
      <c r="G6" s="71" t="s">
        <v>3</v>
      </c>
      <c r="H6" s="69" t="s">
        <v>11</v>
      </c>
      <c r="I6" s="65" t="s">
        <v>12</v>
      </c>
      <c r="J6" s="71" t="s">
        <v>3</v>
      </c>
      <c r="K6" s="69" t="s">
        <v>11</v>
      </c>
      <c r="L6" s="65" t="s">
        <v>12</v>
      </c>
      <c r="M6" s="71" t="s">
        <v>3</v>
      </c>
      <c r="N6" s="64" t="s">
        <v>11</v>
      </c>
      <c r="O6" s="11" t="s">
        <v>12</v>
      </c>
      <c r="P6" s="12" t="s">
        <v>3</v>
      </c>
    </row>
    <row r="7" spans="1:16" x14ac:dyDescent="0.25">
      <c r="A7" s="8" t="s">
        <v>4</v>
      </c>
      <c r="B7" s="57">
        <v>1451</v>
      </c>
      <c r="C7" s="58">
        <v>2212</v>
      </c>
      <c r="D7" s="59">
        <f>B7/C7</f>
        <v>0.6559674502712477</v>
      </c>
      <c r="E7" s="70">
        <v>1391</v>
      </c>
      <c r="F7" s="58">
        <v>2178</v>
      </c>
      <c r="G7" s="59">
        <f>E7/F7</f>
        <v>0.63865932047750229</v>
      </c>
      <c r="H7" s="57">
        <v>1405</v>
      </c>
      <c r="I7" s="58">
        <v>2086</v>
      </c>
      <c r="J7" s="59">
        <f>H7/I7</f>
        <v>0.67353787152444866</v>
      </c>
      <c r="K7" s="72">
        <v>1398</v>
      </c>
      <c r="L7" s="63">
        <v>2107</v>
      </c>
      <c r="M7" s="59">
        <v>0.66350261034646418</v>
      </c>
      <c r="N7" s="132" t="s">
        <v>47</v>
      </c>
      <c r="O7" s="132"/>
      <c r="P7" s="133"/>
    </row>
    <row r="8" spans="1:16" x14ac:dyDescent="0.25">
      <c r="A8" s="8" t="s">
        <v>5</v>
      </c>
      <c r="B8" s="60">
        <v>372</v>
      </c>
      <c r="C8" s="46">
        <v>851</v>
      </c>
      <c r="D8" s="9">
        <f t="shared" ref="D8:D11" si="0">B8/C8</f>
        <v>0.43713278495887192</v>
      </c>
      <c r="E8" s="56">
        <v>420</v>
      </c>
      <c r="F8" s="46">
        <v>1001</v>
      </c>
      <c r="G8" s="9">
        <f t="shared" ref="G8:G11" si="1">E8/F8</f>
        <v>0.41958041958041958</v>
      </c>
      <c r="H8" s="60">
        <v>493</v>
      </c>
      <c r="I8" s="46">
        <v>1021</v>
      </c>
      <c r="J8" s="9">
        <f t="shared" ref="J8:J11" si="2">H8/I8</f>
        <v>0.48285994123408421</v>
      </c>
      <c r="K8" s="73">
        <v>450</v>
      </c>
      <c r="L8" s="45">
        <v>975</v>
      </c>
      <c r="M8" s="9">
        <v>0.46153846153846156</v>
      </c>
      <c r="N8" s="134"/>
      <c r="O8" s="134"/>
      <c r="P8" s="135"/>
    </row>
    <row r="9" spans="1:16" x14ac:dyDescent="0.25">
      <c r="A9" s="8" t="s">
        <v>6</v>
      </c>
      <c r="B9" s="60">
        <v>160</v>
      </c>
      <c r="C9" s="46">
        <v>645</v>
      </c>
      <c r="D9" s="9">
        <f t="shared" si="0"/>
        <v>0.24806201550387597</v>
      </c>
      <c r="E9" s="56">
        <v>158</v>
      </c>
      <c r="F9" s="46">
        <v>633</v>
      </c>
      <c r="G9" s="9">
        <f t="shared" si="1"/>
        <v>0.24960505529225907</v>
      </c>
      <c r="H9" s="60">
        <v>184</v>
      </c>
      <c r="I9" s="46">
        <v>620</v>
      </c>
      <c r="J9" s="9">
        <f t="shared" si="2"/>
        <v>0.29677419354838708</v>
      </c>
      <c r="K9" s="73">
        <v>177</v>
      </c>
      <c r="L9" s="45">
        <v>599</v>
      </c>
      <c r="M9" s="9">
        <v>0.29549248747913187</v>
      </c>
      <c r="N9" s="134"/>
      <c r="O9" s="134"/>
      <c r="P9" s="135"/>
    </row>
    <row r="10" spans="1:16" x14ac:dyDescent="0.25">
      <c r="A10" s="8" t="s">
        <v>7</v>
      </c>
      <c r="B10" s="60">
        <v>69</v>
      </c>
      <c r="C10" s="46">
        <v>130</v>
      </c>
      <c r="D10" s="9">
        <f t="shared" si="0"/>
        <v>0.53076923076923077</v>
      </c>
      <c r="E10" s="56">
        <v>68</v>
      </c>
      <c r="F10" s="46">
        <v>141</v>
      </c>
      <c r="G10" s="9">
        <f t="shared" si="1"/>
        <v>0.48226950354609927</v>
      </c>
      <c r="H10" s="60">
        <v>92</v>
      </c>
      <c r="I10" s="46">
        <v>154</v>
      </c>
      <c r="J10" s="9">
        <f t="shared" si="2"/>
        <v>0.59740259740259738</v>
      </c>
      <c r="K10" s="73">
        <v>75</v>
      </c>
      <c r="L10" s="45">
        <v>149</v>
      </c>
      <c r="M10" s="9">
        <v>0.50335570469798663</v>
      </c>
      <c r="N10" s="134"/>
      <c r="O10" s="134"/>
      <c r="P10" s="135"/>
    </row>
    <row r="11" spans="1:16" x14ac:dyDescent="0.25">
      <c r="A11" s="8" t="s">
        <v>8</v>
      </c>
      <c r="B11" s="60">
        <v>30</v>
      </c>
      <c r="C11" s="46">
        <v>53</v>
      </c>
      <c r="D11" s="9">
        <f t="shared" si="0"/>
        <v>0.56603773584905659</v>
      </c>
      <c r="E11" s="56">
        <v>40</v>
      </c>
      <c r="F11" s="46">
        <v>69</v>
      </c>
      <c r="G11" s="9">
        <f t="shared" si="1"/>
        <v>0.57971014492753625</v>
      </c>
      <c r="H11" s="60">
        <v>49</v>
      </c>
      <c r="I11" s="46">
        <v>63</v>
      </c>
      <c r="J11" s="9">
        <f t="shared" si="2"/>
        <v>0.77777777777777779</v>
      </c>
      <c r="K11" s="73">
        <v>40</v>
      </c>
      <c r="L11" s="45">
        <v>59</v>
      </c>
      <c r="M11" s="9">
        <v>0.67796610169491522</v>
      </c>
      <c r="N11" s="134"/>
      <c r="O11" s="134"/>
      <c r="P11" s="135"/>
    </row>
    <row r="12" spans="1:16" x14ac:dyDescent="0.25">
      <c r="A12" s="8" t="s">
        <v>9</v>
      </c>
      <c r="B12" s="60" t="s">
        <v>46</v>
      </c>
      <c r="C12" s="46">
        <v>10</v>
      </c>
      <c r="D12" s="66" t="s">
        <v>46</v>
      </c>
      <c r="E12" s="56" t="s">
        <v>46</v>
      </c>
      <c r="F12" s="46" t="s">
        <v>46</v>
      </c>
      <c r="G12" s="66" t="s">
        <v>46</v>
      </c>
      <c r="H12" s="60" t="s">
        <v>46</v>
      </c>
      <c r="I12" s="46" t="s">
        <v>46</v>
      </c>
      <c r="J12" s="66" t="s">
        <v>46</v>
      </c>
      <c r="K12" s="60" t="s">
        <v>46</v>
      </c>
      <c r="L12" s="46" t="s">
        <v>46</v>
      </c>
      <c r="M12" s="66" t="s">
        <v>46</v>
      </c>
      <c r="N12" s="134"/>
      <c r="O12" s="134"/>
      <c r="P12" s="135"/>
    </row>
    <row r="13" spans="1:16" x14ac:dyDescent="0.25">
      <c r="A13" s="8" t="s">
        <v>10</v>
      </c>
      <c r="B13" s="60" t="s">
        <v>46</v>
      </c>
      <c r="C13" s="46" t="s">
        <v>46</v>
      </c>
      <c r="D13" s="66" t="s">
        <v>46</v>
      </c>
      <c r="E13" s="56" t="s">
        <v>46</v>
      </c>
      <c r="F13" s="46" t="s">
        <v>46</v>
      </c>
      <c r="G13" s="66" t="s">
        <v>46</v>
      </c>
      <c r="H13" s="60" t="s">
        <v>46</v>
      </c>
      <c r="I13" s="46" t="s">
        <v>46</v>
      </c>
      <c r="J13" s="66" t="s">
        <v>46</v>
      </c>
      <c r="K13" s="60" t="s">
        <v>46</v>
      </c>
      <c r="L13" s="46" t="s">
        <v>46</v>
      </c>
      <c r="M13" s="66" t="s">
        <v>46</v>
      </c>
      <c r="N13" s="134"/>
      <c r="O13" s="134"/>
      <c r="P13" s="135"/>
    </row>
    <row r="14" spans="1:16" ht="15.75" thickBot="1" x14ac:dyDescent="0.3">
      <c r="A14" s="13" t="s">
        <v>52</v>
      </c>
      <c r="B14" s="61" t="s">
        <v>46</v>
      </c>
      <c r="C14" s="62" t="s">
        <v>46</v>
      </c>
      <c r="D14" s="67" t="s">
        <v>46</v>
      </c>
      <c r="E14" s="68" t="s">
        <v>46</v>
      </c>
      <c r="F14" s="62" t="s">
        <v>46</v>
      </c>
      <c r="G14" s="67" t="s">
        <v>46</v>
      </c>
      <c r="H14" s="61" t="s">
        <v>46</v>
      </c>
      <c r="I14" s="62" t="s">
        <v>46</v>
      </c>
      <c r="J14" s="67" t="s">
        <v>46</v>
      </c>
      <c r="K14" s="61" t="s">
        <v>46</v>
      </c>
      <c r="L14" s="62" t="s">
        <v>46</v>
      </c>
      <c r="M14" s="67" t="s">
        <v>46</v>
      </c>
      <c r="N14" s="136"/>
      <c r="O14" s="136"/>
      <c r="P14" s="137"/>
    </row>
    <row r="15" spans="1:16" ht="15.75" thickBot="1" x14ac:dyDescent="0.3">
      <c r="A15" s="17" t="s">
        <v>15</v>
      </c>
      <c r="B15" s="74">
        <v>325413</v>
      </c>
      <c r="C15" s="75">
        <v>597841</v>
      </c>
      <c r="D15" s="50">
        <f>B15/C15</f>
        <v>0.54431362184928767</v>
      </c>
      <c r="E15" s="51">
        <v>328786</v>
      </c>
      <c r="F15" s="52">
        <v>605915</v>
      </c>
      <c r="G15" s="53">
        <f>E15/F15</f>
        <v>0.54262726620070467</v>
      </c>
      <c r="H15" s="54">
        <v>342818</v>
      </c>
      <c r="I15" s="55">
        <v>605006</v>
      </c>
      <c r="J15" s="50">
        <f>H15/I15</f>
        <v>0.56663570278641862</v>
      </c>
      <c r="K15" s="51">
        <v>347127</v>
      </c>
      <c r="L15" s="52">
        <v>619447</v>
      </c>
      <c r="M15" s="53">
        <v>0.56038208272862733</v>
      </c>
      <c r="N15" s="18"/>
      <c r="O15" s="19"/>
      <c r="P15" s="20"/>
    </row>
    <row r="16" spans="1:16" ht="15.75" thickBot="1" x14ac:dyDescent="0.3">
      <c r="A16" s="15" t="s">
        <v>13</v>
      </c>
      <c r="B16" s="47">
        <v>2092</v>
      </c>
      <c r="C16" s="48">
        <v>3930</v>
      </c>
      <c r="D16" s="16">
        <f>B16/C16</f>
        <v>0.53231552162849871</v>
      </c>
      <c r="E16" s="49">
        <v>2092</v>
      </c>
      <c r="F16" s="48">
        <v>4057</v>
      </c>
      <c r="G16" s="16">
        <f>E16/F16</f>
        <v>0.51565195957604137</v>
      </c>
      <c r="H16" s="49">
        <v>2240</v>
      </c>
      <c r="I16" s="48">
        <v>3989</v>
      </c>
      <c r="J16" s="16">
        <f>H16/I16</f>
        <v>0.56154424667836556</v>
      </c>
      <c r="K16" s="49">
        <v>2158</v>
      </c>
      <c r="L16" s="48">
        <v>3930</v>
      </c>
      <c r="M16" s="16">
        <v>0.54910941475826969</v>
      </c>
      <c r="N16" s="49"/>
      <c r="O16" s="48"/>
      <c r="P16" s="16"/>
    </row>
    <row r="17" spans="1:16" ht="15" customHeight="1" x14ac:dyDescent="0.25">
      <c r="A17" s="117" t="s">
        <v>18</v>
      </c>
      <c r="B17" s="119">
        <f t="shared" ref="B17:M17" si="3">B7-B9</f>
        <v>1291</v>
      </c>
      <c r="C17" s="120">
        <f t="shared" si="3"/>
        <v>1567</v>
      </c>
      <c r="D17" s="123">
        <f t="shared" si="3"/>
        <v>0.40790543476737173</v>
      </c>
      <c r="E17" s="119">
        <f t="shared" si="3"/>
        <v>1233</v>
      </c>
      <c r="F17" s="120">
        <f t="shared" si="3"/>
        <v>1545</v>
      </c>
      <c r="G17" s="123">
        <f t="shared" si="3"/>
        <v>0.38905426518524322</v>
      </c>
      <c r="H17" s="119">
        <f t="shared" si="3"/>
        <v>1221</v>
      </c>
      <c r="I17" s="120">
        <f t="shared" si="3"/>
        <v>1466</v>
      </c>
      <c r="J17" s="123">
        <f t="shared" si="3"/>
        <v>0.37676367797606158</v>
      </c>
      <c r="K17" s="125">
        <v>1221</v>
      </c>
      <c r="L17" s="127">
        <v>1508</v>
      </c>
      <c r="M17" s="123">
        <v>0.36801012286733231</v>
      </c>
      <c r="N17" s="119"/>
      <c r="O17" s="120"/>
      <c r="P17" s="14"/>
    </row>
    <row r="18" spans="1:16" ht="15.75" customHeight="1" thickBot="1" x14ac:dyDescent="0.3">
      <c r="A18" s="118" t="s">
        <v>19</v>
      </c>
      <c r="B18" s="121">
        <f t="shared" ref="B18:M18" si="4">B7-B8</f>
        <v>1079</v>
      </c>
      <c r="C18" s="122">
        <f t="shared" si="4"/>
        <v>1361</v>
      </c>
      <c r="D18" s="124">
        <f t="shared" si="4"/>
        <v>0.21883466531237578</v>
      </c>
      <c r="E18" s="121">
        <f t="shared" si="4"/>
        <v>971</v>
      </c>
      <c r="F18" s="122">
        <f t="shared" si="4"/>
        <v>1177</v>
      </c>
      <c r="G18" s="124">
        <f t="shared" si="4"/>
        <v>0.21907890089708271</v>
      </c>
      <c r="H18" s="121">
        <f t="shared" si="4"/>
        <v>912</v>
      </c>
      <c r="I18" s="122">
        <f t="shared" si="4"/>
        <v>1065</v>
      </c>
      <c r="J18" s="124">
        <f t="shared" si="4"/>
        <v>0.19067793029036445</v>
      </c>
      <c r="K18" s="126">
        <v>948</v>
      </c>
      <c r="L18" s="128">
        <v>1132</v>
      </c>
      <c r="M18" s="124">
        <v>0.20196414880800262</v>
      </c>
      <c r="N18" s="121"/>
      <c r="O18" s="122"/>
      <c r="P18" s="10"/>
    </row>
    <row r="19" spans="1:16" ht="15" customHeight="1" x14ac:dyDescent="0.25">
      <c r="A19" s="153" t="s">
        <v>75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5"/>
    </row>
    <row r="20" spans="1:16" ht="15" customHeight="1" x14ac:dyDescent="0.25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8"/>
    </row>
    <row r="21" spans="1:16" ht="6.75" customHeight="1" x14ac:dyDescent="0.25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8"/>
    </row>
    <row r="22" spans="1:16" ht="15" customHeight="1" x14ac:dyDescent="0.25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</row>
    <row r="23" spans="1:16" x14ac:dyDescent="0.25">
      <c r="A23" s="152" t="s">
        <v>48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6" ht="15.75" thickBot="1" x14ac:dyDescent="0.3">
      <c r="A24" s="2"/>
      <c r="B24" s="1"/>
      <c r="C24" s="1"/>
      <c r="D24" s="3"/>
      <c r="E24" s="4"/>
      <c r="F24" s="4"/>
      <c r="G24" s="5"/>
      <c r="H24" s="1"/>
      <c r="I24" s="1"/>
      <c r="J24" s="3"/>
      <c r="K24" s="4"/>
      <c r="L24" s="4"/>
      <c r="M24" s="5"/>
      <c r="N24" s="6"/>
      <c r="O24" s="6"/>
      <c r="P24" s="7"/>
    </row>
    <row r="25" spans="1:16" ht="15" customHeight="1" x14ac:dyDescent="0.25">
      <c r="A25" s="178" t="s">
        <v>90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80"/>
    </row>
    <row r="26" spans="1:16" ht="15" customHeight="1" thickBot="1" x14ac:dyDescent="0.3">
      <c r="A26" s="181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3"/>
    </row>
    <row r="27" spans="1:16" x14ac:dyDescent="0.25">
      <c r="A27" s="184" t="s">
        <v>55</v>
      </c>
      <c r="B27" s="162" t="s">
        <v>77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4"/>
    </row>
    <row r="28" spans="1:16" ht="15.75" thickBot="1" x14ac:dyDescent="0.3">
      <c r="A28" s="185"/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7"/>
    </row>
    <row r="29" spans="1:16" ht="15.75" thickBot="1" x14ac:dyDescent="0.3">
      <c r="A29" s="186"/>
      <c r="B29" s="187" t="s">
        <v>87</v>
      </c>
      <c r="C29" s="188"/>
      <c r="D29" s="188"/>
      <c r="E29" s="189"/>
      <c r="F29" s="187" t="s">
        <v>88</v>
      </c>
      <c r="G29" s="188"/>
      <c r="H29" s="188"/>
      <c r="I29" s="189"/>
      <c r="J29" s="187" t="s">
        <v>89</v>
      </c>
      <c r="K29" s="188"/>
      <c r="L29" s="188"/>
      <c r="M29" s="189"/>
      <c r="N29" s="187" t="s">
        <v>57</v>
      </c>
      <c r="O29" s="188"/>
      <c r="P29" s="189"/>
    </row>
    <row r="30" spans="1:16" x14ac:dyDescent="0.25">
      <c r="A30" s="116" t="s">
        <v>0</v>
      </c>
      <c r="B30" s="143" t="s">
        <v>58</v>
      </c>
      <c r="C30" s="144"/>
      <c r="D30" s="144"/>
      <c r="E30" s="145"/>
      <c r="F30" s="143" t="s">
        <v>58</v>
      </c>
      <c r="G30" s="144"/>
      <c r="H30" s="144"/>
      <c r="I30" s="145"/>
      <c r="J30" s="143" t="s">
        <v>58</v>
      </c>
      <c r="K30" s="144"/>
      <c r="L30" s="144"/>
      <c r="M30" s="145"/>
      <c r="N30" s="143" t="s">
        <v>56</v>
      </c>
      <c r="O30" s="144"/>
      <c r="P30" s="145"/>
    </row>
    <row r="31" spans="1:16" x14ac:dyDescent="0.25">
      <c r="A31" s="97" t="s">
        <v>4</v>
      </c>
      <c r="B31" s="149">
        <v>76</v>
      </c>
      <c r="C31" s="150"/>
      <c r="D31" s="150"/>
      <c r="E31" s="151"/>
      <c r="F31" s="149">
        <v>70</v>
      </c>
      <c r="G31" s="150"/>
      <c r="H31" s="150"/>
      <c r="I31" s="151"/>
      <c r="J31" s="149">
        <v>59</v>
      </c>
      <c r="K31" s="150"/>
      <c r="L31" s="150"/>
      <c r="M31" s="151"/>
      <c r="N31" s="146">
        <v>66</v>
      </c>
      <c r="O31" s="147"/>
      <c r="P31" s="148"/>
    </row>
    <row r="32" spans="1:16" x14ac:dyDescent="0.25">
      <c r="A32" s="97" t="s">
        <v>5</v>
      </c>
      <c r="B32" s="149">
        <v>70</v>
      </c>
      <c r="C32" s="150"/>
      <c r="D32" s="150"/>
      <c r="E32" s="151"/>
      <c r="F32" s="149">
        <v>63</v>
      </c>
      <c r="G32" s="150"/>
      <c r="H32" s="150"/>
      <c r="I32" s="151"/>
      <c r="J32" s="149">
        <v>55</v>
      </c>
      <c r="K32" s="150"/>
      <c r="L32" s="150"/>
      <c r="M32" s="151"/>
      <c r="N32" s="146">
        <v>60</v>
      </c>
      <c r="O32" s="147"/>
      <c r="P32" s="148"/>
    </row>
    <row r="33" spans="1:16" x14ac:dyDescent="0.25">
      <c r="A33" s="97" t="s">
        <v>6</v>
      </c>
      <c r="B33" s="149">
        <v>66</v>
      </c>
      <c r="C33" s="150"/>
      <c r="D33" s="150"/>
      <c r="E33" s="151"/>
      <c r="F33" s="149">
        <v>56</v>
      </c>
      <c r="G33" s="150"/>
      <c r="H33" s="150"/>
      <c r="I33" s="151"/>
      <c r="J33" s="149">
        <v>47</v>
      </c>
      <c r="K33" s="150"/>
      <c r="L33" s="150"/>
      <c r="M33" s="151"/>
      <c r="N33" s="146">
        <v>54</v>
      </c>
      <c r="O33" s="147"/>
      <c r="P33" s="148"/>
    </row>
    <row r="34" spans="1:16" x14ac:dyDescent="0.25">
      <c r="A34" s="97" t="s">
        <v>7</v>
      </c>
      <c r="B34" s="149">
        <v>72</v>
      </c>
      <c r="C34" s="150"/>
      <c r="D34" s="150"/>
      <c r="E34" s="151"/>
      <c r="F34" s="149">
        <v>65</v>
      </c>
      <c r="G34" s="150"/>
      <c r="H34" s="150"/>
      <c r="I34" s="151"/>
      <c r="J34" s="149">
        <v>56</v>
      </c>
      <c r="K34" s="150"/>
      <c r="L34" s="150"/>
      <c r="M34" s="151"/>
      <c r="N34" s="146">
        <v>62</v>
      </c>
      <c r="O34" s="147"/>
      <c r="P34" s="148"/>
    </row>
    <row r="35" spans="1:16" ht="15.75" customHeight="1" x14ac:dyDescent="0.25">
      <c r="A35" s="97" t="s">
        <v>8</v>
      </c>
      <c r="B35" s="149">
        <v>80</v>
      </c>
      <c r="C35" s="150"/>
      <c r="D35" s="150"/>
      <c r="E35" s="151"/>
      <c r="F35" s="149">
        <v>75</v>
      </c>
      <c r="G35" s="150"/>
      <c r="H35" s="150"/>
      <c r="I35" s="151"/>
      <c r="J35" s="149">
        <v>64</v>
      </c>
      <c r="K35" s="150"/>
      <c r="L35" s="150"/>
      <c r="M35" s="151"/>
      <c r="N35" s="146">
        <v>71</v>
      </c>
      <c r="O35" s="147"/>
      <c r="P35" s="148"/>
    </row>
    <row r="36" spans="1:16" x14ac:dyDescent="0.25">
      <c r="A36" s="97" t="s">
        <v>9</v>
      </c>
      <c r="B36" s="149">
        <v>64</v>
      </c>
      <c r="C36" s="150"/>
      <c r="D36" s="150"/>
      <c r="E36" s="151"/>
      <c r="F36" s="149">
        <v>58</v>
      </c>
      <c r="G36" s="150"/>
      <c r="H36" s="150"/>
      <c r="I36" s="151"/>
      <c r="J36" s="149">
        <v>56</v>
      </c>
      <c r="K36" s="150"/>
      <c r="L36" s="150"/>
      <c r="M36" s="151"/>
      <c r="N36" s="146">
        <v>59</v>
      </c>
      <c r="O36" s="147"/>
      <c r="P36" s="148"/>
    </row>
    <row r="37" spans="1:16" x14ac:dyDescent="0.25">
      <c r="A37" s="97" t="s">
        <v>10</v>
      </c>
      <c r="B37" s="149">
        <v>50</v>
      </c>
      <c r="C37" s="150"/>
      <c r="D37" s="150"/>
      <c r="E37" s="151"/>
      <c r="F37" s="149">
        <v>45</v>
      </c>
      <c r="G37" s="150"/>
      <c r="H37" s="150"/>
      <c r="I37" s="151"/>
      <c r="J37" s="149">
        <v>54</v>
      </c>
      <c r="K37" s="150"/>
      <c r="L37" s="150"/>
      <c r="M37" s="151"/>
      <c r="N37" s="146">
        <v>51</v>
      </c>
      <c r="O37" s="147"/>
      <c r="P37" s="148"/>
    </row>
    <row r="38" spans="1:16" ht="15" customHeight="1" x14ac:dyDescent="0.25">
      <c r="A38" s="99" t="s">
        <v>13</v>
      </c>
      <c r="B38" s="205">
        <v>73</v>
      </c>
      <c r="C38" s="206"/>
      <c r="D38" s="206"/>
      <c r="E38" s="207"/>
      <c r="F38" s="205">
        <v>65</v>
      </c>
      <c r="G38" s="206"/>
      <c r="H38" s="206"/>
      <c r="I38" s="207"/>
      <c r="J38" s="205">
        <f>AVERAGE(J31:M37)</f>
        <v>55.857142857142854</v>
      </c>
      <c r="K38" s="206"/>
      <c r="L38" s="206"/>
      <c r="M38" s="207"/>
      <c r="N38" s="205">
        <v>62</v>
      </c>
      <c r="O38" s="206"/>
      <c r="P38" s="207"/>
    </row>
    <row r="39" spans="1:16" ht="13.5" customHeight="1" x14ac:dyDescent="0.25">
      <c r="A39" s="98" t="s">
        <v>18</v>
      </c>
      <c r="B39" s="208">
        <f>B31-B33</f>
        <v>10</v>
      </c>
      <c r="C39" s="209"/>
      <c r="D39" s="209"/>
      <c r="E39" s="210"/>
      <c r="F39" s="208">
        <f>F31-F33</f>
        <v>14</v>
      </c>
      <c r="G39" s="209"/>
      <c r="H39" s="209"/>
      <c r="I39" s="210"/>
      <c r="J39" s="208">
        <f>J31-J33</f>
        <v>12</v>
      </c>
      <c r="K39" s="209"/>
      <c r="L39" s="209"/>
      <c r="M39" s="210"/>
      <c r="N39" s="146">
        <f>N31-N33</f>
        <v>12</v>
      </c>
      <c r="O39" s="147"/>
      <c r="P39" s="148"/>
    </row>
    <row r="40" spans="1:16" ht="13.5" customHeight="1" thickBot="1" x14ac:dyDescent="0.3">
      <c r="A40" s="100" t="s">
        <v>19</v>
      </c>
      <c r="B40" s="211">
        <f>B31-B32</f>
        <v>6</v>
      </c>
      <c r="C40" s="212"/>
      <c r="D40" s="212"/>
      <c r="E40" s="213"/>
      <c r="F40" s="211">
        <f>F31-F32</f>
        <v>7</v>
      </c>
      <c r="G40" s="212"/>
      <c r="H40" s="212"/>
      <c r="I40" s="213"/>
      <c r="J40" s="211">
        <f>J31-J32</f>
        <v>4</v>
      </c>
      <c r="K40" s="212"/>
      <c r="L40" s="212"/>
      <c r="M40" s="213"/>
      <c r="N40" s="211">
        <f>N31-N32</f>
        <v>6</v>
      </c>
      <c r="O40" s="212"/>
      <c r="P40" s="213"/>
    </row>
    <row r="41" spans="1:16" ht="13.5" customHeight="1" thickBot="1" x14ac:dyDescent="0.3">
      <c r="A41" s="214" t="s">
        <v>67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6"/>
    </row>
    <row r="42" spans="1:16" ht="33.75" customHeight="1" thickBot="1" x14ac:dyDescent="0.3">
      <c r="A42" s="129" t="s">
        <v>76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1"/>
    </row>
    <row r="43" spans="1:16" ht="4.5" customHeight="1" thickBot="1" x14ac:dyDescent="0.3"/>
    <row r="44" spans="1:16" ht="15" customHeight="1" x14ac:dyDescent="0.25">
      <c r="A44" s="198" t="s">
        <v>14</v>
      </c>
      <c r="B44" s="199"/>
      <c r="C44" s="199"/>
      <c r="D44" s="199"/>
      <c r="E44" s="199"/>
      <c r="F44" s="199"/>
      <c r="G44" s="199"/>
      <c r="H44" s="200"/>
      <c r="I44" s="200"/>
      <c r="J44" s="200"/>
      <c r="K44" s="200"/>
      <c r="L44" s="200"/>
      <c r="M44" s="200"/>
      <c r="N44" s="200"/>
      <c r="O44" s="200"/>
      <c r="P44" s="201"/>
    </row>
    <row r="45" spans="1:16" ht="15" customHeight="1" x14ac:dyDescent="0.25">
      <c r="A45" s="190" t="s">
        <v>59</v>
      </c>
      <c r="B45" s="191"/>
      <c r="C45" s="191"/>
      <c r="D45" s="191"/>
      <c r="E45" s="191"/>
      <c r="F45" s="191"/>
      <c r="G45" s="191"/>
      <c r="H45" s="192"/>
      <c r="I45" s="192"/>
      <c r="J45" s="192"/>
      <c r="K45" s="192"/>
      <c r="L45" s="192"/>
      <c r="M45" s="192"/>
      <c r="N45" s="192"/>
      <c r="O45" s="192"/>
      <c r="P45" s="193"/>
    </row>
    <row r="46" spans="1:16" ht="15" customHeight="1" x14ac:dyDescent="0.25">
      <c r="A46" s="190" t="s">
        <v>60</v>
      </c>
      <c r="B46" s="191"/>
      <c r="C46" s="191"/>
      <c r="D46" s="191"/>
      <c r="E46" s="191"/>
      <c r="F46" s="191"/>
      <c r="G46" s="191"/>
      <c r="H46" s="192"/>
      <c r="I46" s="192"/>
      <c r="J46" s="192"/>
      <c r="K46" s="192"/>
      <c r="L46" s="192"/>
      <c r="M46" s="192"/>
      <c r="N46" s="192"/>
      <c r="O46" s="192"/>
      <c r="P46" s="193"/>
    </row>
    <row r="47" spans="1:16" ht="15" customHeight="1" x14ac:dyDescent="0.25">
      <c r="A47" s="190" t="s">
        <v>61</v>
      </c>
      <c r="B47" s="191"/>
      <c r="C47" s="191"/>
      <c r="D47" s="191"/>
      <c r="E47" s="191"/>
      <c r="F47" s="191"/>
      <c r="G47" s="191"/>
      <c r="H47" s="192"/>
      <c r="I47" s="192"/>
      <c r="J47" s="192"/>
      <c r="K47" s="192"/>
      <c r="L47" s="192"/>
      <c r="M47" s="192"/>
      <c r="N47" s="192"/>
      <c r="O47" s="192"/>
      <c r="P47" s="193"/>
    </row>
    <row r="48" spans="1:16" ht="15" customHeight="1" x14ac:dyDescent="0.25">
      <c r="A48" s="190" t="s">
        <v>62</v>
      </c>
      <c r="B48" s="191"/>
      <c r="C48" s="191"/>
      <c r="D48" s="191"/>
      <c r="E48" s="191"/>
      <c r="F48" s="191"/>
      <c r="G48" s="191"/>
      <c r="H48" s="192"/>
      <c r="I48" s="192"/>
      <c r="J48" s="192"/>
      <c r="K48" s="192"/>
      <c r="L48" s="192"/>
      <c r="M48" s="192"/>
      <c r="N48" s="192"/>
      <c r="O48" s="192"/>
      <c r="P48" s="193"/>
    </row>
    <row r="49" spans="1:16" ht="15" customHeight="1" x14ac:dyDescent="0.25">
      <c r="A49" s="190" t="s">
        <v>63</v>
      </c>
      <c r="B49" s="191"/>
      <c r="C49" s="191"/>
      <c r="D49" s="191"/>
      <c r="E49" s="191"/>
      <c r="F49" s="191"/>
      <c r="G49" s="191"/>
      <c r="H49" s="192"/>
      <c r="I49" s="192"/>
      <c r="J49" s="192"/>
      <c r="K49" s="192"/>
      <c r="L49" s="192"/>
      <c r="M49" s="192"/>
      <c r="N49" s="192"/>
      <c r="O49" s="192"/>
      <c r="P49" s="193"/>
    </row>
    <row r="50" spans="1:16" ht="15" customHeight="1" x14ac:dyDescent="0.25">
      <c r="A50" s="190" t="s">
        <v>64</v>
      </c>
      <c r="B50" s="191"/>
      <c r="C50" s="191"/>
      <c r="D50" s="191"/>
      <c r="E50" s="191"/>
      <c r="F50" s="191"/>
      <c r="G50" s="191"/>
      <c r="H50" s="192"/>
      <c r="I50" s="192"/>
      <c r="J50" s="192"/>
      <c r="K50" s="192"/>
      <c r="L50" s="192"/>
      <c r="M50" s="192"/>
      <c r="N50" s="192"/>
      <c r="O50" s="192"/>
      <c r="P50" s="193"/>
    </row>
    <row r="51" spans="1:16" ht="15" customHeight="1" x14ac:dyDescent="0.25">
      <c r="A51" s="202" t="s">
        <v>65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4"/>
    </row>
    <row r="52" spans="1:16" ht="15" customHeight="1" thickBot="1" x14ac:dyDescent="0.3">
      <c r="A52" s="194" t="s">
        <v>66</v>
      </c>
      <c r="B52" s="195"/>
      <c r="C52" s="195"/>
      <c r="D52" s="195"/>
      <c r="E52" s="195"/>
      <c r="F52" s="195"/>
      <c r="G52" s="195"/>
      <c r="H52" s="196"/>
      <c r="I52" s="196"/>
      <c r="J52" s="196"/>
      <c r="K52" s="196"/>
      <c r="L52" s="196"/>
      <c r="M52" s="196"/>
      <c r="N52" s="196"/>
      <c r="O52" s="196"/>
      <c r="P52" s="197"/>
    </row>
    <row r="53" spans="1:16" ht="4.5" customHeight="1" x14ac:dyDescent="0.25">
      <c r="O53" s="6"/>
      <c r="P53" s="7"/>
    </row>
  </sheetData>
  <mergeCells count="74">
    <mergeCell ref="B30:E30"/>
    <mergeCell ref="F30:I30"/>
    <mergeCell ref="J30:M30"/>
    <mergeCell ref="J31:M31"/>
    <mergeCell ref="J32:M32"/>
    <mergeCell ref="F35:I35"/>
    <mergeCell ref="J35:M35"/>
    <mergeCell ref="J33:M33"/>
    <mergeCell ref="J34:M34"/>
    <mergeCell ref="B32:E32"/>
    <mergeCell ref="B33:E33"/>
    <mergeCell ref="B34:E34"/>
    <mergeCell ref="N40:P40"/>
    <mergeCell ref="B37:E37"/>
    <mergeCell ref="B35:E35"/>
    <mergeCell ref="B31:E31"/>
    <mergeCell ref="F33:I33"/>
    <mergeCell ref="N38:P38"/>
    <mergeCell ref="N39:P39"/>
    <mergeCell ref="F38:I38"/>
    <mergeCell ref="F39:I39"/>
    <mergeCell ref="N36:P36"/>
    <mergeCell ref="N37:P37"/>
    <mergeCell ref="F36:I36"/>
    <mergeCell ref="F37:I37"/>
    <mergeCell ref="N34:P34"/>
    <mergeCell ref="N35:P35"/>
    <mergeCell ref="F34:I34"/>
    <mergeCell ref="A52:P52"/>
    <mergeCell ref="A49:P49"/>
    <mergeCell ref="A44:P44"/>
    <mergeCell ref="A45:P45"/>
    <mergeCell ref="A47:P47"/>
    <mergeCell ref="A46:P46"/>
    <mergeCell ref="A51:P51"/>
    <mergeCell ref="A48:P48"/>
    <mergeCell ref="B29:E29"/>
    <mergeCell ref="F29:I29"/>
    <mergeCell ref="J29:M29"/>
    <mergeCell ref="N29:P29"/>
    <mergeCell ref="A50:P50"/>
    <mergeCell ref="B38:E38"/>
    <mergeCell ref="B39:E39"/>
    <mergeCell ref="B40:E40"/>
    <mergeCell ref="B36:E36"/>
    <mergeCell ref="A41:P41"/>
    <mergeCell ref="F40:I40"/>
    <mergeCell ref="J38:M38"/>
    <mergeCell ref="J39:M39"/>
    <mergeCell ref="J40:M40"/>
    <mergeCell ref="J36:M36"/>
    <mergeCell ref="J37:M37"/>
    <mergeCell ref="A1:P1"/>
    <mergeCell ref="A3:P4"/>
    <mergeCell ref="A2:P2"/>
    <mergeCell ref="H5:J5"/>
    <mergeCell ref="K5:M5"/>
    <mergeCell ref="N5:P5"/>
    <mergeCell ref="A42:P42"/>
    <mergeCell ref="N7:P14"/>
    <mergeCell ref="A5:A6"/>
    <mergeCell ref="B5:D5"/>
    <mergeCell ref="E5:G5"/>
    <mergeCell ref="N30:P30"/>
    <mergeCell ref="N31:P31"/>
    <mergeCell ref="F31:I31"/>
    <mergeCell ref="N32:P32"/>
    <mergeCell ref="N33:P33"/>
    <mergeCell ref="F32:I32"/>
    <mergeCell ref="A23:P23"/>
    <mergeCell ref="A19:P22"/>
    <mergeCell ref="B27:P28"/>
    <mergeCell ref="A25:P26"/>
    <mergeCell ref="A27:A29"/>
  </mergeCells>
  <conditionalFormatting sqref="H6:P6 J7:J11 B31:B37 M8:M11 M7:N7">
    <cfRule type="expression" dxfId="220" priority="78">
      <formula>MOD(ROW(),2)=0</formula>
    </cfRule>
  </conditionalFormatting>
  <conditionalFormatting sqref="A5">
    <cfRule type="expression" dxfId="219" priority="75">
      <formula>MOD(ROW(),2)=0</formula>
    </cfRule>
  </conditionalFormatting>
  <conditionalFormatting sqref="A7:A14">
    <cfRule type="expression" dxfId="218" priority="74">
      <formula>MOD(ROW(),2)=0</formula>
    </cfRule>
  </conditionalFormatting>
  <conditionalFormatting sqref="B6:G6 D7:D14 G7:G14">
    <cfRule type="expression" dxfId="217" priority="55">
      <formula>MOD(ROW(),2)=0</formula>
    </cfRule>
  </conditionalFormatting>
  <conditionalFormatting sqref="J12:J14">
    <cfRule type="expression" dxfId="216" priority="35">
      <formula>MOD(ROW(),2)=0</formula>
    </cfRule>
  </conditionalFormatting>
  <conditionalFormatting sqref="M12:M14">
    <cfRule type="expression" dxfId="215" priority="34">
      <formula>MOD(ROW(),2)=0</formula>
    </cfRule>
  </conditionalFormatting>
  <conditionalFormatting sqref="N31:N37">
    <cfRule type="expression" dxfId="214" priority="30">
      <formula>MOD(ROW(),2)=0</formula>
    </cfRule>
  </conditionalFormatting>
  <conditionalFormatting sqref="A31:A37">
    <cfRule type="expression" dxfId="213" priority="29">
      <formula>MOD(ROW(),2)=0</formula>
    </cfRule>
  </conditionalFormatting>
  <conditionalFormatting sqref="A30">
    <cfRule type="expression" dxfId="212" priority="28">
      <formula>MOD(ROW(),2)=0</formula>
    </cfRule>
  </conditionalFormatting>
  <conditionalFormatting sqref="B39:B40">
    <cfRule type="expression" dxfId="211" priority="23">
      <formula>MOD(ROW(),2)=0</formula>
    </cfRule>
  </conditionalFormatting>
  <conditionalFormatting sqref="N30">
    <cfRule type="expression" dxfId="210" priority="27">
      <formula>MOD(ROW(),2)=0</formula>
    </cfRule>
  </conditionalFormatting>
  <conditionalFormatting sqref="N39:N40">
    <cfRule type="expression" dxfId="209" priority="26">
      <formula>MOD(ROW(),2)=0</formula>
    </cfRule>
  </conditionalFormatting>
  <conditionalFormatting sqref="B30">
    <cfRule type="expression" dxfId="208" priority="25">
      <formula>MOD(ROW(),2)=0</formula>
    </cfRule>
  </conditionalFormatting>
  <conditionalFormatting sqref="F31:F37">
    <cfRule type="expression" dxfId="207" priority="12">
      <formula>MOD(ROW(),2)=0</formula>
    </cfRule>
  </conditionalFormatting>
  <conditionalFormatting sqref="F39:F40">
    <cfRule type="expression" dxfId="206" priority="10">
      <formula>MOD(ROW(),2)=0</formula>
    </cfRule>
  </conditionalFormatting>
  <conditionalFormatting sqref="F30">
    <cfRule type="expression" dxfId="205" priority="11">
      <formula>MOD(ROW(),2)=0</formula>
    </cfRule>
  </conditionalFormatting>
  <conditionalFormatting sqref="J31:J37">
    <cfRule type="expression" dxfId="204" priority="9">
      <formula>MOD(ROW(),2)=0</formula>
    </cfRule>
  </conditionalFormatting>
  <conditionalFormatting sqref="J39:J40">
    <cfRule type="expression" dxfId="203" priority="7">
      <formula>MOD(ROW(),2)=0</formula>
    </cfRule>
  </conditionalFormatting>
  <conditionalFormatting sqref="J30">
    <cfRule type="expression" dxfId="202" priority="8">
      <formula>MOD(ROW(),2)=0</formula>
    </cfRule>
  </conditionalFormatting>
  <conditionalFormatting sqref="B7:C14">
    <cfRule type="expression" dxfId="201" priority="6">
      <formula>MOD(ROW(),2)=0</formula>
    </cfRule>
  </conditionalFormatting>
  <conditionalFormatting sqref="E7:F14">
    <cfRule type="expression" dxfId="200" priority="5">
      <formula>MOD(ROW(),2)=0</formula>
    </cfRule>
  </conditionalFormatting>
  <conditionalFormatting sqref="H7:I13 H14">
    <cfRule type="expression" dxfId="199" priority="4">
      <formula>MOD(ROW(),2)=0</formula>
    </cfRule>
  </conditionalFormatting>
  <conditionalFormatting sqref="I14">
    <cfRule type="expression" dxfId="198" priority="3">
      <formula>MOD(ROW(),2)=0</formula>
    </cfRule>
  </conditionalFormatting>
  <conditionalFormatting sqref="K7:L13 K14">
    <cfRule type="expression" dxfId="197" priority="2">
      <formula>MOD(ROW(),2)=0</formula>
    </cfRule>
  </conditionalFormatting>
  <conditionalFormatting sqref="L14">
    <cfRule type="expression" dxfId="196" priority="1">
      <formula>MOD(ROW(),2)=0</formula>
    </cfRule>
  </conditionalFormatting>
  <printOptions horizontalCentered="1"/>
  <pageMargins left="0" right="0" top="0" bottom="0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8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21" customWidth="1"/>
  </cols>
  <sheetData>
    <row r="1" spans="1:5" ht="15" customHeight="1" x14ac:dyDescent="0.25">
      <c r="A1" s="236" t="s">
        <v>21</v>
      </c>
      <c r="B1" s="233" t="s">
        <v>55</v>
      </c>
      <c r="C1" s="162" t="s">
        <v>83</v>
      </c>
      <c r="D1" s="163"/>
      <c r="E1" s="164"/>
    </row>
    <row r="2" spans="1:5" x14ac:dyDescent="0.25">
      <c r="A2" s="237"/>
      <c r="B2" s="234"/>
      <c r="C2" s="165"/>
      <c r="D2" s="166"/>
      <c r="E2" s="167"/>
    </row>
    <row r="3" spans="1:5" ht="15.75" thickBot="1" x14ac:dyDescent="0.3">
      <c r="A3" s="237"/>
      <c r="B3" s="235"/>
      <c r="C3" s="229"/>
      <c r="D3" s="230"/>
      <c r="E3" s="231"/>
    </row>
    <row r="4" spans="1:5" ht="15.75" customHeight="1" thickBot="1" x14ac:dyDescent="0.3">
      <c r="A4" s="238"/>
      <c r="B4" s="86" t="s">
        <v>0</v>
      </c>
      <c r="C4" s="90" t="s">
        <v>44</v>
      </c>
      <c r="D4" s="91" t="s">
        <v>20</v>
      </c>
      <c r="E4" s="92" t="s">
        <v>45</v>
      </c>
    </row>
    <row r="5" spans="1:5" x14ac:dyDescent="0.25">
      <c r="A5" s="232" t="s">
        <v>22</v>
      </c>
      <c r="B5" s="77" t="s">
        <v>4</v>
      </c>
      <c r="C5" s="76">
        <v>88</v>
      </c>
      <c r="D5" s="35">
        <v>127</v>
      </c>
      <c r="E5" s="36">
        <f>C5/D5</f>
        <v>0.69291338582677164</v>
      </c>
    </row>
    <row r="6" spans="1:5" x14ac:dyDescent="0.25">
      <c r="A6" s="221"/>
      <c r="B6" s="78" t="s">
        <v>5</v>
      </c>
      <c r="C6" s="22">
        <v>35</v>
      </c>
      <c r="D6" s="23">
        <v>60</v>
      </c>
      <c r="E6" s="37">
        <f t="shared" ref="E6:E7" si="0">C6/D6</f>
        <v>0.58333333333333337</v>
      </c>
    </row>
    <row r="7" spans="1:5" x14ac:dyDescent="0.25">
      <c r="A7" s="221"/>
      <c r="B7" s="78" t="s">
        <v>6</v>
      </c>
      <c r="C7" s="22">
        <v>26</v>
      </c>
      <c r="D7" s="23">
        <v>45</v>
      </c>
      <c r="E7" s="37">
        <f t="shared" si="0"/>
        <v>0.57777777777777772</v>
      </c>
    </row>
    <row r="8" spans="1:5" x14ac:dyDescent="0.25">
      <c r="A8" s="221"/>
      <c r="B8" s="78" t="s">
        <v>7</v>
      </c>
      <c r="C8" s="22" t="s">
        <v>74</v>
      </c>
      <c r="D8" s="23">
        <v>13</v>
      </c>
      <c r="E8" s="37" t="s">
        <v>46</v>
      </c>
    </row>
    <row r="9" spans="1:5" x14ac:dyDescent="0.25">
      <c r="A9" s="221"/>
      <c r="B9" s="78" t="s">
        <v>8</v>
      </c>
      <c r="C9" s="22" t="s">
        <v>74</v>
      </c>
      <c r="D9" s="23" t="s">
        <v>74</v>
      </c>
      <c r="E9" s="37" t="s">
        <v>46</v>
      </c>
    </row>
    <row r="10" spans="1:5" x14ac:dyDescent="0.25">
      <c r="A10" s="221"/>
      <c r="B10" s="78" t="s">
        <v>9</v>
      </c>
      <c r="C10" s="22"/>
      <c r="D10" s="23"/>
      <c r="E10" s="37"/>
    </row>
    <row r="11" spans="1:5" x14ac:dyDescent="0.25">
      <c r="A11" s="221"/>
      <c r="B11" s="78" t="s">
        <v>10</v>
      </c>
      <c r="C11" s="22"/>
      <c r="D11" s="23"/>
      <c r="E11" s="37"/>
    </row>
    <row r="12" spans="1:5" x14ac:dyDescent="0.25">
      <c r="A12" s="221"/>
      <c r="B12" s="79" t="s">
        <v>24</v>
      </c>
      <c r="C12" s="28">
        <f t="shared" ref="C12:E12" si="1">C$166</f>
        <v>2285</v>
      </c>
      <c r="D12" s="26">
        <v>3370</v>
      </c>
      <c r="E12" s="38">
        <f t="shared" si="1"/>
        <v>0.67804154302670627</v>
      </c>
    </row>
    <row r="13" spans="1:5" x14ac:dyDescent="0.25">
      <c r="A13" s="221"/>
      <c r="B13" s="80" t="s">
        <v>13</v>
      </c>
      <c r="C13" s="29">
        <f t="shared" ref="C13:E13" si="2">C$167</f>
        <v>4421</v>
      </c>
      <c r="D13" s="27">
        <f>$D$177</f>
        <v>11791</v>
      </c>
      <c r="E13" s="39">
        <f t="shared" si="2"/>
        <v>0.37494699346959548</v>
      </c>
    </row>
    <row r="14" spans="1:5" x14ac:dyDescent="0.25">
      <c r="A14" s="221"/>
      <c r="B14" s="81" t="s">
        <v>18</v>
      </c>
      <c r="C14" s="22">
        <f t="shared" ref="C14:E14" si="3">C5-C7</f>
        <v>62</v>
      </c>
      <c r="D14" s="23">
        <f>D5-D7</f>
        <v>82</v>
      </c>
      <c r="E14" s="40">
        <f t="shared" si="3"/>
        <v>0.11513560804899392</v>
      </c>
    </row>
    <row r="15" spans="1:5" ht="15.75" thickBot="1" x14ac:dyDescent="0.3">
      <c r="A15" s="222"/>
      <c r="B15" s="82" t="s">
        <v>19</v>
      </c>
      <c r="C15" s="24">
        <f>C5-C6</f>
        <v>53</v>
      </c>
      <c r="D15" s="25">
        <f>D5-D6</f>
        <v>67</v>
      </c>
      <c r="E15" s="41">
        <f>E5-E6</f>
        <v>0.10958005249343827</v>
      </c>
    </row>
    <row r="16" spans="1:5" x14ac:dyDescent="0.25">
      <c r="A16" s="223" t="s">
        <v>23</v>
      </c>
      <c r="B16" s="77" t="s">
        <v>4</v>
      </c>
      <c r="C16" s="76">
        <v>106</v>
      </c>
      <c r="D16" s="35">
        <v>150</v>
      </c>
      <c r="E16" s="36">
        <f>C16/D16</f>
        <v>0.70666666666666667</v>
      </c>
    </row>
    <row r="17" spans="1:5" x14ac:dyDescent="0.25">
      <c r="A17" s="224"/>
      <c r="B17" s="78" t="s">
        <v>5</v>
      </c>
      <c r="C17" s="22">
        <v>59</v>
      </c>
      <c r="D17" s="23">
        <v>107</v>
      </c>
      <c r="E17" s="37">
        <f t="shared" ref="E17:E19" si="4">C17/D17</f>
        <v>0.55140186915887845</v>
      </c>
    </row>
    <row r="18" spans="1:5" x14ac:dyDescent="0.25">
      <c r="A18" s="224"/>
      <c r="B18" s="78" t="s">
        <v>6</v>
      </c>
      <c r="C18" s="22">
        <v>34</v>
      </c>
      <c r="D18" s="23">
        <v>74</v>
      </c>
      <c r="E18" s="37">
        <f t="shared" si="4"/>
        <v>0.45945945945945948</v>
      </c>
    </row>
    <row r="19" spans="1:5" x14ac:dyDescent="0.25">
      <c r="A19" s="224"/>
      <c r="B19" s="78" t="s">
        <v>7</v>
      </c>
      <c r="C19" s="22">
        <v>13</v>
      </c>
      <c r="D19" s="23">
        <v>21</v>
      </c>
      <c r="E19" s="37">
        <f t="shared" si="4"/>
        <v>0.61904761904761907</v>
      </c>
    </row>
    <row r="20" spans="1:5" x14ac:dyDescent="0.25">
      <c r="A20" s="224"/>
      <c r="B20" s="78" t="s">
        <v>8</v>
      </c>
      <c r="C20" s="22"/>
      <c r="D20" s="23" t="s">
        <v>74</v>
      </c>
      <c r="E20" s="37"/>
    </row>
    <row r="21" spans="1:5" x14ac:dyDescent="0.25">
      <c r="A21" s="224"/>
      <c r="B21" s="78" t="s">
        <v>9</v>
      </c>
      <c r="C21" s="22" t="s">
        <v>74</v>
      </c>
      <c r="D21" s="23" t="s">
        <v>74</v>
      </c>
      <c r="E21" s="37" t="s">
        <v>46</v>
      </c>
    </row>
    <row r="22" spans="1:5" x14ac:dyDescent="0.25">
      <c r="A22" s="224"/>
      <c r="B22" s="78" t="s">
        <v>10</v>
      </c>
      <c r="C22" s="22"/>
      <c r="D22" s="23"/>
      <c r="E22" s="37"/>
    </row>
    <row r="23" spans="1:5" x14ac:dyDescent="0.25">
      <c r="A23" s="224"/>
      <c r="B23" s="79" t="s">
        <v>24</v>
      </c>
      <c r="C23" s="28">
        <f t="shared" ref="C23:E23" si="5">C$166</f>
        <v>2285</v>
      </c>
      <c r="D23" s="26">
        <v>3370</v>
      </c>
      <c r="E23" s="38">
        <f t="shared" si="5"/>
        <v>0.67804154302670627</v>
      </c>
    </row>
    <row r="24" spans="1:5" x14ac:dyDescent="0.25">
      <c r="A24" s="224"/>
      <c r="B24" s="80" t="s">
        <v>13</v>
      </c>
      <c r="C24" s="29">
        <f t="shared" ref="C24:E24" si="6">C$167</f>
        <v>4421</v>
      </c>
      <c r="D24" s="27">
        <f>$D$177</f>
        <v>11791</v>
      </c>
      <c r="E24" s="39">
        <f t="shared" si="6"/>
        <v>0.37494699346959548</v>
      </c>
    </row>
    <row r="25" spans="1:5" x14ac:dyDescent="0.25">
      <c r="A25" s="224"/>
      <c r="B25" s="81" t="s">
        <v>18</v>
      </c>
      <c r="C25" s="22">
        <f>C16-C18</f>
        <v>72</v>
      </c>
      <c r="D25" s="23">
        <f>D16-D18</f>
        <v>76</v>
      </c>
      <c r="E25" s="40">
        <f t="shared" ref="E25" si="7">E16-E18</f>
        <v>0.24720720720720718</v>
      </c>
    </row>
    <row r="26" spans="1:5" ht="15.75" thickBot="1" x14ac:dyDescent="0.3">
      <c r="A26" s="225"/>
      <c r="B26" s="82" t="s">
        <v>19</v>
      </c>
      <c r="C26" s="24">
        <f t="shared" ref="C26:E26" si="8">C16-C17</f>
        <v>47</v>
      </c>
      <c r="D26" s="25">
        <f>D16-D17</f>
        <v>43</v>
      </c>
      <c r="E26" s="41">
        <f t="shared" si="8"/>
        <v>0.15526479750778821</v>
      </c>
    </row>
    <row r="27" spans="1:5" x14ac:dyDescent="0.25">
      <c r="A27" s="232" t="s">
        <v>25</v>
      </c>
      <c r="B27" s="77" t="s">
        <v>4</v>
      </c>
      <c r="C27" s="76">
        <v>17</v>
      </c>
      <c r="D27" s="35">
        <v>28</v>
      </c>
      <c r="E27" s="36">
        <f>C27/D27</f>
        <v>0.6071428571428571</v>
      </c>
    </row>
    <row r="28" spans="1:5" x14ac:dyDescent="0.25">
      <c r="A28" s="221"/>
      <c r="B28" s="78" t="s">
        <v>5</v>
      </c>
      <c r="C28" s="22">
        <v>22</v>
      </c>
      <c r="D28" s="23">
        <v>34</v>
      </c>
      <c r="E28" s="37">
        <f t="shared" ref="E28:E29" si="9">C28/D28</f>
        <v>0.6470588235294118</v>
      </c>
    </row>
    <row r="29" spans="1:5" x14ac:dyDescent="0.25">
      <c r="A29" s="221"/>
      <c r="B29" s="78" t="s">
        <v>6</v>
      </c>
      <c r="C29" s="22">
        <v>62</v>
      </c>
      <c r="D29" s="23">
        <v>103</v>
      </c>
      <c r="E29" s="37">
        <f t="shared" si="9"/>
        <v>0.60194174757281549</v>
      </c>
    </row>
    <row r="30" spans="1:5" x14ac:dyDescent="0.25">
      <c r="A30" s="221"/>
      <c r="B30" s="78" t="s">
        <v>7</v>
      </c>
      <c r="C30" s="22" t="s">
        <v>74</v>
      </c>
      <c r="D30" s="23">
        <v>11</v>
      </c>
      <c r="E30" s="37" t="s">
        <v>46</v>
      </c>
    </row>
    <row r="31" spans="1:5" x14ac:dyDescent="0.25">
      <c r="A31" s="221"/>
      <c r="B31" s="78" t="s">
        <v>8</v>
      </c>
      <c r="C31" s="22" t="s">
        <v>74</v>
      </c>
      <c r="D31" s="23" t="str">
        <f>'[1]ELA UA By Elementary School'!D31</f>
        <v>&lt;10</v>
      </c>
      <c r="E31" s="37" t="s">
        <v>46</v>
      </c>
    </row>
    <row r="32" spans="1:5" x14ac:dyDescent="0.25">
      <c r="A32" s="221"/>
      <c r="B32" s="78" t="s">
        <v>9</v>
      </c>
      <c r="C32" s="22"/>
      <c r="D32" s="23"/>
      <c r="E32" s="37"/>
    </row>
    <row r="33" spans="1:5" x14ac:dyDescent="0.25">
      <c r="A33" s="221"/>
      <c r="B33" s="78" t="s">
        <v>10</v>
      </c>
      <c r="C33" s="22" t="s">
        <v>74</v>
      </c>
      <c r="D33" s="23" t="s">
        <v>74</v>
      </c>
      <c r="E33" s="37" t="s">
        <v>46</v>
      </c>
    </row>
    <row r="34" spans="1:5" x14ac:dyDescent="0.25">
      <c r="A34" s="221"/>
      <c r="B34" s="79" t="s">
        <v>24</v>
      </c>
      <c r="C34" s="28">
        <f t="shared" ref="C34:E34" si="10">C$166</f>
        <v>2285</v>
      </c>
      <c r="D34" s="26">
        <v>3370</v>
      </c>
      <c r="E34" s="38">
        <f t="shared" si="10"/>
        <v>0.67804154302670627</v>
      </c>
    </row>
    <row r="35" spans="1:5" x14ac:dyDescent="0.25">
      <c r="A35" s="221"/>
      <c r="B35" s="80" t="s">
        <v>13</v>
      </c>
      <c r="C35" s="29">
        <f t="shared" ref="C35:E35" si="11">C$167</f>
        <v>4421</v>
      </c>
      <c r="D35" s="27">
        <f>$D$177</f>
        <v>11791</v>
      </c>
      <c r="E35" s="39">
        <f t="shared" si="11"/>
        <v>0.37494699346959548</v>
      </c>
    </row>
    <row r="36" spans="1:5" x14ac:dyDescent="0.25">
      <c r="A36" s="221"/>
      <c r="B36" s="81" t="s">
        <v>18</v>
      </c>
      <c r="C36" s="22">
        <f t="shared" ref="C36:E36" si="12">C27-C29</f>
        <v>-45</v>
      </c>
      <c r="D36" s="23">
        <f>D27-D29</f>
        <v>-75</v>
      </c>
      <c r="E36" s="40">
        <f t="shared" si="12"/>
        <v>5.2011095700416066E-3</v>
      </c>
    </row>
    <row r="37" spans="1:5" ht="15.75" thickBot="1" x14ac:dyDescent="0.3">
      <c r="A37" s="222"/>
      <c r="B37" s="82" t="s">
        <v>19</v>
      </c>
      <c r="C37" s="24">
        <f t="shared" ref="C37:E37" si="13">C27-C28</f>
        <v>-5</v>
      </c>
      <c r="D37" s="25">
        <f>D27-D28</f>
        <v>-6</v>
      </c>
      <c r="E37" s="41">
        <f t="shared" si="13"/>
        <v>-3.9915966386554702E-2</v>
      </c>
    </row>
    <row r="38" spans="1:5" x14ac:dyDescent="0.25">
      <c r="A38" s="223" t="s">
        <v>26</v>
      </c>
      <c r="B38" s="77" t="s">
        <v>4</v>
      </c>
      <c r="C38" s="76">
        <v>15</v>
      </c>
      <c r="D38" s="35">
        <v>19</v>
      </c>
      <c r="E38" s="36">
        <f>C38/D38</f>
        <v>0.78947368421052633</v>
      </c>
    </row>
    <row r="39" spans="1:5" x14ac:dyDescent="0.25">
      <c r="A39" s="224"/>
      <c r="B39" s="78" t="s">
        <v>5</v>
      </c>
      <c r="C39" s="22">
        <v>177</v>
      </c>
      <c r="D39" s="23">
        <v>244</v>
      </c>
      <c r="E39" s="37">
        <f t="shared" ref="E39" si="14">C39/D39</f>
        <v>0.72540983606557374</v>
      </c>
    </row>
    <row r="40" spans="1:5" x14ac:dyDescent="0.25">
      <c r="A40" s="224"/>
      <c r="B40" s="78" t="s">
        <v>6</v>
      </c>
      <c r="C40" s="22" t="s">
        <v>74</v>
      </c>
      <c r="D40" s="23" t="s">
        <v>74</v>
      </c>
      <c r="E40" s="37" t="s">
        <v>46</v>
      </c>
    </row>
    <row r="41" spans="1:5" x14ac:dyDescent="0.25">
      <c r="A41" s="224"/>
      <c r="B41" s="78" t="s">
        <v>7</v>
      </c>
      <c r="C41" s="22"/>
      <c r="D41" s="23" t="str">
        <f>'[1]ELA UA By Elementary School'!D41</f>
        <v>&lt;10</v>
      </c>
      <c r="E41" s="37"/>
    </row>
    <row r="42" spans="1:5" x14ac:dyDescent="0.25">
      <c r="A42" s="224"/>
      <c r="B42" s="78" t="s">
        <v>8</v>
      </c>
      <c r="C42" s="22"/>
      <c r="D42" s="23"/>
      <c r="E42" s="37"/>
    </row>
    <row r="43" spans="1:5" x14ac:dyDescent="0.25">
      <c r="A43" s="224"/>
      <c r="B43" s="78" t="s">
        <v>9</v>
      </c>
      <c r="C43" s="22"/>
      <c r="D43" s="23"/>
      <c r="E43" s="37"/>
    </row>
    <row r="44" spans="1:5" x14ac:dyDescent="0.25">
      <c r="A44" s="224"/>
      <c r="B44" s="78" t="s">
        <v>10</v>
      </c>
      <c r="C44" s="22"/>
      <c r="D44" s="23"/>
      <c r="E44" s="37"/>
    </row>
    <row r="45" spans="1:5" x14ac:dyDescent="0.25">
      <c r="A45" s="224"/>
      <c r="B45" s="79" t="s">
        <v>24</v>
      </c>
      <c r="C45" s="28">
        <f t="shared" ref="C45:E45" si="15">C$166</f>
        <v>2285</v>
      </c>
      <c r="D45" s="26">
        <v>3370</v>
      </c>
      <c r="E45" s="38">
        <f t="shared" si="15"/>
        <v>0.67804154302670627</v>
      </c>
    </row>
    <row r="46" spans="1:5" x14ac:dyDescent="0.25">
      <c r="A46" s="224"/>
      <c r="B46" s="80" t="s">
        <v>13</v>
      </c>
      <c r="C46" s="29">
        <f t="shared" ref="C46:E46" si="16">C$167</f>
        <v>4421</v>
      </c>
      <c r="D46" s="27">
        <f>$D$177</f>
        <v>11791</v>
      </c>
      <c r="E46" s="39">
        <f t="shared" si="16"/>
        <v>0.37494699346959548</v>
      </c>
    </row>
    <row r="47" spans="1:5" x14ac:dyDescent="0.25">
      <c r="A47" s="224"/>
      <c r="B47" s="81" t="s">
        <v>18</v>
      </c>
      <c r="C47" s="22" t="s">
        <v>46</v>
      </c>
      <c r="D47" s="23" t="s">
        <v>46</v>
      </c>
      <c r="E47" s="40" t="s">
        <v>46</v>
      </c>
    </row>
    <row r="48" spans="1:5" ht="15.75" thickBot="1" x14ac:dyDescent="0.3">
      <c r="A48" s="225"/>
      <c r="B48" s="82" t="s">
        <v>19</v>
      </c>
      <c r="C48" s="24">
        <f>C38-C39</f>
        <v>-162</v>
      </c>
      <c r="D48" s="25">
        <f>D38-D39</f>
        <v>-225</v>
      </c>
      <c r="E48" s="41">
        <f>E38-E39</f>
        <v>6.4063848144952584E-2</v>
      </c>
    </row>
    <row r="49" spans="1:5" x14ac:dyDescent="0.25">
      <c r="A49" s="232" t="s">
        <v>27</v>
      </c>
      <c r="B49" s="77" t="s">
        <v>4</v>
      </c>
      <c r="C49" s="76">
        <v>123</v>
      </c>
      <c r="D49" s="35">
        <v>153</v>
      </c>
      <c r="E49" s="36">
        <f>C49/D49</f>
        <v>0.80392156862745101</v>
      </c>
    </row>
    <row r="50" spans="1:5" x14ac:dyDescent="0.25">
      <c r="A50" s="221"/>
      <c r="B50" s="78" t="s">
        <v>5</v>
      </c>
      <c r="C50" s="22">
        <v>35</v>
      </c>
      <c r="D50" s="23">
        <v>50</v>
      </c>
      <c r="E50" s="37">
        <f t="shared" ref="E50:E51" si="17">C50/D50</f>
        <v>0.7</v>
      </c>
    </row>
    <row r="51" spans="1:5" x14ac:dyDescent="0.25">
      <c r="A51" s="221"/>
      <c r="B51" s="78" t="s">
        <v>6</v>
      </c>
      <c r="C51" s="22">
        <v>22</v>
      </c>
      <c r="D51" s="23">
        <v>48</v>
      </c>
      <c r="E51" s="37">
        <f t="shared" si="17"/>
        <v>0.45833333333333331</v>
      </c>
    </row>
    <row r="52" spans="1:5" x14ac:dyDescent="0.25">
      <c r="A52" s="221"/>
      <c r="B52" s="78" t="s">
        <v>7</v>
      </c>
      <c r="C52" s="22" t="s">
        <v>74</v>
      </c>
      <c r="D52" s="23" t="s">
        <v>74</v>
      </c>
      <c r="E52" s="37" t="s">
        <v>46</v>
      </c>
    </row>
    <row r="53" spans="1:5" x14ac:dyDescent="0.25">
      <c r="A53" s="221"/>
      <c r="B53" s="78" t="s">
        <v>8</v>
      </c>
      <c r="C53" s="22" t="s">
        <v>74</v>
      </c>
      <c r="D53" s="23">
        <v>11</v>
      </c>
      <c r="E53" s="37" t="s">
        <v>46</v>
      </c>
    </row>
    <row r="54" spans="1:5" x14ac:dyDescent="0.25">
      <c r="A54" s="221"/>
      <c r="B54" s="78" t="s">
        <v>9</v>
      </c>
      <c r="C54" s="22"/>
      <c r="D54" s="23"/>
      <c r="E54" s="37"/>
    </row>
    <row r="55" spans="1:5" x14ac:dyDescent="0.25">
      <c r="A55" s="221"/>
      <c r="B55" s="78" t="s">
        <v>10</v>
      </c>
      <c r="C55" s="22"/>
      <c r="D55" s="23"/>
      <c r="E55" s="37"/>
    </row>
    <row r="56" spans="1:5" x14ac:dyDescent="0.25">
      <c r="A56" s="221"/>
      <c r="B56" s="79" t="s">
        <v>24</v>
      </c>
      <c r="C56" s="28">
        <f t="shared" ref="C56:E56" si="18">C$166</f>
        <v>2285</v>
      </c>
      <c r="D56" s="26">
        <v>3370</v>
      </c>
      <c r="E56" s="38">
        <f t="shared" si="18"/>
        <v>0.67804154302670627</v>
      </c>
    </row>
    <row r="57" spans="1:5" x14ac:dyDescent="0.25">
      <c r="A57" s="221"/>
      <c r="B57" s="80" t="s">
        <v>13</v>
      </c>
      <c r="C57" s="29">
        <f t="shared" ref="C57:E57" si="19">C$167</f>
        <v>4421</v>
      </c>
      <c r="D57" s="27">
        <f>$D$177</f>
        <v>11791</v>
      </c>
      <c r="E57" s="39">
        <f t="shared" si="19"/>
        <v>0.37494699346959548</v>
      </c>
    </row>
    <row r="58" spans="1:5" x14ac:dyDescent="0.25">
      <c r="A58" s="221"/>
      <c r="B58" s="81" t="s">
        <v>18</v>
      </c>
      <c r="C58" s="22">
        <f t="shared" ref="C58:E58" si="20">C49-C51</f>
        <v>101</v>
      </c>
      <c r="D58" s="23">
        <f>D49-D51</f>
        <v>105</v>
      </c>
      <c r="E58" s="40">
        <f t="shared" si="20"/>
        <v>0.3455882352941177</v>
      </c>
    </row>
    <row r="59" spans="1:5" ht="15.75" thickBot="1" x14ac:dyDescent="0.3">
      <c r="A59" s="222"/>
      <c r="B59" s="82" t="s">
        <v>19</v>
      </c>
      <c r="C59" s="24">
        <f>C49-C50</f>
        <v>88</v>
      </c>
      <c r="D59" s="25">
        <f>D49-D50</f>
        <v>103</v>
      </c>
      <c r="E59" s="41">
        <f>E49-E50</f>
        <v>0.10392156862745106</v>
      </c>
    </row>
    <row r="60" spans="1:5" x14ac:dyDescent="0.25">
      <c r="A60" s="223" t="s">
        <v>28</v>
      </c>
      <c r="B60" s="77" t="s">
        <v>4</v>
      </c>
      <c r="C60" s="76">
        <v>52</v>
      </c>
      <c r="D60" s="35">
        <v>78</v>
      </c>
      <c r="E60" s="36">
        <f>C60/D60</f>
        <v>0.66666666666666663</v>
      </c>
    </row>
    <row r="61" spans="1:5" x14ac:dyDescent="0.25">
      <c r="A61" s="224"/>
      <c r="B61" s="78" t="s">
        <v>5</v>
      </c>
      <c r="C61" s="22">
        <v>37</v>
      </c>
      <c r="D61" s="23">
        <v>65</v>
      </c>
      <c r="E61" s="37">
        <f t="shared" ref="E61:E62" si="21">C61/D61</f>
        <v>0.56923076923076921</v>
      </c>
    </row>
    <row r="62" spans="1:5" x14ac:dyDescent="0.25">
      <c r="A62" s="224"/>
      <c r="B62" s="78" t="s">
        <v>6</v>
      </c>
      <c r="C62" s="22">
        <v>31</v>
      </c>
      <c r="D62" s="23">
        <v>65</v>
      </c>
      <c r="E62" s="37">
        <f t="shared" si="21"/>
        <v>0.47692307692307695</v>
      </c>
    </row>
    <row r="63" spans="1:5" x14ac:dyDescent="0.25">
      <c r="A63" s="224"/>
      <c r="B63" s="78" t="s">
        <v>7</v>
      </c>
      <c r="C63" s="22" t="s">
        <v>74</v>
      </c>
      <c r="D63" s="23">
        <v>14</v>
      </c>
      <c r="E63" s="37" t="s">
        <v>46</v>
      </c>
    </row>
    <row r="64" spans="1:5" x14ac:dyDescent="0.25">
      <c r="A64" s="224"/>
      <c r="B64" s="78" t="s">
        <v>8</v>
      </c>
      <c r="C64" s="22" t="s">
        <v>74</v>
      </c>
      <c r="D64" s="23" t="str">
        <f>'[1]ELA UA By Elementary School'!D64</f>
        <v>&lt;10</v>
      </c>
      <c r="E64" s="37" t="s">
        <v>46</v>
      </c>
    </row>
    <row r="65" spans="1:5" x14ac:dyDescent="0.25">
      <c r="A65" s="224"/>
      <c r="B65" s="78" t="s">
        <v>9</v>
      </c>
      <c r="C65" s="22"/>
      <c r="D65" s="23"/>
      <c r="E65" s="37"/>
    </row>
    <row r="66" spans="1:5" x14ac:dyDescent="0.25">
      <c r="A66" s="224"/>
      <c r="B66" s="78" t="s">
        <v>10</v>
      </c>
      <c r="C66" s="22"/>
      <c r="D66" s="23"/>
      <c r="E66" s="37"/>
    </row>
    <row r="67" spans="1:5" x14ac:dyDescent="0.25">
      <c r="A67" s="224"/>
      <c r="B67" s="79" t="s">
        <v>24</v>
      </c>
      <c r="C67" s="28">
        <f t="shared" ref="C67:E67" si="22">C$166</f>
        <v>2285</v>
      </c>
      <c r="D67" s="26">
        <v>3370</v>
      </c>
      <c r="E67" s="38">
        <f t="shared" si="22"/>
        <v>0.67804154302670627</v>
      </c>
    </row>
    <row r="68" spans="1:5" x14ac:dyDescent="0.25">
      <c r="A68" s="224"/>
      <c r="B68" s="80" t="s">
        <v>13</v>
      </c>
      <c r="C68" s="29">
        <f t="shared" ref="C68:E68" si="23">C$167</f>
        <v>4421</v>
      </c>
      <c r="D68" s="27">
        <f>$D$177</f>
        <v>11791</v>
      </c>
      <c r="E68" s="39">
        <f t="shared" si="23"/>
        <v>0.37494699346959548</v>
      </c>
    </row>
    <row r="69" spans="1:5" x14ac:dyDescent="0.25">
      <c r="A69" s="224"/>
      <c r="B69" s="81" t="s">
        <v>18</v>
      </c>
      <c r="C69" s="22">
        <f>C60-C62</f>
        <v>21</v>
      </c>
      <c r="D69" s="23">
        <f>D60-D62</f>
        <v>13</v>
      </c>
      <c r="E69" s="40">
        <f t="shared" ref="E69" si="24">E60-E62</f>
        <v>0.18974358974358968</v>
      </c>
    </row>
    <row r="70" spans="1:5" ht="15.75" thickBot="1" x14ac:dyDescent="0.3">
      <c r="A70" s="225"/>
      <c r="B70" s="82" t="s">
        <v>19</v>
      </c>
      <c r="C70" s="24">
        <f>C60-C61</f>
        <v>15</v>
      </c>
      <c r="D70" s="25">
        <f>D60-D61</f>
        <v>13</v>
      </c>
      <c r="E70" s="41">
        <f>E60-E61</f>
        <v>9.7435897435897423E-2</v>
      </c>
    </row>
    <row r="71" spans="1:5" x14ac:dyDescent="0.25">
      <c r="A71" s="220" t="s">
        <v>79</v>
      </c>
      <c r="B71" s="77" t="s">
        <v>4</v>
      </c>
      <c r="C71" s="76"/>
      <c r="D71" s="35" t="s">
        <v>74</v>
      </c>
      <c r="E71" s="36"/>
    </row>
    <row r="72" spans="1:5" x14ac:dyDescent="0.25">
      <c r="A72" s="221"/>
      <c r="B72" s="78" t="s">
        <v>5</v>
      </c>
      <c r="C72" s="22"/>
      <c r="D72" s="23" t="s">
        <v>74</v>
      </c>
      <c r="E72" s="37"/>
    </row>
    <row r="73" spans="1:5" x14ac:dyDescent="0.25">
      <c r="A73" s="221"/>
      <c r="B73" s="78" t="s">
        <v>6</v>
      </c>
      <c r="C73" s="22"/>
      <c r="D73" s="23"/>
      <c r="E73" s="37"/>
    </row>
    <row r="74" spans="1:5" x14ac:dyDescent="0.25">
      <c r="A74" s="221"/>
      <c r="B74" s="78" t="s">
        <v>7</v>
      </c>
      <c r="C74" s="22"/>
      <c r="D74" s="23" t="s">
        <v>74</v>
      </c>
      <c r="E74" s="37"/>
    </row>
    <row r="75" spans="1:5" x14ac:dyDescent="0.25">
      <c r="A75" s="221"/>
      <c r="B75" s="78" t="s">
        <v>8</v>
      </c>
      <c r="C75" s="22"/>
      <c r="D75" s="23"/>
      <c r="E75" s="37"/>
    </row>
    <row r="76" spans="1:5" x14ac:dyDescent="0.25">
      <c r="A76" s="221"/>
      <c r="B76" s="78" t="s">
        <v>9</v>
      </c>
      <c r="C76" s="22"/>
      <c r="D76" s="23"/>
      <c r="E76" s="37"/>
    </row>
    <row r="77" spans="1:5" x14ac:dyDescent="0.25">
      <c r="A77" s="221"/>
      <c r="B77" s="78" t="s">
        <v>10</v>
      </c>
      <c r="C77" s="22"/>
      <c r="D77" s="23"/>
      <c r="E77" s="37"/>
    </row>
    <row r="78" spans="1:5" x14ac:dyDescent="0.25">
      <c r="A78" s="221"/>
      <c r="B78" s="79" t="s">
        <v>24</v>
      </c>
      <c r="C78" s="28">
        <f t="shared" ref="C78:E78" si="25">C$166</f>
        <v>2285</v>
      </c>
      <c r="D78" s="26">
        <v>3370</v>
      </c>
      <c r="E78" s="38">
        <f t="shared" si="25"/>
        <v>0.67804154302670627</v>
      </c>
    </row>
    <row r="79" spans="1:5" x14ac:dyDescent="0.25">
      <c r="A79" s="221"/>
      <c r="B79" s="80" t="s">
        <v>13</v>
      </c>
      <c r="C79" s="29">
        <f t="shared" ref="C79:E79" si="26">C$167</f>
        <v>4421</v>
      </c>
      <c r="D79" s="27">
        <f>$D$177</f>
        <v>11791</v>
      </c>
      <c r="E79" s="39">
        <f t="shared" si="26"/>
        <v>0.37494699346959548</v>
      </c>
    </row>
    <row r="80" spans="1:5" x14ac:dyDescent="0.25">
      <c r="A80" s="221"/>
      <c r="B80" s="81" t="s">
        <v>18</v>
      </c>
      <c r="C80" s="22"/>
      <c r="D80" s="23"/>
      <c r="E80" s="40"/>
    </row>
    <row r="81" spans="1:5" ht="15.75" thickBot="1" x14ac:dyDescent="0.3">
      <c r="A81" s="222"/>
      <c r="B81" s="82" t="s">
        <v>19</v>
      </c>
      <c r="C81" s="24"/>
      <c r="D81" s="25" t="s">
        <v>46</v>
      </c>
      <c r="E81" s="41"/>
    </row>
    <row r="82" spans="1:5" ht="15" customHeight="1" x14ac:dyDescent="0.25">
      <c r="A82" s="223" t="s">
        <v>29</v>
      </c>
      <c r="B82" s="77" t="s">
        <v>4</v>
      </c>
      <c r="C82" s="76">
        <v>132</v>
      </c>
      <c r="D82" s="35">
        <v>166</v>
      </c>
      <c r="E82" s="36">
        <f>C82/D82</f>
        <v>0.79518072289156627</v>
      </c>
    </row>
    <row r="83" spans="1:5" x14ac:dyDescent="0.25">
      <c r="A83" s="224"/>
      <c r="B83" s="78" t="s">
        <v>5</v>
      </c>
      <c r="C83" s="22">
        <v>30</v>
      </c>
      <c r="D83" s="23">
        <v>39</v>
      </c>
      <c r="E83" s="37">
        <f t="shared" ref="E83:E84" si="27">C83/D83</f>
        <v>0.76923076923076927</v>
      </c>
    </row>
    <row r="84" spans="1:5" x14ac:dyDescent="0.25">
      <c r="A84" s="224"/>
      <c r="B84" s="78" t="s">
        <v>6</v>
      </c>
      <c r="C84" s="22">
        <v>27</v>
      </c>
      <c r="D84" s="23">
        <v>39</v>
      </c>
      <c r="E84" s="37">
        <f t="shared" si="27"/>
        <v>0.69230769230769229</v>
      </c>
    </row>
    <row r="85" spans="1:5" x14ac:dyDescent="0.25">
      <c r="A85" s="224"/>
      <c r="B85" s="78" t="s">
        <v>7</v>
      </c>
      <c r="C85" s="22" t="s">
        <v>74</v>
      </c>
      <c r="D85" s="23" t="s">
        <v>74</v>
      </c>
      <c r="E85" s="37" t="s">
        <v>46</v>
      </c>
    </row>
    <row r="86" spans="1:5" x14ac:dyDescent="0.25">
      <c r="A86" s="224"/>
      <c r="B86" s="78" t="s">
        <v>8</v>
      </c>
      <c r="C86" s="22" t="s">
        <v>74</v>
      </c>
      <c r="D86" s="23" t="s">
        <v>74</v>
      </c>
      <c r="E86" s="37" t="s">
        <v>46</v>
      </c>
    </row>
    <row r="87" spans="1:5" x14ac:dyDescent="0.25">
      <c r="A87" s="224"/>
      <c r="B87" s="78" t="s">
        <v>9</v>
      </c>
      <c r="C87" s="22"/>
      <c r="D87" s="23"/>
      <c r="E87" s="37"/>
    </row>
    <row r="88" spans="1:5" x14ac:dyDescent="0.25">
      <c r="A88" s="224"/>
      <c r="B88" s="78" t="s">
        <v>10</v>
      </c>
      <c r="C88" s="22"/>
      <c r="D88" s="23"/>
      <c r="E88" s="37"/>
    </row>
    <row r="89" spans="1:5" x14ac:dyDescent="0.25">
      <c r="A89" s="224"/>
      <c r="B89" s="79" t="s">
        <v>24</v>
      </c>
      <c r="C89" s="28">
        <f t="shared" ref="C89:E89" si="28">C$166</f>
        <v>2285</v>
      </c>
      <c r="D89" s="26">
        <v>3370</v>
      </c>
      <c r="E89" s="38">
        <f t="shared" si="28"/>
        <v>0.67804154302670627</v>
      </c>
    </row>
    <row r="90" spans="1:5" x14ac:dyDescent="0.25">
      <c r="A90" s="224"/>
      <c r="B90" s="80" t="s">
        <v>13</v>
      </c>
      <c r="C90" s="29">
        <f t="shared" ref="C90:E90" si="29">C$167</f>
        <v>4421</v>
      </c>
      <c r="D90" s="27">
        <f>$D$177</f>
        <v>11791</v>
      </c>
      <c r="E90" s="39">
        <f t="shared" si="29"/>
        <v>0.37494699346959548</v>
      </c>
    </row>
    <row r="91" spans="1:5" x14ac:dyDescent="0.25">
      <c r="A91" s="224"/>
      <c r="B91" s="81" t="s">
        <v>18</v>
      </c>
      <c r="C91" s="22">
        <f t="shared" ref="C91:E91" si="30">C82-C84</f>
        <v>105</v>
      </c>
      <c r="D91" s="23">
        <f>D82-D84</f>
        <v>127</v>
      </c>
      <c r="E91" s="40">
        <f t="shared" si="30"/>
        <v>0.10287303058387398</v>
      </c>
    </row>
    <row r="92" spans="1:5" ht="15.75" thickBot="1" x14ac:dyDescent="0.3">
      <c r="A92" s="225"/>
      <c r="B92" s="82" t="s">
        <v>19</v>
      </c>
      <c r="C92" s="24">
        <f>C82-C83</f>
        <v>102</v>
      </c>
      <c r="D92" s="25">
        <f>D82-D83</f>
        <v>127</v>
      </c>
      <c r="E92" s="41">
        <f>E82-E83</f>
        <v>2.5949953660796998E-2</v>
      </c>
    </row>
    <row r="93" spans="1:5" ht="15" customHeight="1" x14ac:dyDescent="0.25">
      <c r="A93" s="220" t="s">
        <v>30</v>
      </c>
      <c r="B93" s="77" t="s">
        <v>4</v>
      </c>
      <c r="C93" s="76">
        <v>122</v>
      </c>
      <c r="D93" s="35">
        <v>146</v>
      </c>
      <c r="E93" s="36">
        <f>C93/D93</f>
        <v>0.83561643835616439</v>
      </c>
    </row>
    <row r="94" spans="1:5" x14ac:dyDescent="0.25">
      <c r="A94" s="221"/>
      <c r="B94" s="78" t="s">
        <v>5</v>
      </c>
      <c r="C94" s="22">
        <v>33</v>
      </c>
      <c r="D94" s="23">
        <v>43</v>
      </c>
      <c r="E94" s="37">
        <f t="shared" ref="E94:E95" si="31">C94/D94</f>
        <v>0.76744186046511631</v>
      </c>
    </row>
    <row r="95" spans="1:5" x14ac:dyDescent="0.25">
      <c r="A95" s="221"/>
      <c r="B95" s="78" t="s">
        <v>6</v>
      </c>
      <c r="C95" s="22">
        <v>31</v>
      </c>
      <c r="D95" s="23">
        <v>51</v>
      </c>
      <c r="E95" s="37">
        <f t="shared" si="31"/>
        <v>0.60784313725490191</v>
      </c>
    </row>
    <row r="96" spans="1:5" x14ac:dyDescent="0.25">
      <c r="A96" s="221"/>
      <c r="B96" s="78" t="s">
        <v>7</v>
      </c>
      <c r="C96" s="22" t="s">
        <v>74</v>
      </c>
      <c r="D96" s="23">
        <v>16</v>
      </c>
      <c r="E96" s="37" t="s">
        <v>46</v>
      </c>
    </row>
    <row r="97" spans="1:5" x14ac:dyDescent="0.25">
      <c r="A97" s="221"/>
      <c r="B97" s="78" t="s">
        <v>8</v>
      </c>
      <c r="C97" s="22" t="s">
        <v>74</v>
      </c>
      <c r="D97" s="23" t="s">
        <v>74</v>
      </c>
      <c r="E97" s="37" t="s">
        <v>46</v>
      </c>
    </row>
    <row r="98" spans="1:5" x14ac:dyDescent="0.25">
      <c r="A98" s="221"/>
      <c r="B98" s="78" t="s">
        <v>9</v>
      </c>
      <c r="C98" s="22"/>
      <c r="D98" s="23"/>
      <c r="E98" s="37"/>
    </row>
    <row r="99" spans="1:5" x14ac:dyDescent="0.25">
      <c r="A99" s="221"/>
      <c r="B99" s="78" t="s">
        <v>10</v>
      </c>
      <c r="C99" s="22" t="s">
        <v>74</v>
      </c>
      <c r="D99" s="23" t="s">
        <v>74</v>
      </c>
      <c r="E99" s="37" t="s">
        <v>46</v>
      </c>
    </row>
    <row r="100" spans="1:5" x14ac:dyDescent="0.25">
      <c r="A100" s="221"/>
      <c r="B100" s="79" t="s">
        <v>24</v>
      </c>
      <c r="C100" s="28">
        <f t="shared" ref="C100:E100" si="32">C$166</f>
        <v>2285</v>
      </c>
      <c r="D100" s="26">
        <v>3370</v>
      </c>
      <c r="E100" s="38">
        <f t="shared" si="32"/>
        <v>0.67804154302670627</v>
      </c>
    </row>
    <row r="101" spans="1:5" x14ac:dyDescent="0.25">
      <c r="A101" s="221"/>
      <c r="B101" s="80" t="s">
        <v>13</v>
      </c>
      <c r="C101" s="29">
        <f t="shared" ref="C101:E101" si="33">C$167</f>
        <v>4421</v>
      </c>
      <c r="D101" s="27">
        <f>$D$177</f>
        <v>11791</v>
      </c>
      <c r="E101" s="39">
        <f t="shared" si="33"/>
        <v>0.37494699346959548</v>
      </c>
    </row>
    <row r="102" spans="1:5" x14ac:dyDescent="0.25">
      <c r="A102" s="221"/>
      <c r="B102" s="81" t="s">
        <v>18</v>
      </c>
      <c r="C102" s="22">
        <f>C93-C95</f>
        <v>91</v>
      </c>
      <c r="D102" s="23">
        <f>D93-D95</f>
        <v>95</v>
      </c>
      <c r="E102" s="40">
        <f t="shared" ref="E102" si="34">E93-E95</f>
        <v>0.22777330110126248</v>
      </c>
    </row>
    <row r="103" spans="1:5" ht="15.75" thickBot="1" x14ac:dyDescent="0.3">
      <c r="A103" s="222"/>
      <c r="B103" s="82" t="s">
        <v>19</v>
      </c>
      <c r="C103" s="24">
        <f>C93-C94</f>
        <v>89</v>
      </c>
      <c r="D103" s="25">
        <f>D93-D94</f>
        <v>103</v>
      </c>
      <c r="E103" s="41">
        <f>E93-E94</f>
        <v>6.8174577891048083E-2</v>
      </c>
    </row>
    <row r="104" spans="1:5" ht="15" customHeight="1" x14ac:dyDescent="0.25">
      <c r="A104" s="223" t="s">
        <v>31</v>
      </c>
      <c r="B104" s="77" t="s">
        <v>4</v>
      </c>
      <c r="C104" s="76">
        <v>76</v>
      </c>
      <c r="D104" s="35">
        <v>100</v>
      </c>
      <c r="E104" s="36">
        <f>C104/D104</f>
        <v>0.76</v>
      </c>
    </row>
    <row r="105" spans="1:5" x14ac:dyDescent="0.25">
      <c r="A105" s="224"/>
      <c r="B105" s="78" t="s">
        <v>5</v>
      </c>
      <c r="C105" s="22">
        <v>11</v>
      </c>
      <c r="D105" s="23">
        <v>22</v>
      </c>
      <c r="E105" s="37">
        <f t="shared" ref="E105:E106" si="35">C105/D105</f>
        <v>0.5</v>
      </c>
    </row>
    <row r="106" spans="1:5" x14ac:dyDescent="0.25">
      <c r="A106" s="224"/>
      <c r="B106" s="78" t="s">
        <v>6</v>
      </c>
      <c r="C106" s="22">
        <v>27</v>
      </c>
      <c r="D106" s="23">
        <v>47</v>
      </c>
      <c r="E106" s="37">
        <f t="shared" si="35"/>
        <v>0.57446808510638303</v>
      </c>
    </row>
    <row r="107" spans="1:5" x14ac:dyDescent="0.25">
      <c r="A107" s="224"/>
      <c r="B107" s="78" t="s">
        <v>7</v>
      </c>
      <c r="C107" s="22" t="s">
        <v>74</v>
      </c>
      <c r="D107" s="23" t="s">
        <v>74</v>
      </c>
      <c r="E107" s="37" t="s">
        <v>46</v>
      </c>
    </row>
    <row r="108" spans="1:5" x14ac:dyDescent="0.25">
      <c r="A108" s="224"/>
      <c r="B108" s="78" t="s">
        <v>8</v>
      </c>
      <c r="C108" s="22"/>
      <c r="D108" s="23" t="str">
        <f>'[1]ELA UA By Elementary School'!D97</f>
        <v>&lt;10</v>
      </c>
      <c r="E108" s="37"/>
    </row>
    <row r="109" spans="1:5" x14ac:dyDescent="0.25">
      <c r="A109" s="224"/>
      <c r="B109" s="78" t="s">
        <v>9</v>
      </c>
      <c r="C109" s="22"/>
      <c r="D109" s="23"/>
      <c r="E109" s="37"/>
    </row>
    <row r="110" spans="1:5" x14ac:dyDescent="0.25">
      <c r="A110" s="224"/>
      <c r="B110" s="78" t="s">
        <v>10</v>
      </c>
      <c r="C110" s="22"/>
      <c r="D110" s="23"/>
      <c r="E110" s="37"/>
    </row>
    <row r="111" spans="1:5" x14ac:dyDescent="0.25">
      <c r="A111" s="224"/>
      <c r="B111" s="79" t="s">
        <v>24</v>
      </c>
      <c r="C111" s="28">
        <f t="shared" ref="C111:E111" si="36">C$166</f>
        <v>2285</v>
      </c>
      <c r="D111" s="26">
        <v>3370</v>
      </c>
      <c r="E111" s="38">
        <f t="shared" si="36"/>
        <v>0.67804154302670627</v>
      </c>
    </row>
    <row r="112" spans="1:5" x14ac:dyDescent="0.25">
      <c r="A112" s="224"/>
      <c r="B112" s="80" t="s">
        <v>13</v>
      </c>
      <c r="C112" s="29">
        <f t="shared" ref="C112:E112" si="37">C$167</f>
        <v>4421</v>
      </c>
      <c r="D112" s="27">
        <f>$D$177</f>
        <v>11791</v>
      </c>
      <c r="E112" s="39">
        <f t="shared" si="37"/>
        <v>0.37494699346959548</v>
      </c>
    </row>
    <row r="113" spans="1:5" x14ac:dyDescent="0.25">
      <c r="A113" s="224"/>
      <c r="B113" s="81" t="s">
        <v>18</v>
      </c>
      <c r="C113" s="22">
        <f t="shared" ref="C113:E113" si="38">C104-C106</f>
        <v>49</v>
      </c>
      <c r="D113" s="23">
        <f>D104-D106</f>
        <v>53</v>
      </c>
      <c r="E113" s="40">
        <f t="shared" si="38"/>
        <v>0.18553191489361698</v>
      </c>
    </row>
    <row r="114" spans="1:5" ht="15.75" thickBot="1" x14ac:dyDescent="0.3">
      <c r="A114" s="225"/>
      <c r="B114" s="82" t="s">
        <v>19</v>
      </c>
      <c r="C114" s="24">
        <f>C104-C105</f>
        <v>65</v>
      </c>
      <c r="D114" s="25">
        <f>D104-D105</f>
        <v>78</v>
      </c>
      <c r="E114" s="41">
        <f>E104-E105</f>
        <v>0.26</v>
      </c>
    </row>
    <row r="115" spans="1:5" ht="15" customHeight="1" x14ac:dyDescent="0.25">
      <c r="A115" s="220" t="s">
        <v>32</v>
      </c>
      <c r="B115" s="77" t="s">
        <v>4</v>
      </c>
      <c r="C115" s="76">
        <v>172</v>
      </c>
      <c r="D115" s="35">
        <v>184</v>
      </c>
      <c r="E115" s="36">
        <f>C115/D115</f>
        <v>0.93478260869565222</v>
      </c>
    </row>
    <row r="116" spans="1:5" x14ac:dyDescent="0.25">
      <c r="A116" s="221"/>
      <c r="B116" s="78" t="s">
        <v>5</v>
      </c>
      <c r="C116" s="22">
        <v>18</v>
      </c>
      <c r="D116" s="23">
        <v>22</v>
      </c>
      <c r="E116" s="37">
        <f t="shared" ref="E116:E117" si="39">C116/D116</f>
        <v>0.81818181818181823</v>
      </c>
    </row>
    <row r="117" spans="1:5" x14ac:dyDescent="0.25">
      <c r="A117" s="221"/>
      <c r="B117" s="78" t="s">
        <v>6</v>
      </c>
      <c r="C117" s="22">
        <v>25</v>
      </c>
      <c r="D117" s="23">
        <v>42</v>
      </c>
      <c r="E117" s="37">
        <f t="shared" si="39"/>
        <v>0.59523809523809523</v>
      </c>
    </row>
    <row r="118" spans="1:5" x14ac:dyDescent="0.25">
      <c r="A118" s="221"/>
      <c r="B118" s="78" t="s">
        <v>7</v>
      </c>
      <c r="C118" s="22" t="s">
        <v>74</v>
      </c>
      <c r="D118" s="23">
        <v>10</v>
      </c>
      <c r="E118" s="37" t="s">
        <v>46</v>
      </c>
    </row>
    <row r="119" spans="1:5" x14ac:dyDescent="0.25">
      <c r="A119" s="221"/>
      <c r="B119" s="78" t="s">
        <v>8</v>
      </c>
      <c r="C119" s="22" t="s">
        <v>74</v>
      </c>
      <c r="D119" s="23" t="s">
        <v>74</v>
      </c>
      <c r="E119" s="37" t="s">
        <v>46</v>
      </c>
    </row>
    <row r="120" spans="1:5" x14ac:dyDescent="0.25">
      <c r="A120" s="221"/>
      <c r="B120" s="78" t="s">
        <v>9</v>
      </c>
      <c r="C120" s="22"/>
      <c r="D120" s="23"/>
      <c r="E120" s="37"/>
    </row>
    <row r="121" spans="1:5" x14ac:dyDescent="0.25">
      <c r="A121" s="221"/>
      <c r="B121" s="78" t="s">
        <v>10</v>
      </c>
      <c r="C121" s="22" t="s">
        <v>74</v>
      </c>
      <c r="D121" s="23" t="s">
        <v>74</v>
      </c>
      <c r="E121" s="37" t="s">
        <v>46</v>
      </c>
    </row>
    <row r="122" spans="1:5" x14ac:dyDescent="0.25">
      <c r="A122" s="221"/>
      <c r="B122" s="79" t="s">
        <v>24</v>
      </c>
      <c r="C122" s="28">
        <f t="shared" ref="C122:E122" si="40">C$166</f>
        <v>2285</v>
      </c>
      <c r="D122" s="26">
        <v>3370</v>
      </c>
      <c r="E122" s="38">
        <f t="shared" si="40"/>
        <v>0.67804154302670627</v>
      </c>
    </row>
    <row r="123" spans="1:5" x14ac:dyDescent="0.25">
      <c r="A123" s="221"/>
      <c r="B123" s="80" t="s">
        <v>13</v>
      </c>
      <c r="C123" s="29">
        <f t="shared" ref="C123:E123" si="41">C$167</f>
        <v>4421</v>
      </c>
      <c r="D123" s="27">
        <f>$D$177</f>
        <v>11791</v>
      </c>
      <c r="E123" s="39">
        <f t="shared" si="41"/>
        <v>0.37494699346959548</v>
      </c>
    </row>
    <row r="124" spans="1:5" x14ac:dyDescent="0.25">
      <c r="A124" s="221"/>
      <c r="B124" s="81" t="s">
        <v>18</v>
      </c>
      <c r="C124" s="22">
        <f>C115-C117</f>
        <v>147</v>
      </c>
      <c r="D124" s="23">
        <f>D115-D117</f>
        <v>142</v>
      </c>
      <c r="E124" s="40">
        <f t="shared" ref="E124" si="42">E115-E117</f>
        <v>0.33954451345755698</v>
      </c>
    </row>
    <row r="125" spans="1:5" ht="15.75" thickBot="1" x14ac:dyDescent="0.3">
      <c r="A125" s="222"/>
      <c r="B125" s="82" t="s">
        <v>19</v>
      </c>
      <c r="C125" s="24">
        <f>C115-C116</f>
        <v>154</v>
      </c>
      <c r="D125" s="25">
        <f>D115-D116</f>
        <v>162</v>
      </c>
      <c r="E125" s="41">
        <f>E115-E116</f>
        <v>0.11660079051383399</v>
      </c>
    </row>
    <row r="126" spans="1:5" ht="15" customHeight="1" x14ac:dyDescent="0.25">
      <c r="A126" s="223" t="s">
        <v>33</v>
      </c>
      <c r="B126" s="77" t="s">
        <v>4</v>
      </c>
      <c r="C126" s="76">
        <v>67</v>
      </c>
      <c r="D126" s="35">
        <v>90</v>
      </c>
      <c r="E126" s="36">
        <f>C126/D126</f>
        <v>0.74444444444444446</v>
      </c>
    </row>
    <row r="127" spans="1:5" x14ac:dyDescent="0.25">
      <c r="A127" s="224"/>
      <c r="B127" s="78" t="s">
        <v>5</v>
      </c>
      <c r="C127" s="22">
        <v>15</v>
      </c>
      <c r="D127" s="23">
        <v>26</v>
      </c>
      <c r="E127" s="37">
        <f t="shared" ref="E127:E128" si="43">C127/D127</f>
        <v>0.57692307692307687</v>
      </c>
    </row>
    <row r="128" spans="1:5" x14ac:dyDescent="0.25">
      <c r="A128" s="224"/>
      <c r="B128" s="78" t="s">
        <v>6</v>
      </c>
      <c r="C128" s="22">
        <v>26</v>
      </c>
      <c r="D128" s="23">
        <v>57</v>
      </c>
      <c r="E128" s="37">
        <f t="shared" si="43"/>
        <v>0.45614035087719296</v>
      </c>
    </row>
    <row r="129" spans="1:5" x14ac:dyDescent="0.25">
      <c r="A129" s="224"/>
      <c r="B129" s="78" t="s">
        <v>7</v>
      </c>
      <c r="C129" s="22" t="s">
        <v>74</v>
      </c>
      <c r="D129" s="23">
        <v>11</v>
      </c>
      <c r="E129" s="37" t="s">
        <v>46</v>
      </c>
    </row>
    <row r="130" spans="1:5" x14ac:dyDescent="0.25">
      <c r="A130" s="224"/>
      <c r="B130" s="78" t="s">
        <v>8</v>
      </c>
      <c r="C130" s="22" t="s">
        <v>74</v>
      </c>
      <c r="D130" s="23" t="str">
        <f>'[1]ELA UA By Elementary School'!D119</f>
        <v>&lt;10</v>
      </c>
      <c r="E130" s="37" t="s">
        <v>46</v>
      </c>
    </row>
    <row r="131" spans="1:5" x14ac:dyDescent="0.25">
      <c r="A131" s="224"/>
      <c r="B131" s="78" t="s">
        <v>9</v>
      </c>
      <c r="C131" s="22"/>
      <c r="D131" s="23"/>
      <c r="E131" s="37"/>
    </row>
    <row r="132" spans="1:5" x14ac:dyDescent="0.25">
      <c r="A132" s="224"/>
      <c r="B132" s="78" t="s">
        <v>10</v>
      </c>
      <c r="C132" s="22"/>
      <c r="D132" s="23"/>
      <c r="E132" s="37"/>
    </row>
    <row r="133" spans="1:5" x14ac:dyDescent="0.25">
      <c r="A133" s="224"/>
      <c r="B133" s="79" t="s">
        <v>24</v>
      </c>
      <c r="C133" s="28">
        <f t="shared" ref="C133:E133" si="44">C$166</f>
        <v>2285</v>
      </c>
      <c r="D133" s="26">
        <v>3370</v>
      </c>
      <c r="E133" s="38">
        <f t="shared" si="44"/>
        <v>0.67804154302670627</v>
      </c>
    </row>
    <row r="134" spans="1:5" x14ac:dyDescent="0.25">
      <c r="A134" s="224"/>
      <c r="B134" s="80" t="s">
        <v>13</v>
      </c>
      <c r="C134" s="29">
        <f t="shared" ref="C134:E134" si="45">C$167</f>
        <v>4421</v>
      </c>
      <c r="D134" s="27">
        <f>$D$177</f>
        <v>11791</v>
      </c>
      <c r="E134" s="39">
        <f t="shared" si="45"/>
        <v>0.37494699346959548</v>
      </c>
    </row>
    <row r="135" spans="1:5" x14ac:dyDescent="0.25">
      <c r="A135" s="224"/>
      <c r="B135" s="81" t="s">
        <v>18</v>
      </c>
      <c r="C135" s="22">
        <f t="shared" ref="C135:E135" si="46">C126-C128</f>
        <v>41</v>
      </c>
      <c r="D135" s="23">
        <f>D126-D128</f>
        <v>33</v>
      </c>
      <c r="E135" s="40">
        <f t="shared" si="46"/>
        <v>0.28830409356725151</v>
      </c>
    </row>
    <row r="136" spans="1:5" ht="15.75" thickBot="1" x14ac:dyDescent="0.3">
      <c r="A136" s="225"/>
      <c r="B136" s="82" t="s">
        <v>19</v>
      </c>
      <c r="C136" s="24">
        <f>C126-C127</f>
        <v>52</v>
      </c>
      <c r="D136" s="25">
        <f>D126-D127</f>
        <v>64</v>
      </c>
      <c r="E136" s="41">
        <f>E126-E127</f>
        <v>0.16752136752136759</v>
      </c>
    </row>
    <row r="137" spans="1:5" ht="15" customHeight="1" x14ac:dyDescent="0.25">
      <c r="A137" s="220" t="s">
        <v>34</v>
      </c>
      <c r="B137" s="77" t="s">
        <v>4</v>
      </c>
      <c r="C137" s="76">
        <v>196</v>
      </c>
      <c r="D137" s="35">
        <v>247</v>
      </c>
      <c r="E137" s="36">
        <f>C137/D137</f>
        <v>0.79352226720647778</v>
      </c>
    </row>
    <row r="138" spans="1:5" x14ac:dyDescent="0.25">
      <c r="A138" s="221"/>
      <c r="B138" s="78" t="s">
        <v>5</v>
      </c>
      <c r="C138" s="22">
        <v>52</v>
      </c>
      <c r="D138" s="23">
        <v>78</v>
      </c>
      <c r="E138" s="37">
        <f t="shared" ref="E138:E139" si="47">C138/D138</f>
        <v>0.66666666666666663</v>
      </c>
    </row>
    <row r="139" spans="1:5" x14ac:dyDescent="0.25">
      <c r="A139" s="221"/>
      <c r="B139" s="78" t="s">
        <v>6</v>
      </c>
      <c r="C139" s="22">
        <v>20</v>
      </c>
      <c r="D139" s="23">
        <v>43</v>
      </c>
      <c r="E139" s="37">
        <f t="shared" si="47"/>
        <v>0.46511627906976744</v>
      </c>
    </row>
    <row r="140" spans="1:5" x14ac:dyDescent="0.25">
      <c r="A140" s="221"/>
      <c r="B140" s="78" t="s">
        <v>7</v>
      </c>
      <c r="C140" s="22" t="s">
        <v>74</v>
      </c>
      <c r="D140" s="23">
        <v>16</v>
      </c>
      <c r="E140" s="37" t="s">
        <v>46</v>
      </c>
    </row>
    <row r="141" spans="1:5" x14ac:dyDescent="0.25">
      <c r="A141" s="221"/>
      <c r="B141" s="78" t="s">
        <v>8</v>
      </c>
      <c r="C141" s="22" t="s">
        <v>74</v>
      </c>
      <c r="D141" s="23" t="str">
        <f>'[1]ELA UA By Elementary School'!D130</f>
        <v>&lt;10</v>
      </c>
      <c r="E141" s="37" t="s">
        <v>46</v>
      </c>
    </row>
    <row r="142" spans="1:5" x14ac:dyDescent="0.25">
      <c r="A142" s="221"/>
      <c r="B142" s="78" t="s">
        <v>9</v>
      </c>
      <c r="C142" s="22"/>
      <c r="D142" s="23"/>
      <c r="E142" s="37"/>
    </row>
    <row r="143" spans="1:5" x14ac:dyDescent="0.25">
      <c r="A143" s="221"/>
      <c r="B143" s="78" t="s">
        <v>10</v>
      </c>
      <c r="C143" s="22"/>
      <c r="D143" s="23"/>
      <c r="E143" s="37"/>
    </row>
    <row r="144" spans="1:5" x14ac:dyDescent="0.25">
      <c r="A144" s="221"/>
      <c r="B144" s="79" t="s">
        <v>24</v>
      </c>
      <c r="C144" s="28">
        <f t="shared" ref="C144:E144" si="48">C$166</f>
        <v>2285</v>
      </c>
      <c r="D144" s="26">
        <v>3370</v>
      </c>
      <c r="E144" s="38">
        <f t="shared" si="48"/>
        <v>0.67804154302670627</v>
      </c>
    </row>
    <row r="145" spans="1:5" x14ac:dyDescent="0.25">
      <c r="A145" s="221"/>
      <c r="B145" s="80" t="s">
        <v>13</v>
      </c>
      <c r="C145" s="29">
        <f t="shared" ref="C145:E145" si="49">C$167</f>
        <v>4421</v>
      </c>
      <c r="D145" s="27">
        <f>$D$177</f>
        <v>11791</v>
      </c>
      <c r="E145" s="39">
        <f t="shared" si="49"/>
        <v>0.37494699346959548</v>
      </c>
    </row>
    <row r="146" spans="1:5" x14ac:dyDescent="0.25">
      <c r="A146" s="221"/>
      <c r="B146" s="81" t="s">
        <v>18</v>
      </c>
      <c r="C146" s="22">
        <f>C137-C139</f>
        <v>176</v>
      </c>
      <c r="D146" s="23">
        <f>D137-D139</f>
        <v>204</v>
      </c>
      <c r="E146" s="40">
        <f t="shared" ref="E146" si="50">E137-E139</f>
        <v>0.32840598813671035</v>
      </c>
    </row>
    <row r="147" spans="1:5" ht="15.75" thickBot="1" x14ac:dyDescent="0.3">
      <c r="A147" s="222"/>
      <c r="B147" s="82" t="s">
        <v>19</v>
      </c>
      <c r="C147" s="24">
        <f>C137-C138</f>
        <v>144</v>
      </c>
      <c r="D147" s="25">
        <f>D137-D138</f>
        <v>169</v>
      </c>
      <c r="E147" s="41">
        <f>E137-E138</f>
        <v>0.12685560053981115</v>
      </c>
    </row>
    <row r="148" spans="1:5" ht="15" customHeight="1" x14ac:dyDescent="0.25">
      <c r="A148" s="223" t="s">
        <v>35</v>
      </c>
      <c r="B148" s="77" t="s">
        <v>4</v>
      </c>
      <c r="C148" s="76">
        <v>60</v>
      </c>
      <c r="D148" s="35">
        <v>94</v>
      </c>
      <c r="E148" s="36">
        <f>C148/D148</f>
        <v>0.63829787234042556</v>
      </c>
    </row>
    <row r="149" spans="1:5" x14ac:dyDescent="0.25">
      <c r="A149" s="224"/>
      <c r="B149" s="78" t="s">
        <v>5</v>
      </c>
      <c r="C149" s="22">
        <v>37</v>
      </c>
      <c r="D149" s="23">
        <v>72</v>
      </c>
      <c r="E149" s="37">
        <f t="shared" ref="E149:E150" si="51">C149/D149</f>
        <v>0.51388888888888884</v>
      </c>
    </row>
    <row r="150" spans="1:5" x14ac:dyDescent="0.25">
      <c r="A150" s="224"/>
      <c r="B150" s="78" t="s">
        <v>6</v>
      </c>
      <c r="C150" s="22">
        <v>32</v>
      </c>
      <c r="D150" s="23">
        <v>80</v>
      </c>
      <c r="E150" s="37">
        <f t="shared" si="51"/>
        <v>0.4</v>
      </c>
    </row>
    <row r="151" spans="1:5" x14ac:dyDescent="0.25">
      <c r="A151" s="224"/>
      <c r="B151" s="78" t="s">
        <v>7</v>
      </c>
      <c r="C151" s="22" t="s">
        <v>74</v>
      </c>
      <c r="D151" s="23">
        <v>10</v>
      </c>
      <c r="E151" s="37" t="s">
        <v>46</v>
      </c>
    </row>
    <row r="152" spans="1:5" x14ac:dyDescent="0.25">
      <c r="A152" s="224"/>
      <c r="B152" s="78" t="s">
        <v>8</v>
      </c>
      <c r="C152" s="22" t="s">
        <v>74</v>
      </c>
      <c r="D152" s="23" t="s">
        <v>74</v>
      </c>
      <c r="E152" s="37" t="s">
        <v>46</v>
      </c>
    </row>
    <row r="153" spans="1:5" x14ac:dyDescent="0.25">
      <c r="A153" s="224"/>
      <c r="B153" s="78" t="s">
        <v>9</v>
      </c>
      <c r="C153" s="22" t="s">
        <v>74</v>
      </c>
      <c r="D153" s="23" t="str">
        <f>'[1]ELA UA By Elementary School'!D142</f>
        <v>&lt;10</v>
      </c>
      <c r="E153" s="37" t="s">
        <v>46</v>
      </c>
    </row>
    <row r="154" spans="1:5" x14ac:dyDescent="0.25">
      <c r="A154" s="224"/>
      <c r="B154" s="78" t="s">
        <v>10</v>
      </c>
      <c r="C154" s="22"/>
      <c r="D154" s="23"/>
      <c r="E154" s="37"/>
    </row>
    <row r="155" spans="1:5" x14ac:dyDescent="0.25">
      <c r="A155" s="224"/>
      <c r="B155" s="79" t="s">
        <v>24</v>
      </c>
      <c r="C155" s="28">
        <f t="shared" ref="C155:E155" si="52">C$166</f>
        <v>2285</v>
      </c>
      <c r="D155" s="26">
        <f>$D$166</f>
        <v>3370</v>
      </c>
      <c r="E155" s="38">
        <f t="shared" si="52"/>
        <v>0.67804154302670627</v>
      </c>
    </row>
    <row r="156" spans="1:5" x14ac:dyDescent="0.25">
      <c r="A156" s="224"/>
      <c r="B156" s="80" t="s">
        <v>13</v>
      </c>
      <c r="C156" s="29">
        <f t="shared" ref="C156:E156" si="53">C$167</f>
        <v>4421</v>
      </c>
      <c r="D156" s="27">
        <f>$D$177</f>
        <v>11791</v>
      </c>
      <c r="E156" s="39">
        <f t="shared" si="53"/>
        <v>0.37494699346959548</v>
      </c>
    </row>
    <row r="157" spans="1:5" x14ac:dyDescent="0.25">
      <c r="A157" s="224"/>
      <c r="B157" s="81" t="s">
        <v>18</v>
      </c>
      <c r="C157" s="22">
        <f t="shared" ref="C157:E157" si="54">C148-C150</f>
        <v>28</v>
      </c>
      <c r="D157" s="23">
        <f>D148-D150</f>
        <v>14</v>
      </c>
      <c r="E157" s="40">
        <f t="shared" si="54"/>
        <v>0.23829787234042554</v>
      </c>
    </row>
    <row r="158" spans="1:5" ht="15.75" thickBot="1" x14ac:dyDescent="0.3">
      <c r="A158" s="225"/>
      <c r="B158" s="82" t="s">
        <v>19</v>
      </c>
      <c r="C158" s="24">
        <f>C148-C149</f>
        <v>23</v>
      </c>
      <c r="D158" s="25">
        <f>D148-D149</f>
        <v>22</v>
      </c>
      <c r="E158" s="41">
        <f>E148-E149</f>
        <v>0.12440898345153673</v>
      </c>
    </row>
    <row r="159" spans="1:5" ht="15" customHeight="1" x14ac:dyDescent="0.25">
      <c r="A159" s="220" t="s">
        <v>36</v>
      </c>
      <c r="B159" s="110" t="s">
        <v>4</v>
      </c>
      <c r="C159" s="76">
        <v>1226</v>
      </c>
      <c r="D159" s="35">
        <v>1590</v>
      </c>
      <c r="E159" s="36">
        <f>C159/D159</f>
        <v>0.77106918238993716</v>
      </c>
    </row>
    <row r="160" spans="1:5" x14ac:dyDescent="0.25">
      <c r="A160" s="221"/>
      <c r="B160" s="111" t="s">
        <v>5</v>
      </c>
      <c r="C160" s="22">
        <v>561</v>
      </c>
      <c r="D160" s="23">
        <v>865</v>
      </c>
      <c r="E160" s="37">
        <f t="shared" ref="E160:E163" si="55">C160/D160</f>
        <v>0.64855491329479764</v>
      </c>
    </row>
    <row r="161" spans="1:5" x14ac:dyDescent="0.25">
      <c r="A161" s="221"/>
      <c r="B161" s="111" t="s">
        <v>6</v>
      </c>
      <c r="C161" s="22">
        <v>366</v>
      </c>
      <c r="D161" s="23">
        <v>703</v>
      </c>
      <c r="E161" s="37">
        <f t="shared" si="55"/>
        <v>0.52062588904694163</v>
      </c>
    </row>
    <row r="162" spans="1:5" x14ac:dyDescent="0.25">
      <c r="A162" s="221"/>
      <c r="B162" s="111" t="s">
        <v>7</v>
      </c>
      <c r="C162" s="22">
        <v>92</v>
      </c>
      <c r="D162" s="23">
        <v>143</v>
      </c>
      <c r="E162" s="37">
        <f t="shared" si="55"/>
        <v>0.64335664335664333</v>
      </c>
    </row>
    <row r="163" spans="1:5" x14ac:dyDescent="0.25">
      <c r="A163" s="221"/>
      <c r="B163" s="111" t="s">
        <v>8</v>
      </c>
      <c r="C163" s="22">
        <v>35</v>
      </c>
      <c r="D163" s="23">
        <v>66</v>
      </c>
      <c r="E163" s="37">
        <f t="shared" si="55"/>
        <v>0.53030303030303028</v>
      </c>
    </row>
    <row r="164" spans="1:5" x14ac:dyDescent="0.25">
      <c r="A164" s="221"/>
      <c r="B164" s="111" t="s">
        <v>9</v>
      </c>
      <c r="C164" s="22" t="s">
        <v>74</v>
      </c>
      <c r="D164" s="23" t="str">
        <f>'[1]ELA UA By Elementary School'!D153</f>
        <v>&lt;10</v>
      </c>
      <c r="E164" s="37" t="s">
        <v>46</v>
      </c>
    </row>
    <row r="165" spans="1:5" x14ac:dyDescent="0.25">
      <c r="A165" s="221"/>
      <c r="B165" s="111" t="s">
        <v>10</v>
      </c>
      <c r="C165" s="22" t="s">
        <v>74</v>
      </c>
      <c r="D165" s="23" t="str">
        <f>'[1]ELA UA By Elementary School'!D154</f>
        <v>&lt;10</v>
      </c>
      <c r="E165" s="37" t="s">
        <v>46</v>
      </c>
    </row>
    <row r="166" spans="1:5" x14ac:dyDescent="0.25">
      <c r="A166" s="221"/>
      <c r="B166" s="112" t="s">
        <v>24</v>
      </c>
      <c r="C166" s="28">
        <v>2285</v>
      </c>
      <c r="D166" s="26">
        <v>3370</v>
      </c>
      <c r="E166" s="38">
        <f>C166/D166</f>
        <v>0.67804154302670627</v>
      </c>
    </row>
    <row r="167" spans="1:5" x14ac:dyDescent="0.25">
      <c r="A167" s="221"/>
      <c r="B167" s="113" t="s">
        <v>13</v>
      </c>
      <c r="C167" s="29">
        <f t="shared" ref="C167:E167" si="56">C$177</f>
        <v>4421</v>
      </c>
      <c r="D167" s="27">
        <f>$D$177</f>
        <v>11791</v>
      </c>
      <c r="E167" s="39">
        <f t="shared" si="56"/>
        <v>0.37494699346959548</v>
      </c>
    </row>
    <row r="168" spans="1:5" x14ac:dyDescent="0.25">
      <c r="A168" s="221"/>
      <c r="B168" s="114" t="s">
        <v>18</v>
      </c>
      <c r="C168" s="22">
        <f>C159-C161</f>
        <v>860</v>
      </c>
      <c r="D168" s="23">
        <f>D159-D161</f>
        <v>887</v>
      </c>
      <c r="E168" s="40">
        <f t="shared" ref="E168" si="57">E159-E161</f>
        <v>0.25044329334299553</v>
      </c>
    </row>
    <row r="169" spans="1:5" ht="15.75" thickBot="1" x14ac:dyDescent="0.3">
      <c r="A169" s="222"/>
      <c r="B169" s="115" t="s">
        <v>19</v>
      </c>
      <c r="C169" s="24">
        <f>C159-C160</f>
        <v>665</v>
      </c>
      <c r="D169" s="25">
        <f>D159-D160</f>
        <v>725</v>
      </c>
      <c r="E169" s="41">
        <f>E159-E160</f>
        <v>0.12251426909513952</v>
      </c>
    </row>
    <row r="170" spans="1:5" ht="15" customHeight="1" x14ac:dyDescent="0.25">
      <c r="A170" s="223" t="s">
        <v>68</v>
      </c>
      <c r="B170" s="77" t="s">
        <v>4</v>
      </c>
      <c r="C170" s="76">
        <v>2502</v>
      </c>
      <c r="D170" s="35">
        <v>5791</v>
      </c>
      <c r="E170" s="36">
        <f>C170/D170</f>
        <v>0.4320497323432913</v>
      </c>
    </row>
    <row r="171" spans="1:5" x14ac:dyDescent="0.25">
      <c r="A171" s="224"/>
      <c r="B171" s="78" t="s">
        <v>5</v>
      </c>
      <c r="C171" s="22">
        <v>1075</v>
      </c>
      <c r="D171" s="23">
        <v>3042</v>
      </c>
      <c r="E171" s="37">
        <f t="shared" ref="E171:E174" si="58">C171/D171</f>
        <v>0.35338593030900722</v>
      </c>
    </row>
    <row r="172" spans="1:5" x14ac:dyDescent="0.25">
      <c r="A172" s="224"/>
      <c r="B172" s="78" t="s">
        <v>6</v>
      </c>
      <c r="C172" s="22">
        <v>578</v>
      </c>
      <c r="D172" s="23">
        <v>2225</v>
      </c>
      <c r="E172" s="37">
        <f t="shared" si="58"/>
        <v>0.25977528089887642</v>
      </c>
    </row>
    <row r="173" spans="1:5" x14ac:dyDescent="0.25">
      <c r="A173" s="224"/>
      <c r="B173" s="78" t="s">
        <v>7</v>
      </c>
      <c r="C173" s="22">
        <v>188</v>
      </c>
      <c r="D173" s="23">
        <v>499</v>
      </c>
      <c r="E173" s="37">
        <f t="shared" si="58"/>
        <v>0.37675350701402804</v>
      </c>
    </row>
    <row r="174" spans="1:5" x14ac:dyDescent="0.25">
      <c r="A174" s="224"/>
      <c r="B174" s="78" t="s">
        <v>8</v>
      </c>
      <c r="C174" s="22">
        <v>70</v>
      </c>
      <c r="D174" s="23">
        <v>213</v>
      </c>
      <c r="E174" s="37">
        <f t="shared" si="58"/>
        <v>0.32863849765258218</v>
      </c>
    </row>
    <row r="175" spans="1:5" x14ac:dyDescent="0.25">
      <c r="A175" s="224"/>
      <c r="B175" s="78" t="s">
        <v>9</v>
      </c>
      <c r="C175" s="22" t="s">
        <v>74</v>
      </c>
      <c r="D175" s="23">
        <v>20</v>
      </c>
      <c r="E175" s="37" t="s">
        <v>46</v>
      </c>
    </row>
    <row r="176" spans="1:5" x14ac:dyDescent="0.25">
      <c r="A176" s="224"/>
      <c r="B176" s="78" t="s">
        <v>10</v>
      </c>
      <c r="C176" s="22" t="s">
        <v>74</v>
      </c>
      <c r="D176" s="23" t="str">
        <f>'[1]ELA UA By Elementary School'!D165</f>
        <v>&lt;10</v>
      </c>
      <c r="E176" s="37" t="s">
        <v>46</v>
      </c>
    </row>
    <row r="177" spans="1:5" x14ac:dyDescent="0.25">
      <c r="A177" s="224"/>
      <c r="B177" s="80" t="s">
        <v>13</v>
      </c>
      <c r="C177" s="29">
        <v>4421</v>
      </c>
      <c r="D177" s="27">
        <v>11791</v>
      </c>
      <c r="E177" s="39">
        <f>C177/D177</f>
        <v>0.37494699346959548</v>
      </c>
    </row>
    <row r="178" spans="1:5" x14ac:dyDescent="0.25">
      <c r="A178" s="224"/>
      <c r="B178" s="81" t="s">
        <v>18</v>
      </c>
      <c r="C178" s="22">
        <f>C170-C172</f>
        <v>1924</v>
      </c>
      <c r="D178" s="23">
        <f>D170-D172</f>
        <v>3566</v>
      </c>
      <c r="E178" s="40">
        <f>E170-E172</f>
        <v>0.17227445144441489</v>
      </c>
    </row>
    <row r="179" spans="1:5" ht="15.75" thickBot="1" x14ac:dyDescent="0.3">
      <c r="A179" s="224"/>
      <c r="B179" s="85" t="s">
        <v>19</v>
      </c>
      <c r="C179" s="24">
        <f t="shared" ref="C179:E179" si="59">C170-C171</f>
        <v>1427</v>
      </c>
      <c r="D179" s="25">
        <f>D170-D171</f>
        <v>2749</v>
      </c>
      <c r="E179" s="41">
        <f t="shared" si="59"/>
        <v>7.866380203428408E-2</v>
      </c>
    </row>
    <row r="180" spans="1:5" ht="15.75" thickBot="1" x14ac:dyDescent="0.3">
      <c r="A180" s="226" t="s">
        <v>67</v>
      </c>
      <c r="B180" s="227"/>
      <c r="C180" s="227"/>
      <c r="D180" s="227"/>
      <c r="E180" s="228"/>
    </row>
    <row r="181" spans="1:5" ht="62.25" customHeight="1" thickBot="1" x14ac:dyDescent="0.3">
      <c r="A181" s="217" t="s">
        <v>78</v>
      </c>
      <c r="B181" s="218"/>
      <c r="C181" s="218"/>
      <c r="D181" s="218"/>
      <c r="E181" s="219"/>
    </row>
  </sheetData>
  <mergeCells count="21">
    <mergeCell ref="C1:E3"/>
    <mergeCell ref="A49:A59"/>
    <mergeCell ref="B1:B3"/>
    <mergeCell ref="A38:A48"/>
    <mergeCell ref="A27:A37"/>
    <mergeCell ref="A16:A26"/>
    <mergeCell ref="A5:A15"/>
    <mergeCell ref="A1:A4"/>
    <mergeCell ref="A115:A125"/>
    <mergeCell ref="A104:A114"/>
    <mergeCell ref="A93:A103"/>
    <mergeCell ref="A82:A92"/>
    <mergeCell ref="A60:A70"/>
    <mergeCell ref="A71:A81"/>
    <mergeCell ref="A181:E181"/>
    <mergeCell ref="A159:A169"/>
    <mergeCell ref="A148:A158"/>
    <mergeCell ref="A137:A147"/>
    <mergeCell ref="A126:A136"/>
    <mergeCell ref="A170:A179"/>
    <mergeCell ref="A180:E180"/>
  </mergeCells>
  <conditionalFormatting sqref="B5:B11">
    <cfRule type="expression" dxfId="195" priority="307">
      <formula>MOD(ROW(),2)=0</formula>
    </cfRule>
  </conditionalFormatting>
  <conditionalFormatting sqref="B4">
    <cfRule type="expression" dxfId="194" priority="306">
      <formula>MOD(ROW(),2)=0</formula>
    </cfRule>
  </conditionalFormatting>
  <conditionalFormatting sqref="C4:E4 E5:E11">
    <cfRule type="expression" dxfId="193" priority="305">
      <formula>MOD(ROW(),2)=0</formula>
    </cfRule>
  </conditionalFormatting>
  <conditionalFormatting sqref="C5:D11">
    <cfRule type="expression" dxfId="192" priority="304">
      <formula>MOD(ROW(),2)=0</formula>
    </cfRule>
  </conditionalFormatting>
  <conditionalFormatting sqref="C14:E15">
    <cfRule type="expression" dxfId="191" priority="303">
      <formula>MOD(ROW(),2)=0</formula>
    </cfRule>
  </conditionalFormatting>
  <conditionalFormatting sqref="B16:B22">
    <cfRule type="expression" dxfId="190" priority="292">
      <formula>MOD(ROW(),2)=0</formula>
    </cfRule>
  </conditionalFormatting>
  <conditionalFormatting sqref="E16:E22">
    <cfRule type="expression" dxfId="189" priority="291">
      <formula>MOD(ROW(),2)=0</formula>
    </cfRule>
  </conditionalFormatting>
  <conditionalFormatting sqref="C16:D22">
    <cfRule type="expression" dxfId="188" priority="290">
      <formula>MOD(ROW(),2)=0</formula>
    </cfRule>
  </conditionalFormatting>
  <conditionalFormatting sqref="C25:E26">
    <cfRule type="expression" dxfId="187" priority="289">
      <formula>MOD(ROW(),2)=0</formula>
    </cfRule>
  </conditionalFormatting>
  <conditionalFormatting sqref="B27:B33">
    <cfRule type="expression" dxfId="186" priority="282">
      <formula>MOD(ROW(),2)=0</formula>
    </cfRule>
  </conditionalFormatting>
  <conditionalFormatting sqref="E27:E33">
    <cfRule type="expression" dxfId="185" priority="281">
      <formula>MOD(ROW(),2)=0</formula>
    </cfRule>
  </conditionalFormatting>
  <conditionalFormatting sqref="C27:D33">
    <cfRule type="expression" dxfId="184" priority="280">
      <formula>MOD(ROW(),2)=0</formula>
    </cfRule>
  </conditionalFormatting>
  <conditionalFormatting sqref="C36:E37">
    <cfRule type="expression" dxfId="183" priority="279">
      <formula>MOD(ROW(),2)=0</formula>
    </cfRule>
  </conditionalFormatting>
  <conditionalFormatting sqref="B38:B44">
    <cfRule type="expression" dxfId="182" priority="272">
      <formula>MOD(ROW(),2)=0</formula>
    </cfRule>
  </conditionalFormatting>
  <conditionalFormatting sqref="E38:E44">
    <cfRule type="expression" dxfId="181" priority="271">
      <formula>MOD(ROW(),2)=0</formula>
    </cfRule>
  </conditionalFormatting>
  <conditionalFormatting sqref="C38:D44">
    <cfRule type="expression" dxfId="180" priority="270">
      <formula>MOD(ROW(),2)=0</formula>
    </cfRule>
  </conditionalFormatting>
  <conditionalFormatting sqref="C47:E48">
    <cfRule type="expression" dxfId="179" priority="269">
      <formula>MOD(ROW(),2)=0</formula>
    </cfRule>
  </conditionalFormatting>
  <conditionalFormatting sqref="B49:B55">
    <cfRule type="expression" dxfId="178" priority="262">
      <formula>MOD(ROW(),2)=0</formula>
    </cfRule>
  </conditionalFormatting>
  <conditionalFormatting sqref="E49:E55">
    <cfRule type="expression" dxfId="177" priority="261">
      <formula>MOD(ROW(),2)=0</formula>
    </cfRule>
  </conditionalFormatting>
  <conditionalFormatting sqref="C49:D55">
    <cfRule type="expression" dxfId="176" priority="260">
      <formula>MOD(ROW(),2)=0</formula>
    </cfRule>
  </conditionalFormatting>
  <conditionalFormatting sqref="C58:E59">
    <cfRule type="expression" dxfId="175" priority="259">
      <formula>MOD(ROW(),2)=0</formula>
    </cfRule>
  </conditionalFormatting>
  <conditionalFormatting sqref="B60:B66">
    <cfRule type="expression" dxfId="174" priority="252">
      <formula>MOD(ROW(),2)=0</formula>
    </cfRule>
  </conditionalFormatting>
  <conditionalFormatting sqref="E60:E66">
    <cfRule type="expression" dxfId="173" priority="251">
      <formula>MOD(ROW(),2)=0</formula>
    </cfRule>
  </conditionalFormatting>
  <conditionalFormatting sqref="C60:D66">
    <cfRule type="expression" dxfId="172" priority="250">
      <formula>MOD(ROW(),2)=0</formula>
    </cfRule>
  </conditionalFormatting>
  <conditionalFormatting sqref="C69:E70">
    <cfRule type="expression" dxfId="171" priority="249">
      <formula>MOD(ROW(),2)=0</formula>
    </cfRule>
  </conditionalFormatting>
  <conditionalFormatting sqref="B82:B88">
    <cfRule type="expression" dxfId="170" priority="242">
      <formula>MOD(ROW(),2)=0</formula>
    </cfRule>
  </conditionalFormatting>
  <conditionalFormatting sqref="E82:E88">
    <cfRule type="expression" dxfId="169" priority="241">
      <formula>MOD(ROW(),2)=0</formula>
    </cfRule>
  </conditionalFormatting>
  <conditionalFormatting sqref="C82:D88">
    <cfRule type="expression" dxfId="168" priority="240">
      <formula>MOD(ROW(),2)=0</formula>
    </cfRule>
  </conditionalFormatting>
  <conditionalFormatting sqref="C91:E92">
    <cfRule type="expression" dxfId="167" priority="239">
      <formula>MOD(ROW(),2)=0</formula>
    </cfRule>
  </conditionalFormatting>
  <conditionalFormatting sqref="B93:B99">
    <cfRule type="expression" dxfId="166" priority="232">
      <formula>MOD(ROW(),2)=0</formula>
    </cfRule>
  </conditionalFormatting>
  <conditionalFormatting sqref="E93:E99">
    <cfRule type="expression" dxfId="165" priority="231">
      <formula>MOD(ROW(),2)=0</formula>
    </cfRule>
  </conditionalFormatting>
  <conditionalFormatting sqref="C93:D99">
    <cfRule type="expression" dxfId="164" priority="230">
      <formula>MOD(ROW(),2)=0</formula>
    </cfRule>
  </conditionalFormatting>
  <conditionalFormatting sqref="C102:E103">
    <cfRule type="expression" dxfId="163" priority="229">
      <formula>MOD(ROW(),2)=0</formula>
    </cfRule>
  </conditionalFormatting>
  <conditionalFormatting sqref="B104:B110">
    <cfRule type="expression" dxfId="162" priority="222">
      <formula>MOD(ROW(),2)=0</formula>
    </cfRule>
  </conditionalFormatting>
  <conditionalFormatting sqref="E104:E110">
    <cfRule type="expression" dxfId="161" priority="221">
      <formula>MOD(ROW(),2)=0</formula>
    </cfRule>
  </conditionalFormatting>
  <conditionalFormatting sqref="C104:D110">
    <cfRule type="expression" dxfId="160" priority="220">
      <formula>MOD(ROW(),2)=0</formula>
    </cfRule>
  </conditionalFormatting>
  <conditionalFormatting sqref="C113:E114">
    <cfRule type="expression" dxfId="159" priority="219">
      <formula>MOD(ROW(),2)=0</formula>
    </cfRule>
  </conditionalFormatting>
  <conditionalFormatting sqref="B115:B121">
    <cfRule type="expression" dxfId="158" priority="212">
      <formula>MOD(ROW(),2)=0</formula>
    </cfRule>
  </conditionalFormatting>
  <conditionalFormatting sqref="E115:E121">
    <cfRule type="expression" dxfId="157" priority="211">
      <formula>MOD(ROW(),2)=0</formula>
    </cfRule>
  </conditionalFormatting>
  <conditionalFormatting sqref="C115:D121">
    <cfRule type="expression" dxfId="156" priority="210">
      <formula>MOD(ROW(),2)=0</formula>
    </cfRule>
  </conditionalFormatting>
  <conditionalFormatting sqref="C124:E125">
    <cfRule type="expression" dxfId="155" priority="209">
      <formula>MOD(ROW(),2)=0</formula>
    </cfRule>
  </conditionalFormatting>
  <conditionalFormatting sqref="B126:B132">
    <cfRule type="expression" dxfId="154" priority="202">
      <formula>MOD(ROW(),2)=0</formula>
    </cfRule>
  </conditionalFormatting>
  <conditionalFormatting sqref="E126:E132">
    <cfRule type="expression" dxfId="153" priority="201">
      <formula>MOD(ROW(),2)=0</formula>
    </cfRule>
  </conditionalFormatting>
  <conditionalFormatting sqref="C126:D132">
    <cfRule type="expression" dxfId="152" priority="200">
      <formula>MOD(ROW(),2)=0</formula>
    </cfRule>
  </conditionalFormatting>
  <conditionalFormatting sqref="C135:E136">
    <cfRule type="expression" dxfId="151" priority="199">
      <formula>MOD(ROW(),2)=0</formula>
    </cfRule>
  </conditionalFormatting>
  <conditionalFormatting sqref="B137:B143">
    <cfRule type="expression" dxfId="150" priority="192">
      <formula>MOD(ROW(),2)=0</formula>
    </cfRule>
  </conditionalFormatting>
  <conditionalFormatting sqref="E137:E143">
    <cfRule type="expression" dxfId="149" priority="191">
      <formula>MOD(ROW(),2)=0</formula>
    </cfRule>
  </conditionalFormatting>
  <conditionalFormatting sqref="C137:D143">
    <cfRule type="expression" dxfId="148" priority="190">
      <formula>MOD(ROW(),2)=0</formula>
    </cfRule>
  </conditionalFormatting>
  <conditionalFormatting sqref="C146:E147">
    <cfRule type="expression" dxfId="147" priority="189">
      <formula>MOD(ROW(),2)=0</formula>
    </cfRule>
  </conditionalFormatting>
  <conditionalFormatting sqref="B148:B154">
    <cfRule type="expression" dxfId="146" priority="182">
      <formula>MOD(ROW(),2)=0</formula>
    </cfRule>
  </conditionalFormatting>
  <conditionalFormatting sqref="E148:E154">
    <cfRule type="expression" dxfId="145" priority="181">
      <formula>MOD(ROW(),2)=0</formula>
    </cfRule>
  </conditionalFormatting>
  <conditionalFormatting sqref="C148:D154">
    <cfRule type="expression" dxfId="144" priority="180">
      <formula>MOD(ROW(),2)=0</formula>
    </cfRule>
  </conditionalFormatting>
  <conditionalFormatting sqref="C157:E158">
    <cfRule type="expression" dxfId="143" priority="179">
      <formula>MOD(ROW(),2)=0</formula>
    </cfRule>
  </conditionalFormatting>
  <conditionalFormatting sqref="B159:B165">
    <cfRule type="expression" dxfId="142" priority="172">
      <formula>MOD(ROW(),2)=0</formula>
    </cfRule>
  </conditionalFormatting>
  <conditionalFormatting sqref="E159:E165">
    <cfRule type="expression" dxfId="141" priority="171">
      <formula>MOD(ROW(),2)=0</formula>
    </cfRule>
  </conditionalFormatting>
  <conditionalFormatting sqref="C159:D165">
    <cfRule type="expression" dxfId="140" priority="170">
      <formula>MOD(ROW(),2)=0</formula>
    </cfRule>
  </conditionalFormatting>
  <conditionalFormatting sqref="C168:E169">
    <cfRule type="expression" dxfId="139" priority="169">
      <formula>MOD(ROW(),2)=0</formula>
    </cfRule>
  </conditionalFormatting>
  <conditionalFormatting sqref="B170:B176">
    <cfRule type="expression" dxfId="138" priority="17">
      <formula>MOD(ROW(),2)=0</formula>
    </cfRule>
  </conditionalFormatting>
  <conditionalFormatting sqref="E170:E176">
    <cfRule type="expression" dxfId="137" priority="16">
      <formula>MOD(ROW(),2)=0</formula>
    </cfRule>
  </conditionalFormatting>
  <conditionalFormatting sqref="C170:D176">
    <cfRule type="expression" dxfId="136" priority="15">
      <formula>MOD(ROW(),2)=0</formula>
    </cfRule>
  </conditionalFormatting>
  <conditionalFormatting sqref="C178:E179">
    <cfRule type="expression" dxfId="135" priority="14">
      <formula>MOD(ROW(),2)=0</formula>
    </cfRule>
  </conditionalFormatting>
  <conditionalFormatting sqref="B71:B77">
    <cfRule type="expression" dxfId="134" priority="4">
      <formula>MOD(ROW(),2)=0</formula>
    </cfRule>
  </conditionalFormatting>
  <conditionalFormatting sqref="E71:E77">
    <cfRule type="expression" dxfId="133" priority="3">
      <formula>MOD(ROW(),2)=0</formula>
    </cfRule>
  </conditionalFormatting>
  <conditionalFormatting sqref="C71:D77">
    <cfRule type="expression" dxfId="132" priority="2">
      <formula>MOD(ROW(),2)=0</formula>
    </cfRule>
  </conditionalFormatting>
  <conditionalFormatting sqref="C80:E81">
    <cfRule type="expression" dxfId="13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21" customWidth="1"/>
  </cols>
  <sheetData>
    <row r="1" spans="1:5" ht="15" customHeight="1" x14ac:dyDescent="0.25">
      <c r="A1" s="247" t="s">
        <v>21</v>
      </c>
      <c r="B1" s="250" t="s">
        <v>55</v>
      </c>
      <c r="C1" s="162" t="s">
        <v>84</v>
      </c>
      <c r="D1" s="163"/>
      <c r="E1" s="164"/>
    </row>
    <row r="2" spans="1:5" x14ac:dyDescent="0.25">
      <c r="A2" s="248"/>
      <c r="B2" s="251"/>
      <c r="C2" s="165"/>
      <c r="D2" s="166"/>
      <c r="E2" s="167"/>
    </row>
    <row r="3" spans="1:5" ht="15" customHeight="1" thickBot="1" x14ac:dyDescent="0.3">
      <c r="A3" s="248"/>
      <c r="B3" s="252"/>
      <c r="C3" s="165"/>
      <c r="D3" s="166"/>
      <c r="E3" s="167"/>
    </row>
    <row r="4" spans="1:5" ht="15.75" customHeight="1" thickBot="1" x14ac:dyDescent="0.3">
      <c r="A4" s="249"/>
      <c r="B4" s="86" t="s">
        <v>0</v>
      </c>
      <c r="C4" s="90" t="s">
        <v>44</v>
      </c>
      <c r="D4" s="91" t="s">
        <v>20</v>
      </c>
      <c r="E4" s="92" t="s">
        <v>45</v>
      </c>
    </row>
    <row r="5" spans="1:5" ht="15" customHeight="1" x14ac:dyDescent="0.25">
      <c r="A5" s="239" t="s">
        <v>69</v>
      </c>
      <c r="B5" s="77" t="s">
        <v>4</v>
      </c>
      <c r="C5" s="76" t="s">
        <v>74</v>
      </c>
      <c r="D5" s="35" t="str">
        <f>'[1]ELA UA by Middle School'!D5</f>
        <v>&lt;10</v>
      </c>
      <c r="E5" s="36" t="s">
        <v>46</v>
      </c>
    </row>
    <row r="6" spans="1:5" x14ac:dyDescent="0.25">
      <c r="A6" s="240"/>
      <c r="B6" s="78" t="s">
        <v>5</v>
      </c>
      <c r="C6" s="22"/>
      <c r="D6" s="23"/>
      <c r="E6" s="37"/>
    </row>
    <row r="7" spans="1:5" x14ac:dyDescent="0.25">
      <c r="A7" s="240"/>
      <c r="B7" s="78" t="s">
        <v>6</v>
      </c>
      <c r="C7" s="22" t="s">
        <v>74</v>
      </c>
      <c r="D7" s="23" t="str">
        <f>'[1]ELA UA by Middle School'!D7</f>
        <v>&lt;10</v>
      </c>
      <c r="E7" s="37" t="s">
        <v>46</v>
      </c>
    </row>
    <row r="8" spans="1:5" x14ac:dyDescent="0.25">
      <c r="A8" s="240"/>
      <c r="B8" s="78" t="s">
        <v>7</v>
      </c>
      <c r="C8" s="22"/>
      <c r="D8" s="23"/>
      <c r="E8" s="37"/>
    </row>
    <row r="9" spans="1:5" x14ac:dyDescent="0.25">
      <c r="A9" s="240"/>
      <c r="B9" s="78" t="s">
        <v>8</v>
      </c>
      <c r="C9" s="22"/>
      <c r="D9" s="23"/>
      <c r="E9" s="37"/>
    </row>
    <row r="10" spans="1:5" x14ac:dyDescent="0.25">
      <c r="A10" s="240"/>
      <c r="B10" s="78" t="s">
        <v>9</v>
      </c>
      <c r="C10" s="22"/>
      <c r="D10" s="23"/>
      <c r="E10" s="37"/>
    </row>
    <row r="11" spans="1:5" x14ac:dyDescent="0.25">
      <c r="A11" s="240"/>
      <c r="B11" s="78" t="s">
        <v>10</v>
      </c>
      <c r="C11" s="22"/>
      <c r="D11" s="23"/>
      <c r="E11" s="37"/>
    </row>
    <row r="12" spans="1:5" x14ac:dyDescent="0.25">
      <c r="A12" s="240"/>
      <c r="B12" s="79" t="s">
        <v>37</v>
      </c>
      <c r="C12" s="28">
        <f t="shared" ref="C12:E12" si="0">C$78</f>
        <v>1873</v>
      </c>
      <c r="D12" s="26">
        <f>D23</f>
        <v>3502</v>
      </c>
      <c r="E12" s="42">
        <f t="shared" si="0"/>
        <v>0.53483723586521992</v>
      </c>
    </row>
    <row r="13" spans="1:5" x14ac:dyDescent="0.25">
      <c r="A13" s="240"/>
      <c r="B13" s="80" t="s">
        <v>13</v>
      </c>
      <c r="C13" s="29">
        <f t="shared" ref="C13:E13" si="1">C$79</f>
        <v>4421</v>
      </c>
      <c r="D13" s="27">
        <f>D24</f>
        <v>11791</v>
      </c>
      <c r="E13" s="43">
        <f t="shared" si="1"/>
        <v>0.37494699346959548</v>
      </c>
    </row>
    <row r="14" spans="1:5" x14ac:dyDescent="0.25">
      <c r="A14" s="240"/>
      <c r="B14" s="81" t="s">
        <v>18</v>
      </c>
      <c r="C14" s="22" t="s">
        <v>46</v>
      </c>
      <c r="D14" s="23" t="str">
        <f>'[1]ELA UA by Middle School'!D14</f>
        <v>**</v>
      </c>
      <c r="E14" s="40" t="s">
        <v>46</v>
      </c>
    </row>
    <row r="15" spans="1:5" ht="15.75" thickBot="1" x14ac:dyDescent="0.3">
      <c r="A15" s="241"/>
      <c r="B15" s="82" t="s">
        <v>19</v>
      </c>
      <c r="C15" s="24"/>
      <c r="D15" s="25"/>
      <c r="E15" s="41"/>
    </row>
    <row r="16" spans="1:5" x14ac:dyDescent="0.25">
      <c r="A16" s="242" t="s">
        <v>38</v>
      </c>
      <c r="B16" s="77" t="s">
        <v>4</v>
      </c>
      <c r="C16" s="76">
        <v>178</v>
      </c>
      <c r="D16" s="35">
        <v>259</v>
      </c>
      <c r="E16" s="36">
        <f>C16/D16</f>
        <v>0.68725868725868722</v>
      </c>
    </row>
    <row r="17" spans="1:5" x14ac:dyDescent="0.25">
      <c r="A17" s="243"/>
      <c r="B17" s="78" t="s">
        <v>5</v>
      </c>
      <c r="C17" s="22">
        <v>56</v>
      </c>
      <c r="D17" s="23">
        <v>132</v>
      </c>
      <c r="E17" s="37">
        <f t="shared" ref="E17:E18" si="2">C17/D17</f>
        <v>0.42424242424242425</v>
      </c>
    </row>
    <row r="18" spans="1:5" x14ac:dyDescent="0.25">
      <c r="A18" s="243"/>
      <c r="B18" s="78" t="s">
        <v>6</v>
      </c>
      <c r="C18" s="22">
        <v>77</v>
      </c>
      <c r="D18" s="23">
        <v>231</v>
      </c>
      <c r="E18" s="37">
        <f t="shared" si="2"/>
        <v>0.33333333333333331</v>
      </c>
    </row>
    <row r="19" spans="1:5" x14ac:dyDescent="0.25">
      <c r="A19" s="243"/>
      <c r="B19" s="78" t="s">
        <v>7</v>
      </c>
      <c r="C19" s="22" t="s">
        <v>74</v>
      </c>
      <c r="D19" s="23">
        <v>20</v>
      </c>
      <c r="E19" s="37" t="s">
        <v>46</v>
      </c>
    </row>
    <row r="20" spans="1:5" x14ac:dyDescent="0.25">
      <c r="A20" s="243"/>
      <c r="B20" s="78" t="s">
        <v>8</v>
      </c>
      <c r="C20" s="22" t="s">
        <v>74</v>
      </c>
      <c r="D20" s="23" t="str">
        <f>'[1]ELA UA by Middle School'!D20</f>
        <v>&lt;10</v>
      </c>
      <c r="E20" s="37" t="s">
        <v>46</v>
      </c>
    </row>
    <row r="21" spans="1:5" x14ac:dyDescent="0.25">
      <c r="A21" s="243"/>
      <c r="B21" s="78" t="s">
        <v>9</v>
      </c>
      <c r="C21" s="22"/>
      <c r="D21" s="23"/>
      <c r="E21" s="37"/>
    </row>
    <row r="22" spans="1:5" x14ac:dyDescent="0.25">
      <c r="A22" s="243"/>
      <c r="B22" s="78" t="s">
        <v>10</v>
      </c>
      <c r="C22" s="22"/>
      <c r="D22" s="23"/>
      <c r="E22" s="37"/>
    </row>
    <row r="23" spans="1:5" x14ac:dyDescent="0.25">
      <c r="A23" s="243"/>
      <c r="B23" s="79" t="s">
        <v>37</v>
      </c>
      <c r="C23" s="28">
        <f t="shared" ref="C23:E23" si="3">C$78</f>
        <v>1873</v>
      </c>
      <c r="D23" s="26">
        <f>D45</f>
        <v>3502</v>
      </c>
      <c r="E23" s="42">
        <f t="shared" si="3"/>
        <v>0.53483723586521992</v>
      </c>
    </row>
    <row r="24" spans="1:5" x14ac:dyDescent="0.25">
      <c r="A24" s="243"/>
      <c r="B24" s="80" t="s">
        <v>13</v>
      </c>
      <c r="C24" s="29">
        <f t="shared" ref="C24:E24" si="4">C$79</f>
        <v>4421</v>
      </c>
      <c r="D24" s="27">
        <f>D46</f>
        <v>11791</v>
      </c>
      <c r="E24" s="43">
        <f t="shared" si="4"/>
        <v>0.37494699346959548</v>
      </c>
    </row>
    <row r="25" spans="1:5" x14ac:dyDescent="0.25">
      <c r="A25" s="243"/>
      <c r="B25" s="81" t="s">
        <v>18</v>
      </c>
      <c r="C25" s="22">
        <f t="shared" ref="C25:E25" si="5">C16-C18</f>
        <v>101</v>
      </c>
      <c r="D25" s="23">
        <f>D16-D18</f>
        <v>28</v>
      </c>
      <c r="E25" s="40">
        <f t="shared" si="5"/>
        <v>0.3539253539253539</v>
      </c>
    </row>
    <row r="26" spans="1:5" ht="15.75" thickBot="1" x14ac:dyDescent="0.3">
      <c r="A26" s="244"/>
      <c r="B26" s="82" t="s">
        <v>19</v>
      </c>
      <c r="C26" s="24">
        <f>C16-C17</f>
        <v>122</v>
      </c>
      <c r="D26" s="25">
        <f>D16-D17</f>
        <v>127</v>
      </c>
      <c r="E26" s="41">
        <f>E16-E17</f>
        <v>0.26301626301626296</v>
      </c>
    </row>
    <row r="27" spans="1:5" x14ac:dyDescent="0.25">
      <c r="A27" s="239" t="s">
        <v>80</v>
      </c>
      <c r="B27" s="77" t="s">
        <v>4</v>
      </c>
      <c r="C27" s="76"/>
      <c r="D27" s="35">
        <v>17</v>
      </c>
      <c r="E27" s="36"/>
    </row>
    <row r="28" spans="1:5" x14ac:dyDescent="0.25">
      <c r="A28" s="240"/>
      <c r="B28" s="78" t="s">
        <v>5</v>
      </c>
      <c r="C28" s="22"/>
      <c r="D28" s="23" t="s">
        <v>74</v>
      </c>
      <c r="E28" s="37"/>
    </row>
    <row r="29" spans="1:5" x14ac:dyDescent="0.25">
      <c r="A29" s="240"/>
      <c r="B29" s="78" t="s">
        <v>6</v>
      </c>
      <c r="C29" s="22"/>
      <c r="D29" s="23" t="s">
        <v>74</v>
      </c>
      <c r="E29" s="37"/>
    </row>
    <row r="30" spans="1:5" x14ac:dyDescent="0.25">
      <c r="A30" s="240"/>
      <c r="B30" s="78" t="s">
        <v>7</v>
      </c>
      <c r="C30" s="22"/>
      <c r="D30" s="23" t="s">
        <v>74</v>
      </c>
      <c r="E30" s="37"/>
    </row>
    <row r="31" spans="1:5" x14ac:dyDescent="0.25">
      <c r="A31" s="240"/>
      <c r="B31" s="78" t="s">
        <v>8</v>
      </c>
      <c r="C31" s="22"/>
      <c r="D31" s="23" t="str">
        <f>'[1]ELA UA by Middle School'!D20</f>
        <v>&lt;10</v>
      </c>
      <c r="E31" s="37"/>
    </row>
    <row r="32" spans="1:5" x14ac:dyDescent="0.25">
      <c r="A32" s="240"/>
      <c r="B32" s="78" t="s">
        <v>9</v>
      </c>
      <c r="C32" s="22"/>
      <c r="D32" s="23"/>
      <c r="E32" s="37"/>
    </row>
    <row r="33" spans="1:5" x14ac:dyDescent="0.25">
      <c r="A33" s="240"/>
      <c r="B33" s="78" t="s">
        <v>10</v>
      </c>
      <c r="C33" s="22"/>
      <c r="D33" s="23"/>
      <c r="E33" s="37"/>
    </row>
    <row r="34" spans="1:5" x14ac:dyDescent="0.25">
      <c r="A34" s="240"/>
      <c r="B34" s="79" t="s">
        <v>37</v>
      </c>
      <c r="C34" s="28">
        <f t="shared" ref="C34:E34" si="6">C$78</f>
        <v>1873</v>
      </c>
      <c r="D34" s="26">
        <f>D45</f>
        <v>3502</v>
      </c>
      <c r="E34" s="42">
        <f t="shared" si="6"/>
        <v>0.53483723586521992</v>
      </c>
    </row>
    <row r="35" spans="1:5" x14ac:dyDescent="0.25">
      <c r="A35" s="240"/>
      <c r="B35" s="80" t="s">
        <v>13</v>
      </c>
      <c r="C35" s="29">
        <f t="shared" ref="C35:E35" si="7">C$79</f>
        <v>4421</v>
      </c>
      <c r="D35" s="27">
        <f>D46</f>
        <v>11791</v>
      </c>
      <c r="E35" s="43">
        <f t="shared" si="7"/>
        <v>0.37494699346959548</v>
      </c>
    </row>
    <row r="36" spans="1:5" x14ac:dyDescent="0.25">
      <c r="A36" s="240"/>
      <c r="B36" s="81" t="s">
        <v>18</v>
      </c>
      <c r="C36" s="22"/>
      <c r="D36" s="23" t="s">
        <v>46</v>
      </c>
      <c r="E36" s="40"/>
    </row>
    <row r="37" spans="1:5" ht="15.75" thickBot="1" x14ac:dyDescent="0.3">
      <c r="A37" s="241"/>
      <c r="B37" s="82" t="s">
        <v>19</v>
      </c>
      <c r="C37" s="24"/>
      <c r="D37" s="25" t="s">
        <v>46</v>
      </c>
      <c r="E37" s="41"/>
    </row>
    <row r="38" spans="1:5" ht="15" customHeight="1" x14ac:dyDescent="0.25">
      <c r="A38" s="242" t="s">
        <v>39</v>
      </c>
      <c r="B38" s="77" t="s">
        <v>4</v>
      </c>
      <c r="C38" s="76">
        <v>223</v>
      </c>
      <c r="D38" s="35">
        <v>393</v>
      </c>
      <c r="E38" s="36">
        <f>C38/D38</f>
        <v>0.56743002544529264</v>
      </c>
    </row>
    <row r="39" spans="1:5" x14ac:dyDescent="0.25">
      <c r="A39" s="243"/>
      <c r="B39" s="78" t="s">
        <v>5</v>
      </c>
      <c r="C39" s="22">
        <v>102</v>
      </c>
      <c r="D39" s="23">
        <v>231</v>
      </c>
      <c r="E39" s="37">
        <f t="shared" ref="E39:E41" si="8">C39/D39</f>
        <v>0.44155844155844154</v>
      </c>
    </row>
    <row r="40" spans="1:5" x14ac:dyDescent="0.25">
      <c r="A40" s="243"/>
      <c r="B40" s="78" t="s">
        <v>6</v>
      </c>
      <c r="C40" s="22">
        <v>67</v>
      </c>
      <c r="D40" s="23">
        <v>217</v>
      </c>
      <c r="E40" s="37">
        <f t="shared" si="8"/>
        <v>0.30875576036866359</v>
      </c>
    </row>
    <row r="41" spans="1:5" x14ac:dyDescent="0.25">
      <c r="A41" s="243"/>
      <c r="B41" s="78" t="s">
        <v>7</v>
      </c>
      <c r="C41" s="22">
        <v>22</v>
      </c>
      <c r="D41" s="23">
        <v>49</v>
      </c>
      <c r="E41" s="37">
        <f t="shared" si="8"/>
        <v>0.44897959183673469</v>
      </c>
    </row>
    <row r="42" spans="1:5" x14ac:dyDescent="0.25">
      <c r="A42" s="243"/>
      <c r="B42" s="78" t="s">
        <v>8</v>
      </c>
      <c r="C42" s="22" t="s">
        <v>74</v>
      </c>
      <c r="D42" s="23">
        <v>14</v>
      </c>
      <c r="E42" s="37" t="s">
        <v>46</v>
      </c>
    </row>
    <row r="43" spans="1:5" x14ac:dyDescent="0.25">
      <c r="A43" s="243"/>
      <c r="B43" s="78" t="s">
        <v>9</v>
      </c>
      <c r="C43" s="22"/>
      <c r="D43" s="23"/>
      <c r="E43" s="37"/>
    </row>
    <row r="44" spans="1:5" x14ac:dyDescent="0.25">
      <c r="A44" s="243"/>
      <c r="B44" s="78" t="s">
        <v>10</v>
      </c>
      <c r="C44" s="22"/>
      <c r="D44" s="23"/>
      <c r="E44" s="37"/>
    </row>
    <row r="45" spans="1:5" x14ac:dyDescent="0.25">
      <c r="A45" s="243"/>
      <c r="B45" s="79" t="s">
        <v>37</v>
      </c>
      <c r="C45" s="28">
        <f t="shared" ref="C45:E45" si="9">C$78</f>
        <v>1873</v>
      </c>
      <c r="D45" s="26">
        <f>D56</f>
        <v>3502</v>
      </c>
      <c r="E45" s="42">
        <f t="shared" si="9"/>
        <v>0.53483723586521992</v>
      </c>
    </row>
    <row r="46" spans="1:5" x14ac:dyDescent="0.25">
      <c r="A46" s="243"/>
      <c r="B46" s="80" t="s">
        <v>13</v>
      </c>
      <c r="C46" s="29">
        <f t="shared" ref="C46:E46" si="10">C$79</f>
        <v>4421</v>
      </c>
      <c r="D46" s="27">
        <f>D57</f>
        <v>11791</v>
      </c>
      <c r="E46" s="43">
        <f t="shared" si="10"/>
        <v>0.37494699346959548</v>
      </c>
    </row>
    <row r="47" spans="1:5" x14ac:dyDescent="0.25">
      <c r="A47" s="243"/>
      <c r="B47" s="81" t="s">
        <v>18</v>
      </c>
      <c r="C47" s="22">
        <f>C38-C40</f>
        <v>156</v>
      </c>
      <c r="D47" s="23">
        <f>D38-D40</f>
        <v>176</v>
      </c>
      <c r="E47" s="40">
        <f t="shared" ref="E47" si="11">E38-E40</f>
        <v>0.25867426507662905</v>
      </c>
    </row>
    <row r="48" spans="1:5" ht="15.75" thickBot="1" x14ac:dyDescent="0.3">
      <c r="A48" s="244"/>
      <c r="B48" s="82" t="s">
        <v>19</v>
      </c>
      <c r="C48" s="24">
        <f>C38-C39</f>
        <v>121</v>
      </c>
      <c r="D48" s="25">
        <f>D38-D39</f>
        <v>162</v>
      </c>
      <c r="E48" s="41">
        <f>E38-E39</f>
        <v>0.1258715838868511</v>
      </c>
    </row>
    <row r="49" spans="1:5" ht="15" customHeight="1" x14ac:dyDescent="0.25">
      <c r="A49" s="239" t="s">
        <v>40</v>
      </c>
      <c r="B49" s="77" t="s">
        <v>4</v>
      </c>
      <c r="C49" s="76">
        <v>266</v>
      </c>
      <c r="D49" s="35">
        <v>371</v>
      </c>
      <c r="E49" s="36">
        <f>C49/D49</f>
        <v>0.71698113207547165</v>
      </c>
    </row>
    <row r="50" spans="1:5" x14ac:dyDescent="0.25">
      <c r="A50" s="240"/>
      <c r="B50" s="78" t="s">
        <v>5</v>
      </c>
      <c r="C50" s="22">
        <v>214</v>
      </c>
      <c r="D50" s="23">
        <v>344</v>
      </c>
      <c r="E50" s="37">
        <f t="shared" ref="E50:E52" si="12">C50/D50</f>
        <v>0.62209302325581395</v>
      </c>
    </row>
    <row r="51" spans="1:5" x14ac:dyDescent="0.25">
      <c r="A51" s="240"/>
      <c r="B51" s="78" t="s">
        <v>6</v>
      </c>
      <c r="C51" s="22">
        <v>50</v>
      </c>
      <c r="D51" s="23">
        <v>109</v>
      </c>
      <c r="E51" s="37">
        <f t="shared" si="12"/>
        <v>0.45871559633027525</v>
      </c>
    </row>
    <row r="52" spans="1:5" x14ac:dyDescent="0.25">
      <c r="A52" s="240"/>
      <c r="B52" s="78" t="s">
        <v>7</v>
      </c>
      <c r="C52" s="22">
        <v>11</v>
      </c>
      <c r="D52" s="23">
        <v>18</v>
      </c>
      <c r="E52" s="37">
        <f t="shared" si="12"/>
        <v>0.61111111111111116</v>
      </c>
    </row>
    <row r="53" spans="1:5" x14ac:dyDescent="0.25">
      <c r="A53" s="240"/>
      <c r="B53" s="78" t="s">
        <v>8</v>
      </c>
      <c r="C53" s="22" t="s">
        <v>74</v>
      </c>
      <c r="D53" s="23">
        <v>13</v>
      </c>
      <c r="E53" s="37" t="s">
        <v>46</v>
      </c>
    </row>
    <row r="54" spans="1:5" x14ac:dyDescent="0.25">
      <c r="A54" s="240"/>
      <c r="B54" s="78" t="s">
        <v>9</v>
      </c>
      <c r="C54" s="22" t="s">
        <v>74</v>
      </c>
      <c r="D54" s="23" t="str">
        <f>'[1]ELA UA by Middle School'!D43</f>
        <v>&lt;10</v>
      </c>
      <c r="E54" s="37" t="s">
        <v>46</v>
      </c>
    </row>
    <row r="55" spans="1:5" x14ac:dyDescent="0.25">
      <c r="A55" s="240"/>
      <c r="B55" s="78" t="s">
        <v>10</v>
      </c>
      <c r="C55" s="22"/>
      <c r="D55" s="23"/>
      <c r="E55" s="37"/>
    </row>
    <row r="56" spans="1:5" x14ac:dyDescent="0.25">
      <c r="A56" s="240"/>
      <c r="B56" s="79" t="s">
        <v>37</v>
      </c>
      <c r="C56" s="28">
        <f t="shared" ref="C56:E56" si="13">C$78</f>
        <v>1873</v>
      </c>
      <c r="D56" s="26">
        <f>D67</f>
        <v>3502</v>
      </c>
      <c r="E56" s="42">
        <f t="shared" si="13"/>
        <v>0.53483723586521992</v>
      </c>
    </row>
    <row r="57" spans="1:5" x14ac:dyDescent="0.25">
      <c r="A57" s="240"/>
      <c r="B57" s="80" t="s">
        <v>13</v>
      </c>
      <c r="C57" s="29">
        <f t="shared" ref="C57:E57" si="14">C$79</f>
        <v>4421</v>
      </c>
      <c r="D57" s="27">
        <f>D68</f>
        <v>11791</v>
      </c>
      <c r="E57" s="43">
        <f t="shared" si="14"/>
        <v>0.37494699346959548</v>
      </c>
    </row>
    <row r="58" spans="1:5" x14ac:dyDescent="0.25">
      <c r="A58" s="240"/>
      <c r="B58" s="81" t="s">
        <v>18</v>
      </c>
      <c r="C58" s="22">
        <f t="shared" ref="C58:E58" si="15">C49-C51</f>
        <v>216</v>
      </c>
      <c r="D58" s="23">
        <f>D49-D51</f>
        <v>262</v>
      </c>
      <c r="E58" s="40">
        <f t="shared" si="15"/>
        <v>0.2582655357451964</v>
      </c>
    </row>
    <row r="59" spans="1:5" ht="15.75" thickBot="1" x14ac:dyDescent="0.3">
      <c r="A59" s="241"/>
      <c r="B59" s="82" t="s">
        <v>19</v>
      </c>
      <c r="C59" s="24">
        <f>C49-C50</f>
        <v>52</v>
      </c>
      <c r="D59" s="25">
        <f>D49-D50</f>
        <v>27</v>
      </c>
      <c r="E59" s="41">
        <f>E49-E50</f>
        <v>9.4888108819657702E-2</v>
      </c>
    </row>
    <row r="60" spans="1:5" ht="15" customHeight="1" x14ac:dyDescent="0.25">
      <c r="A60" s="242" t="s">
        <v>41</v>
      </c>
      <c r="B60" s="77" t="s">
        <v>4</v>
      </c>
      <c r="C60" s="76">
        <v>377</v>
      </c>
      <c r="D60" s="35">
        <v>610</v>
      </c>
      <c r="E60" s="36">
        <f>C60/D60</f>
        <v>0.61803278688524588</v>
      </c>
    </row>
    <row r="61" spans="1:5" x14ac:dyDescent="0.25">
      <c r="A61" s="243"/>
      <c r="B61" s="78" t="s">
        <v>5</v>
      </c>
      <c r="C61" s="22">
        <v>109</v>
      </c>
      <c r="D61" s="23">
        <v>223</v>
      </c>
      <c r="E61" s="37">
        <f t="shared" ref="E61:E63" si="16">C61/D61</f>
        <v>0.48878923766816146</v>
      </c>
    </row>
    <row r="62" spans="1:5" x14ac:dyDescent="0.25">
      <c r="A62" s="243"/>
      <c r="B62" s="78" t="s">
        <v>6</v>
      </c>
      <c r="C62" s="22">
        <v>41</v>
      </c>
      <c r="D62" s="23">
        <v>119</v>
      </c>
      <c r="E62" s="37">
        <f t="shared" si="16"/>
        <v>0.34453781512605042</v>
      </c>
    </row>
    <row r="63" spans="1:5" x14ac:dyDescent="0.25">
      <c r="A63" s="243"/>
      <c r="B63" s="78" t="s">
        <v>7</v>
      </c>
      <c r="C63" s="22">
        <v>39</v>
      </c>
      <c r="D63" s="23">
        <v>67</v>
      </c>
      <c r="E63" s="37">
        <f t="shared" si="16"/>
        <v>0.58208955223880599</v>
      </c>
    </row>
    <row r="64" spans="1:5" x14ac:dyDescent="0.25">
      <c r="A64" s="243"/>
      <c r="B64" s="78" t="s">
        <v>8</v>
      </c>
      <c r="C64" s="22">
        <v>12</v>
      </c>
      <c r="D64" s="23">
        <v>17</v>
      </c>
      <c r="E64" s="37">
        <f>C64/D64</f>
        <v>0.70588235294117652</v>
      </c>
    </row>
    <row r="65" spans="1:5" x14ac:dyDescent="0.25">
      <c r="A65" s="243"/>
      <c r="B65" s="78" t="s">
        <v>9</v>
      </c>
      <c r="C65" s="22"/>
      <c r="D65" s="23" t="s">
        <v>74</v>
      </c>
      <c r="E65" s="37"/>
    </row>
    <row r="66" spans="1:5" x14ac:dyDescent="0.25">
      <c r="A66" s="243"/>
      <c r="B66" s="78" t="s">
        <v>10</v>
      </c>
      <c r="C66" s="22" t="s">
        <v>74</v>
      </c>
      <c r="D66" s="23" t="s">
        <v>74</v>
      </c>
      <c r="E66" s="37" t="s">
        <v>46</v>
      </c>
    </row>
    <row r="67" spans="1:5" x14ac:dyDescent="0.25">
      <c r="A67" s="243"/>
      <c r="B67" s="79" t="s">
        <v>37</v>
      </c>
      <c r="C67" s="28">
        <f t="shared" ref="C67:E67" si="17">C$78</f>
        <v>1873</v>
      </c>
      <c r="D67" s="26">
        <f>D78</f>
        <v>3502</v>
      </c>
      <c r="E67" s="42">
        <f t="shared" si="17"/>
        <v>0.53483723586521992</v>
      </c>
    </row>
    <row r="68" spans="1:5" x14ac:dyDescent="0.25">
      <c r="A68" s="243"/>
      <c r="B68" s="80" t="s">
        <v>13</v>
      </c>
      <c r="C68" s="29">
        <f t="shared" ref="C68:E68" si="18">C$79</f>
        <v>4421</v>
      </c>
      <c r="D68" s="27">
        <f>D79</f>
        <v>11791</v>
      </c>
      <c r="E68" s="43">
        <f t="shared" si="18"/>
        <v>0.37494699346959548</v>
      </c>
    </row>
    <row r="69" spans="1:5" x14ac:dyDescent="0.25">
      <c r="A69" s="243"/>
      <c r="B69" s="81" t="s">
        <v>18</v>
      </c>
      <c r="C69" s="22">
        <f>C60-C62</f>
        <v>336</v>
      </c>
      <c r="D69" s="23">
        <f>D60-D62</f>
        <v>491</v>
      </c>
      <c r="E69" s="40">
        <f t="shared" ref="E69" si="19">E60-E62</f>
        <v>0.27349497175919546</v>
      </c>
    </row>
    <row r="70" spans="1:5" ht="15.75" thickBot="1" x14ac:dyDescent="0.3">
      <c r="A70" s="244"/>
      <c r="B70" s="82" t="s">
        <v>19</v>
      </c>
      <c r="C70" s="24">
        <f>C60-C61</f>
        <v>268</v>
      </c>
      <c r="D70" s="25">
        <f>D60-D61</f>
        <v>387</v>
      </c>
      <c r="E70" s="41">
        <f>E60-E61</f>
        <v>0.12924354921708442</v>
      </c>
    </row>
    <row r="71" spans="1:5" ht="15" customHeight="1" x14ac:dyDescent="0.25">
      <c r="A71" s="239" t="s">
        <v>42</v>
      </c>
      <c r="B71" s="77" t="s">
        <v>4</v>
      </c>
      <c r="C71" s="76">
        <v>1046</v>
      </c>
      <c r="D71" s="35">
        <v>1661</v>
      </c>
      <c r="E71" s="36">
        <f>C71/D71</f>
        <v>0.62974111980734493</v>
      </c>
    </row>
    <row r="72" spans="1:5" x14ac:dyDescent="0.25">
      <c r="A72" s="240"/>
      <c r="B72" s="78" t="s">
        <v>5</v>
      </c>
      <c r="C72" s="22">
        <v>481</v>
      </c>
      <c r="D72" s="23">
        <v>938</v>
      </c>
      <c r="E72" s="37">
        <f t="shared" ref="E72:E75" si="20">C72/D72</f>
        <v>0.51279317697228144</v>
      </c>
    </row>
    <row r="73" spans="1:5" x14ac:dyDescent="0.25">
      <c r="A73" s="240"/>
      <c r="B73" s="78" t="s">
        <v>6</v>
      </c>
      <c r="C73" s="22">
        <v>237</v>
      </c>
      <c r="D73" s="23">
        <v>693</v>
      </c>
      <c r="E73" s="37">
        <f t="shared" si="20"/>
        <v>0.34199134199134201</v>
      </c>
    </row>
    <row r="74" spans="1:5" x14ac:dyDescent="0.25">
      <c r="A74" s="240"/>
      <c r="B74" s="78" t="s">
        <v>7</v>
      </c>
      <c r="C74" s="22">
        <v>79</v>
      </c>
      <c r="D74" s="23">
        <v>156</v>
      </c>
      <c r="E74" s="37">
        <f t="shared" si="20"/>
        <v>0.50641025641025639</v>
      </c>
    </row>
    <row r="75" spans="1:5" x14ac:dyDescent="0.25">
      <c r="A75" s="240"/>
      <c r="B75" s="78" t="s">
        <v>8</v>
      </c>
      <c r="C75" s="22">
        <v>28</v>
      </c>
      <c r="D75" s="23">
        <v>52</v>
      </c>
      <c r="E75" s="37">
        <f t="shared" si="20"/>
        <v>0.53846153846153844</v>
      </c>
    </row>
    <row r="76" spans="1:5" x14ac:dyDescent="0.25">
      <c r="A76" s="240"/>
      <c r="B76" s="78" t="s">
        <v>9</v>
      </c>
      <c r="C76" s="22" t="s">
        <v>74</v>
      </c>
      <c r="D76" s="23" t="str">
        <f>'[1]ELA UA by Middle School'!D65</f>
        <v>&lt;10</v>
      </c>
      <c r="E76" s="37" t="s">
        <v>46</v>
      </c>
    </row>
    <row r="77" spans="1:5" x14ac:dyDescent="0.25">
      <c r="A77" s="240"/>
      <c r="B77" s="78" t="s">
        <v>10</v>
      </c>
      <c r="C77" s="22" t="s">
        <v>74</v>
      </c>
      <c r="D77" s="23" t="str">
        <f>'[1]ELA UA by Middle School'!D66</f>
        <v>&lt;10</v>
      </c>
      <c r="E77" s="37" t="s">
        <v>46</v>
      </c>
    </row>
    <row r="78" spans="1:5" x14ac:dyDescent="0.25">
      <c r="A78" s="240"/>
      <c r="B78" s="79" t="s">
        <v>37</v>
      </c>
      <c r="C78" s="28">
        <v>1873</v>
      </c>
      <c r="D78" s="26">
        <v>3502</v>
      </c>
      <c r="E78" s="38">
        <f>C78/D78</f>
        <v>0.53483723586521992</v>
      </c>
    </row>
    <row r="79" spans="1:5" x14ac:dyDescent="0.25">
      <c r="A79" s="240"/>
      <c r="B79" s="80" t="s">
        <v>13</v>
      </c>
      <c r="C79" s="29">
        <f t="shared" ref="C79:E79" si="21">C$89</f>
        <v>4421</v>
      </c>
      <c r="D79" s="27">
        <f>$D$89</f>
        <v>11791</v>
      </c>
      <c r="E79" s="39">
        <f t="shared" si="21"/>
        <v>0.37494699346959548</v>
      </c>
    </row>
    <row r="80" spans="1:5" x14ac:dyDescent="0.25">
      <c r="A80" s="240"/>
      <c r="B80" s="81" t="s">
        <v>18</v>
      </c>
      <c r="C80" s="22">
        <f>C71-C73</f>
        <v>809</v>
      </c>
      <c r="D80" s="23">
        <f>D71-D73</f>
        <v>968</v>
      </c>
      <c r="E80" s="40">
        <f t="shared" ref="E80" si="22">E71-E73</f>
        <v>0.28774977781600292</v>
      </c>
    </row>
    <row r="81" spans="1:5" ht="15.75" thickBot="1" x14ac:dyDescent="0.3">
      <c r="A81" s="241"/>
      <c r="B81" s="82" t="s">
        <v>19</v>
      </c>
      <c r="C81" s="24">
        <f>C71-C72</f>
        <v>565</v>
      </c>
      <c r="D81" s="25">
        <f>D71-D72</f>
        <v>723</v>
      </c>
      <c r="E81" s="41">
        <f>E71-E72</f>
        <v>0.11694794283506349</v>
      </c>
    </row>
    <row r="82" spans="1:5" ht="15" customHeight="1" x14ac:dyDescent="0.25">
      <c r="A82" s="242" t="s">
        <v>68</v>
      </c>
      <c r="B82" s="77" t="s">
        <v>4</v>
      </c>
      <c r="C82" s="76">
        <f>'Science UA By Elementary School'!C170</f>
        <v>2502</v>
      </c>
      <c r="D82" s="35">
        <f>'Science UA By Elementary School'!D170</f>
        <v>5791</v>
      </c>
      <c r="E82" s="36">
        <f>'Science UA By Elementary School'!E170</f>
        <v>0.4320497323432913</v>
      </c>
    </row>
    <row r="83" spans="1:5" x14ac:dyDescent="0.25">
      <c r="A83" s="243"/>
      <c r="B83" s="78" t="s">
        <v>5</v>
      </c>
      <c r="C83" s="22">
        <f>'Science UA By Elementary School'!C171</f>
        <v>1075</v>
      </c>
      <c r="D83" s="23">
        <f>'Science UA By Elementary School'!D171</f>
        <v>3042</v>
      </c>
      <c r="E83" s="37">
        <f>'Science UA By Elementary School'!E171</f>
        <v>0.35338593030900722</v>
      </c>
    </row>
    <row r="84" spans="1:5" x14ac:dyDescent="0.25">
      <c r="A84" s="243"/>
      <c r="B84" s="78" t="s">
        <v>6</v>
      </c>
      <c r="C84" s="22">
        <f>'Science UA By Elementary School'!C172</f>
        <v>578</v>
      </c>
      <c r="D84" s="23">
        <f>'Science UA By Elementary School'!D172</f>
        <v>2225</v>
      </c>
      <c r="E84" s="37">
        <f>'Science UA By Elementary School'!E172</f>
        <v>0.25977528089887642</v>
      </c>
    </row>
    <row r="85" spans="1:5" x14ac:dyDescent="0.25">
      <c r="A85" s="243"/>
      <c r="B85" s="78" t="s">
        <v>7</v>
      </c>
      <c r="C85" s="22">
        <f>'Science UA By Elementary School'!C173</f>
        <v>188</v>
      </c>
      <c r="D85" s="23">
        <f>'Science UA By Elementary School'!D173</f>
        <v>499</v>
      </c>
      <c r="E85" s="37">
        <f>'Science UA By Elementary School'!E173</f>
        <v>0.37675350701402804</v>
      </c>
    </row>
    <row r="86" spans="1:5" x14ac:dyDescent="0.25">
      <c r="A86" s="243"/>
      <c r="B86" s="78" t="s">
        <v>8</v>
      </c>
      <c r="C86" s="22">
        <f>'Science UA By Elementary School'!C174</f>
        <v>70</v>
      </c>
      <c r="D86" s="23">
        <f>'Science UA By Elementary School'!D174</f>
        <v>213</v>
      </c>
      <c r="E86" s="37">
        <f>'Science UA By Elementary School'!E174</f>
        <v>0.32863849765258218</v>
      </c>
    </row>
    <row r="87" spans="1:5" x14ac:dyDescent="0.25">
      <c r="A87" s="243"/>
      <c r="B87" s="78" t="s">
        <v>9</v>
      </c>
      <c r="C87" s="22" t="str">
        <f>'Science UA By Elementary School'!C175</f>
        <v>&lt;10</v>
      </c>
      <c r="D87" s="23">
        <f>'Science UA By Elementary School'!D175</f>
        <v>20</v>
      </c>
      <c r="E87" s="37" t="str">
        <f>'Science UA By Elementary School'!E175</f>
        <v>**</v>
      </c>
    </row>
    <row r="88" spans="1:5" x14ac:dyDescent="0.25">
      <c r="A88" s="243"/>
      <c r="B88" s="78" t="s">
        <v>10</v>
      </c>
      <c r="C88" s="22" t="str">
        <f>'Science UA By Elementary School'!C176</f>
        <v>&lt;10</v>
      </c>
      <c r="D88" s="23" t="str">
        <f>'Science UA By Elementary School'!D176</f>
        <v>&lt;10</v>
      </c>
      <c r="E88" s="37" t="str">
        <f>'Science UA By Elementary School'!E176</f>
        <v>**</v>
      </c>
    </row>
    <row r="89" spans="1:5" x14ac:dyDescent="0.25">
      <c r="A89" s="243"/>
      <c r="B89" s="80" t="s">
        <v>13</v>
      </c>
      <c r="C89" s="29">
        <f>'Science UA By Elementary School'!C177</f>
        <v>4421</v>
      </c>
      <c r="D89" s="27">
        <f>'Science UA By Elementary School'!D177</f>
        <v>11791</v>
      </c>
      <c r="E89" s="39">
        <f>'Science UA By Elementary School'!E177</f>
        <v>0.37494699346959548</v>
      </c>
    </row>
    <row r="90" spans="1:5" x14ac:dyDescent="0.25">
      <c r="A90" s="243"/>
      <c r="B90" s="81" t="s">
        <v>18</v>
      </c>
      <c r="C90" s="22">
        <f>'Science UA By Elementary School'!C178</f>
        <v>1924</v>
      </c>
      <c r="D90" s="23">
        <f>'Science UA By Elementary School'!D178</f>
        <v>3566</v>
      </c>
      <c r="E90" s="40">
        <f>'Science UA By Elementary School'!E178</f>
        <v>0.17227445144441489</v>
      </c>
    </row>
    <row r="91" spans="1:5" ht="15.75" thickBot="1" x14ac:dyDescent="0.3">
      <c r="A91" s="243"/>
      <c r="B91" s="85" t="s">
        <v>19</v>
      </c>
      <c r="C91" s="24">
        <f>'Science UA By Elementary School'!C179</f>
        <v>1427</v>
      </c>
      <c r="D91" s="25">
        <f>'Science UA By Elementary School'!D179</f>
        <v>2749</v>
      </c>
      <c r="E91" s="41">
        <f>'Science UA By Elementary School'!E179</f>
        <v>7.866380203428408E-2</v>
      </c>
    </row>
    <row r="92" spans="1:5" ht="15.75" thickBot="1" x14ac:dyDescent="0.3">
      <c r="A92" s="226" t="s">
        <v>67</v>
      </c>
      <c r="B92" s="245"/>
      <c r="C92" s="245"/>
      <c r="D92" s="245"/>
      <c r="E92" s="246"/>
    </row>
    <row r="93" spans="1:5" ht="58.5" customHeight="1" thickBot="1" x14ac:dyDescent="0.3">
      <c r="A93" s="217" t="s">
        <v>78</v>
      </c>
      <c r="B93" s="218"/>
      <c r="C93" s="218"/>
      <c r="D93" s="218"/>
      <c r="E93" s="219"/>
    </row>
  </sheetData>
  <mergeCells count="13">
    <mergeCell ref="C1:E3"/>
    <mergeCell ref="A93:E93"/>
    <mergeCell ref="A71:A81"/>
    <mergeCell ref="A60:A70"/>
    <mergeCell ref="A49:A59"/>
    <mergeCell ref="A38:A48"/>
    <mergeCell ref="A82:A91"/>
    <mergeCell ref="A92:E92"/>
    <mergeCell ref="A27:A37"/>
    <mergeCell ref="A16:A26"/>
    <mergeCell ref="A1:A4"/>
    <mergeCell ref="B1:B3"/>
    <mergeCell ref="A5:A15"/>
  </mergeCells>
  <conditionalFormatting sqref="B16:B22">
    <cfRule type="expression" dxfId="130" priority="108">
      <formula>MOD(ROW(),2)=0</formula>
    </cfRule>
  </conditionalFormatting>
  <conditionalFormatting sqref="C16:D22">
    <cfRule type="expression" dxfId="129" priority="105">
      <formula>MOD(ROW(),2)=0</formula>
    </cfRule>
  </conditionalFormatting>
  <conditionalFormatting sqref="E16:E22">
    <cfRule type="expression" dxfId="128" priority="106">
      <formula>MOD(ROW(),2)=0</formula>
    </cfRule>
  </conditionalFormatting>
  <conditionalFormatting sqref="C25:E26">
    <cfRule type="expression" dxfId="127" priority="104">
      <formula>MOD(ROW(),2)=0</formula>
    </cfRule>
  </conditionalFormatting>
  <conditionalFormatting sqref="B38:B44">
    <cfRule type="expression" dxfId="126" priority="93">
      <formula>MOD(ROW(),2)=0</formula>
    </cfRule>
  </conditionalFormatting>
  <conditionalFormatting sqref="E38:E44">
    <cfRule type="expression" dxfId="125" priority="92">
      <formula>MOD(ROW(),2)=0</formula>
    </cfRule>
  </conditionalFormatting>
  <conditionalFormatting sqref="C38:D44">
    <cfRule type="expression" dxfId="124" priority="91">
      <formula>MOD(ROW(),2)=0</formula>
    </cfRule>
  </conditionalFormatting>
  <conditionalFormatting sqref="C47:E48">
    <cfRule type="expression" dxfId="123" priority="90">
      <formula>MOD(ROW(),2)=0</formula>
    </cfRule>
  </conditionalFormatting>
  <conditionalFormatting sqref="B49:B55">
    <cfRule type="expression" dxfId="122" priority="83">
      <formula>MOD(ROW(),2)=0</formula>
    </cfRule>
  </conditionalFormatting>
  <conditionalFormatting sqref="E49:E55">
    <cfRule type="expression" dxfId="121" priority="82">
      <formula>MOD(ROW(),2)=0</formula>
    </cfRule>
  </conditionalFormatting>
  <conditionalFormatting sqref="C49:D55">
    <cfRule type="expression" dxfId="120" priority="81">
      <formula>MOD(ROW(),2)=0</formula>
    </cfRule>
  </conditionalFormatting>
  <conditionalFormatting sqref="C58:E59">
    <cfRule type="expression" dxfId="119" priority="80">
      <formula>MOD(ROW(),2)=0</formula>
    </cfRule>
  </conditionalFormatting>
  <conditionalFormatting sqref="B60:B66">
    <cfRule type="expression" dxfId="118" priority="73">
      <formula>MOD(ROW(),2)=0</formula>
    </cfRule>
  </conditionalFormatting>
  <conditionalFormatting sqref="E60:E66">
    <cfRule type="expression" dxfId="117" priority="72">
      <formula>MOD(ROW(),2)=0</formula>
    </cfRule>
  </conditionalFormatting>
  <conditionalFormatting sqref="C60:D66">
    <cfRule type="expression" dxfId="116" priority="71">
      <formula>MOD(ROW(),2)=0</formula>
    </cfRule>
  </conditionalFormatting>
  <conditionalFormatting sqref="C69:E70">
    <cfRule type="expression" dxfId="115" priority="70">
      <formula>MOD(ROW(),2)=0</formula>
    </cfRule>
  </conditionalFormatting>
  <conditionalFormatting sqref="B71:B77">
    <cfRule type="expression" dxfId="114" priority="63">
      <formula>MOD(ROW(),2)=0</formula>
    </cfRule>
  </conditionalFormatting>
  <conditionalFormatting sqref="E71:E77">
    <cfRule type="expression" dxfId="113" priority="62">
      <formula>MOD(ROW(),2)=0</formula>
    </cfRule>
  </conditionalFormatting>
  <conditionalFormatting sqref="C71:D77">
    <cfRule type="expression" dxfId="112" priority="61">
      <formula>MOD(ROW(),2)=0</formula>
    </cfRule>
  </conditionalFormatting>
  <conditionalFormatting sqref="C80:E81">
    <cfRule type="expression" dxfId="111" priority="60">
      <formula>MOD(ROW(),2)=0</formula>
    </cfRule>
  </conditionalFormatting>
  <conditionalFormatting sqref="B5:B11">
    <cfRule type="expression" dxfId="110" priority="32">
      <formula>MOD(ROW(),2)=0</formula>
    </cfRule>
  </conditionalFormatting>
  <conditionalFormatting sqref="E5:E11">
    <cfRule type="expression" dxfId="109" priority="31">
      <formula>MOD(ROW(),2)=0</formula>
    </cfRule>
  </conditionalFormatting>
  <conditionalFormatting sqref="C5:D11">
    <cfRule type="expression" dxfId="108" priority="30">
      <formula>MOD(ROW(),2)=0</formula>
    </cfRule>
  </conditionalFormatting>
  <conditionalFormatting sqref="C14:E15">
    <cfRule type="expression" dxfId="107" priority="29">
      <formula>MOD(ROW(),2)=0</formula>
    </cfRule>
  </conditionalFormatting>
  <conditionalFormatting sqref="B82:B88">
    <cfRule type="expression" dxfId="106" priority="19">
      <formula>MOD(ROW(),2)=0</formula>
    </cfRule>
  </conditionalFormatting>
  <conditionalFormatting sqref="E82:E88">
    <cfRule type="expression" dxfId="105" priority="18">
      <formula>MOD(ROW(),2)=0</formula>
    </cfRule>
  </conditionalFormatting>
  <conditionalFormatting sqref="C82:D88">
    <cfRule type="expression" dxfId="104" priority="17">
      <formula>MOD(ROW(),2)=0</formula>
    </cfRule>
  </conditionalFormatting>
  <conditionalFormatting sqref="C90:E91">
    <cfRule type="expression" dxfId="103" priority="16">
      <formula>MOD(ROW(),2)=0</formula>
    </cfRule>
  </conditionalFormatting>
  <conditionalFormatting sqref="B4">
    <cfRule type="expression" dxfId="102" priority="6">
      <formula>MOD(ROW(),2)=0</formula>
    </cfRule>
  </conditionalFormatting>
  <conditionalFormatting sqref="C4:E4">
    <cfRule type="expression" dxfId="101" priority="5">
      <formula>MOD(ROW(),2)=0</formula>
    </cfRule>
  </conditionalFormatting>
  <conditionalFormatting sqref="B27:B33">
    <cfRule type="expression" dxfId="100" priority="4">
      <formula>MOD(ROW(),2)=0</formula>
    </cfRule>
  </conditionalFormatting>
  <conditionalFormatting sqref="E27:E33">
    <cfRule type="expression" dxfId="99" priority="3">
      <formula>MOD(ROW(),2)=0</formula>
    </cfRule>
  </conditionalFormatting>
  <conditionalFormatting sqref="C27:D33">
    <cfRule type="expression" dxfId="98" priority="2">
      <formula>MOD(ROW(),2)=0</formula>
    </cfRule>
  </conditionalFormatting>
  <conditionalFormatting sqref="C36:E37">
    <cfRule type="expression" dxfId="9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21" customWidth="1"/>
  </cols>
  <sheetData>
    <row r="1" spans="1:5" ht="15" customHeight="1" x14ac:dyDescent="0.25">
      <c r="A1" s="247" t="s">
        <v>21</v>
      </c>
      <c r="B1" s="184" t="s">
        <v>55</v>
      </c>
      <c r="C1" s="162" t="s">
        <v>85</v>
      </c>
      <c r="D1" s="163"/>
      <c r="E1" s="164"/>
    </row>
    <row r="2" spans="1:5" x14ac:dyDescent="0.25">
      <c r="A2" s="248"/>
      <c r="B2" s="185"/>
      <c r="C2" s="165"/>
      <c r="D2" s="166"/>
      <c r="E2" s="167"/>
    </row>
    <row r="3" spans="1:5" ht="15" customHeight="1" thickBot="1" x14ac:dyDescent="0.3">
      <c r="A3" s="248"/>
      <c r="B3" s="186"/>
      <c r="C3" s="229"/>
      <c r="D3" s="230"/>
      <c r="E3" s="231"/>
    </row>
    <row r="4" spans="1:5" ht="15.75" customHeight="1" thickBot="1" x14ac:dyDescent="0.3">
      <c r="A4" s="249"/>
      <c r="B4" s="86" t="s">
        <v>0</v>
      </c>
      <c r="C4" s="103" t="s">
        <v>44</v>
      </c>
      <c r="D4" s="104" t="s">
        <v>20</v>
      </c>
      <c r="E4" s="105" t="s">
        <v>45</v>
      </c>
    </row>
    <row r="5" spans="1:5" x14ac:dyDescent="0.25">
      <c r="A5" s="256" t="s">
        <v>70</v>
      </c>
      <c r="B5" s="77" t="s">
        <v>4</v>
      </c>
      <c r="C5" s="57" t="s">
        <v>74</v>
      </c>
      <c r="D5" s="35">
        <v>10</v>
      </c>
      <c r="E5" s="36" t="s">
        <v>46</v>
      </c>
    </row>
    <row r="6" spans="1:5" x14ac:dyDescent="0.25">
      <c r="A6" s="243"/>
      <c r="B6" s="78" t="s">
        <v>5</v>
      </c>
      <c r="C6" s="22" t="s">
        <v>74</v>
      </c>
      <c r="D6" s="23" t="s">
        <v>74</v>
      </c>
      <c r="E6" s="37" t="s">
        <v>46</v>
      </c>
    </row>
    <row r="7" spans="1:5" x14ac:dyDescent="0.25">
      <c r="A7" s="243"/>
      <c r="B7" s="78" t="s">
        <v>6</v>
      </c>
      <c r="C7" s="22"/>
      <c r="D7" s="23">
        <v>12</v>
      </c>
      <c r="E7" s="37"/>
    </row>
    <row r="8" spans="1:5" x14ac:dyDescent="0.25">
      <c r="A8" s="243"/>
      <c r="B8" s="78" t="s">
        <v>7</v>
      </c>
      <c r="C8" s="22"/>
      <c r="D8" s="23" t="s">
        <v>74</v>
      </c>
      <c r="E8" s="37"/>
    </row>
    <row r="9" spans="1:5" x14ac:dyDescent="0.25">
      <c r="A9" s="243"/>
      <c r="B9" s="78" t="s">
        <v>8</v>
      </c>
      <c r="C9" s="22"/>
      <c r="D9" s="23"/>
      <c r="E9" s="37"/>
    </row>
    <row r="10" spans="1:5" x14ac:dyDescent="0.25">
      <c r="A10" s="243"/>
      <c r="B10" s="78" t="s">
        <v>9</v>
      </c>
      <c r="C10" s="22"/>
      <c r="D10" s="23"/>
      <c r="E10" s="37"/>
    </row>
    <row r="11" spans="1:5" x14ac:dyDescent="0.25">
      <c r="A11" s="243"/>
      <c r="B11" s="78" t="s">
        <v>10</v>
      </c>
      <c r="C11" s="22"/>
      <c r="D11" s="23"/>
      <c r="E11" s="37"/>
    </row>
    <row r="12" spans="1:5" x14ac:dyDescent="0.25">
      <c r="A12" s="243"/>
      <c r="B12" s="79" t="s">
        <v>72</v>
      </c>
      <c r="C12" s="28">
        <f t="shared" ref="C12:E12" si="0">C$56</f>
        <v>496</v>
      </c>
      <c r="D12" s="26">
        <f t="shared" si="0"/>
        <v>4919</v>
      </c>
      <c r="E12" s="38">
        <f t="shared" si="0"/>
        <v>0.10083350274446026</v>
      </c>
    </row>
    <row r="13" spans="1:5" x14ac:dyDescent="0.25">
      <c r="A13" s="243"/>
      <c r="B13" s="80" t="s">
        <v>13</v>
      </c>
      <c r="C13" s="29">
        <f t="shared" ref="C13:E13" si="1">C$57</f>
        <v>4421</v>
      </c>
      <c r="D13" s="27">
        <f t="shared" si="1"/>
        <v>11791</v>
      </c>
      <c r="E13" s="39">
        <f t="shared" si="1"/>
        <v>0.37494699346959548</v>
      </c>
    </row>
    <row r="14" spans="1:5" x14ac:dyDescent="0.25">
      <c r="A14" s="243"/>
      <c r="B14" s="81" t="s">
        <v>18</v>
      </c>
      <c r="C14" s="22"/>
      <c r="D14" s="23">
        <f>D5-D7</f>
        <v>-2</v>
      </c>
      <c r="E14" s="9"/>
    </row>
    <row r="15" spans="1:5" ht="15.75" thickBot="1" x14ac:dyDescent="0.3">
      <c r="A15" s="244"/>
      <c r="B15" s="82" t="s">
        <v>19</v>
      </c>
      <c r="C15" s="24" t="s">
        <v>46</v>
      </c>
      <c r="D15" s="25" t="s">
        <v>46</v>
      </c>
      <c r="E15" s="44" t="s">
        <v>46</v>
      </c>
    </row>
    <row r="16" spans="1:5" x14ac:dyDescent="0.25">
      <c r="A16" s="239" t="s">
        <v>81</v>
      </c>
      <c r="B16" s="77" t="s">
        <v>4</v>
      </c>
      <c r="C16" s="87"/>
      <c r="D16" s="88">
        <v>16</v>
      </c>
      <c r="E16" s="89"/>
    </row>
    <row r="17" spans="1:5" x14ac:dyDescent="0.25">
      <c r="A17" s="240"/>
      <c r="B17" s="78" t="s">
        <v>5</v>
      </c>
      <c r="C17" s="22"/>
      <c r="D17" s="23" t="s">
        <v>74</v>
      </c>
      <c r="E17" s="37"/>
    </row>
    <row r="18" spans="1:5" x14ac:dyDescent="0.25">
      <c r="A18" s="240"/>
      <c r="B18" s="78" t="s">
        <v>6</v>
      </c>
      <c r="C18" s="22"/>
      <c r="D18" s="23" t="s">
        <v>74</v>
      </c>
      <c r="E18" s="37"/>
    </row>
    <row r="19" spans="1:5" x14ac:dyDescent="0.25">
      <c r="A19" s="240"/>
      <c r="B19" s="78" t="s">
        <v>7</v>
      </c>
      <c r="C19" s="22"/>
      <c r="D19" s="23" t="s">
        <v>74</v>
      </c>
      <c r="E19" s="37"/>
    </row>
    <row r="20" spans="1:5" x14ac:dyDescent="0.25">
      <c r="A20" s="240"/>
      <c r="B20" s="78" t="s">
        <v>8</v>
      </c>
      <c r="C20" s="22"/>
      <c r="D20" s="23"/>
      <c r="E20" s="37"/>
    </row>
    <row r="21" spans="1:5" x14ac:dyDescent="0.25">
      <c r="A21" s="240"/>
      <c r="B21" s="78" t="s">
        <v>9</v>
      </c>
      <c r="C21" s="22"/>
      <c r="D21" s="23"/>
      <c r="E21" s="37"/>
    </row>
    <row r="22" spans="1:5" x14ac:dyDescent="0.25">
      <c r="A22" s="240"/>
      <c r="B22" s="78" t="s">
        <v>10</v>
      </c>
      <c r="C22" s="22"/>
      <c r="D22" s="23"/>
      <c r="E22" s="37"/>
    </row>
    <row r="23" spans="1:5" x14ac:dyDescent="0.25">
      <c r="A23" s="240"/>
      <c r="B23" s="79" t="s">
        <v>72</v>
      </c>
      <c r="C23" s="28">
        <f t="shared" ref="C23:E23" si="2">C$56</f>
        <v>496</v>
      </c>
      <c r="D23" s="26">
        <f t="shared" si="2"/>
        <v>4919</v>
      </c>
      <c r="E23" s="38">
        <f t="shared" si="2"/>
        <v>0.10083350274446026</v>
      </c>
    </row>
    <row r="24" spans="1:5" x14ac:dyDescent="0.25">
      <c r="A24" s="240"/>
      <c r="B24" s="80" t="s">
        <v>13</v>
      </c>
      <c r="C24" s="29">
        <f t="shared" ref="C24:E24" si="3">C$57</f>
        <v>4421</v>
      </c>
      <c r="D24" s="27">
        <f t="shared" si="3"/>
        <v>11791</v>
      </c>
      <c r="E24" s="39">
        <f t="shared" si="3"/>
        <v>0.37494699346959548</v>
      </c>
    </row>
    <row r="25" spans="1:5" x14ac:dyDescent="0.25">
      <c r="A25" s="240"/>
      <c r="B25" s="81" t="s">
        <v>18</v>
      </c>
      <c r="C25" s="22"/>
      <c r="D25" s="23" t="s">
        <v>46</v>
      </c>
      <c r="E25" s="9"/>
    </row>
    <row r="26" spans="1:5" ht="15.75" thickBot="1" x14ac:dyDescent="0.3">
      <c r="A26" s="241"/>
      <c r="B26" s="82" t="s">
        <v>19</v>
      </c>
      <c r="C26" s="24"/>
      <c r="D26" s="25" t="s">
        <v>46</v>
      </c>
      <c r="E26" s="44"/>
    </row>
    <row r="27" spans="1:5" ht="15" customHeight="1" x14ac:dyDescent="0.25">
      <c r="A27" s="256" t="s">
        <v>49</v>
      </c>
      <c r="B27" s="77" t="s">
        <v>4</v>
      </c>
      <c r="C27" s="87">
        <v>117</v>
      </c>
      <c r="D27" s="88">
        <v>950</v>
      </c>
      <c r="E27" s="89">
        <f>C27/D27</f>
        <v>0.12315789473684211</v>
      </c>
    </row>
    <row r="28" spans="1:5" x14ac:dyDescent="0.25">
      <c r="A28" s="243"/>
      <c r="B28" s="78" t="s">
        <v>5</v>
      </c>
      <c r="C28" s="22">
        <v>48</v>
      </c>
      <c r="D28" s="23">
        <v>642</v>
      </c>
      <c r="E28" s="37">
        <f t="shared" ref="E28:E29" si="4">C28/D28</f>
        <v>7.476635514018691E-2</v>
      </c>
    </row>
    <row r="29" spans="1:5" x14ac:dyDescent="0.25">
      <c r="A29" s="243"/>
      <c r="B29" s="78" t="s">
        <v>6</v>
      </c>
      <c r="C29" s="22">
        <v>15</v>
      </c>
      <c r="D29" s="23">
        <v>212</v>
      </c>
      <c r="E29" s="37">
        <f t="shared" si="4"/>
        <v>7.0754716981132074E-2</v>
      </c>
    </row>
    <row r="30" spans="1:5" x14ac:dyDescent="0.25">
      <c r="A30" s="243"/>
      <c r="B30" s="78" t="s">
        <v>7</v>
      </c>
      <c r="C30" s="22" t="s">
        <v>74</v>
      </c>
      <c r="D30" s="23">
        <v>58</v>
      </c>
      <c r="E30" s="37" t="s">
        <v>46</v>
      </c>
    </row>
    <row r="31" spans="1:5" x14ac:dyDescent="0.25">
      <c r="A31" s="243"/>
      <c r="B31" s="78" t="s">
        <v>8</v>
      </c>
      <c r="C31" s="22" t="s">
        <v>74</v>
      </c>
      <c r="D31" s="23">
        <v>29</v>
      </c>
      <c r="E31" s="37" t="s">
        <v>46</v>
      </c>
    </row>
    <row r="32" spans="1:5" x14ac:dyDescent="0.25">
      <c r="A32" s="243"/>
      <c r="B32" s="78" t="s">
        <v>9</v>
      </c>
      <c r="C32" s="22"/>
      <c r="D32" s="23" t="s">
        <v>74</v>
      </c>
      <c r="E32" s="37"/>
    </row>
    <row r="33" spans="1:5" x14ac:dyDescent="0.25">
      <c r="A33" s="243"/>
      <c r="B33" s="78" t="s">
        <v>10</v>
      </c>
      <c r="C33" s="22"/>
      <c r="D33" s="23"/>
      <c r="E33" s="37"/>
    </row>
    <row r="34" spans="1:5" x14ac:dyDescent="0.25">
      <c r="A34" s="243"/>
      <c r="B34" s="79" t="s">
        <v>72</v>
      </c>
      <c r="C34" s="28">
        <f t="shared" ref="C34:E34" si="5">C$56</f>
        <v>496</v>
      </c>
      <c r="D34" s="26">
        <f t="shared" si="5"/>
        <v>4919</v>
      </c>
      <c r="E34" s="38">
        <f t="shared" si="5"/>
        <v>0.10083350274446026</v>
      </c>
    </row>
    <row r="35" spans="1:5" x14ac:dyDescent="0.25">
      <c r="A35" s="243"/>
      <c r="B35" s="80" t="s">
        <v>13</v>
      </c>
      <c r="C35" s="29">
        <f t="shared" ref="C35:E35" si="6">C$57</f>
        <v>4421</v>
      </c>
      <c r="D35" s="27">
        <f t="shared" si="6"/>
        <v>11791</v>
      </c>
      <c r="E35" s="39">
        <f t="shared" si="6"/>
        <v>0.37494699346959548</v>
      </c>
    </row>
    <row r="36" spans="1:5" x14ac:dyDescent="0.25">
      <c r="A36" s="243"/>
      <c r="B36" s="81" t="s">
        <v>18</v>
      </c>
      <c r="C36" s="22">
        <f>C27-C29</f>
        <v>102</v>
      </c>
      <c r="D36" s="23">
        <f>D27-D29</f>
        <v>738</v>
      </c>
      <c r="E36" s="9">
        <f t="shared" ref="E36" si="7">E27-E29</f>
        <v>5.2403177755710031E-2</v>
      </c>
    </row>
    <row r="37" spans="1:5" ht="15.75" thickBot="1" x14ac:dyDescent="0.3">
      <c r="A37" s="244"/>
      <c r="B37" s="82" t="s">
        <v>19</v>
      </c>
      <c r="C37" s="24">
        <f>C27-C28</f>
        <v>69</v>
      </c>
      <c r="D37" s="25">
        <f>D27-D28</f>
        <v>308</v>
      </c>
      <c r="E37" s="44">
        <f t="shared" ref="E37" si="8">E27-E28</f>
        <v>4.8391539596655195E-2</v>
      </c>
    </row>
    <row r="38" spans="1:5" ht="15" customHeight="1" x14ac:dyDescent="0.25">
      <c r="A38" s="239" t="s">
        <v>50</v>
      </c>
      <c r="B38" s="77" t="s">
        <v>4</v>
      </c>
      <c r="C38" s="76">
        <v>208</v>
      </c>
      <c r="D38" s="35">
        <v>1543</v>
      </c>
      <c r="E38" s="36">
        <f>C38/D38</f>
        <v>0.13480233311730394</v>
      </c>
    </row>
    <row r="39" spans="1:5" x14ac:dyDescent="0.25">
      <c r="A39" s="240"/>
      <c r="B39" s="78" t="s">
        <v>5</v>
      </c>
      <c r="C39" s="22">
        <v>49</v>
      </c>
      <c r="D39" s="23">
        <v>581</v>
      </c>
      <c r="E39" s="37">
        <f t="shared" ref="E39:E41" si="9">C39/D39</f>
        <v>8.4337349397590355E-2</v>
      </c>
    </row>
    <row r="40" spans="1:5" x14ac:dyDescent="0.25">
      <c r="A40" s="240"/>
      <c r="B40" s="78" t="s">
        <v>6</v>
      </c>
      <c r="C40" s="22">
        <v>24</v>
      </c>
      <c r="D40" s="23">
        <v>595</v>
      </c>
      <c r="E40" s="37">
        <f t="shared" si="9"/>
        <v>4.0336134453781515E-2</v>
      </c>
    </row>
    <row r="41" spans="1:5" x14ac:dyDescent="0.25">
      <c r="A41" s="240"/>
      <c r="B41" s="78" t="s">
        <v>7</v>
      </c>
      <c r="C41" s="22">
        <v>18</v>
      </c>
      <c r="D41" s="23">
        <v>135</v>
      </c>
      <c r="E41" s="37">
        <f t="shared" si="9"/>
        <v>0.13333333333333333</v>
      </c>
    </row>
    <row r="42" spans="1:5" x14ac:dyDescent="0.25">
      <c r="A42" s="240"/>
      <c r="B42" s="78" t="s">
        <v>8</v>
      </c>
      <c r="C42" s="22" t="s">
        <v>74</v>
      </c>
      <c r="D42" s="23">
        <v>65</v>
      </c>
      <c r="E42" s="37" t="s">
        <v>46</v>
      </c>
    </row>
    <row r="43" spans="1:5" x14ac:dyDescent="0.25">
      <c r="A43" s="240"/>
      <c r="B43" s="78" t="s">
        <v>9</v>
      </c>
      <c r="C43" s="22" t="s">
        <v>74</v>
      </c>
      <c r="D43" s="23">
        <v>14</v>
      </c>
      <c r="E43" s="37" t="s">
        <v>46</v>
      </c>
    </row>
    <row r="44" spans="1:5" x14ac:dyDescent="0.25">
      <c r="A44" s="240"/>
      <c r="B44" s="78" t="s">
        <v>10</v>
      </c>
      <c r="C44" s="22"/>
      <c r="D44" s="23"/>
      <c r="E44" s="37"/>
    </row>
    <row r="45" spans="1:5" x14ac:dyDescent="0.25">
      <c r="A45" s="240"/>
      <c r="B45" s="79" t="s">
        <v>72</v>
      </c>
      <c r="C45" s="28">
        <f t="shared" ref="C45:E45" si="10">C$56</f>
        <v>496</v>
      </c>
      <c r="D45" s="26">
        <f t="shared" si="10"/>
        <v>4919</v>
      </c>
      <c r="E45" s="38">
        <f t="shared" si="10"/>
        <v>0.10083350274446026</v>
      </c>
    </row>
    <row r="46" spans="1:5" x14ac:dyDescent="0.25">
      <c r="A46" s="240"/>
      <c r="B46" s="80" t="s">
        <v>13</v>
      </c>
      <c r="C46" s="29">
        <f t="shared" ref="C46:E46" si="11">C$57</f>
        <v>4421</v>
      </c>
      <c r="D46" s="27">
        <f t="shared" si="11"/>
        <v>11791</v>
      </c>
      <c r="E46" s="39">
        <f t="shared" si="11"/>
        <v>0.37494699346959548</v>
      </c>
    </row>
    <row r="47" spans="1:5" x14ac:dyDescent="0.25">
      <c r="A47" s="240"/>
      <c r="B47" s="81" t="s">
        <v>18</v>
      </c>
      <c r="C47" s="22">
        <f>C38-C40</f>
        <v>184</v>
      </c>
      <c r="D47" s="23">
        <f>D38-D40</f>
        <v>948</v>
      </c>
      <c r="E47" s="9">
        <f t="shared" ref="E47" si="12">E38-E40</f>
        <v>9.4466198663522433E-2</v>
      </c>
    </row>
    <row r="48" spans="1:5" ht="15.75" thickBot="1" x14ac:dyDescent="0.3">
      <c r="A48" s="241"/>
      <c r="B48" s="82" t="s">
        <v>19</v>
      </c>
      <c r="C48" s="24">
        <f>C38-C39</f>
        <v>159</v>
      </c>
      <c r="D48" s="25">
        <f>D38-D39</f>
        <v>962</v>
      </c>
      <c r="E48" s="44">
        <f t="shared" ref="E48" si="13">E38-E39</f>
        <v>5.0464983719713585E-2</v>
      </c>
    </row>
    <row r="49" spans="1:5" ht="15" customHeight="1" x14ac:dyDescent="0.25">
      <c r="A49" s="256" t="s">
        <v>71</v>
      </c>
      <c r="B49" s="77" t="s">
        <v>4</v>
      </c>
      <c r="C49" s="76">
        <v>327</v>
      </c>
      <c r="D49" s="35">
        <v>2540</v>
      </c>
      <c r="E49" s="36">
        <f>C49/D49</f>
        <v>0.12874015748031495</v>
      </c>
    </row>
    <row r="50" spans="1:5" x14ac:dyDescent="0.25">
      <c r="A50" s="243"/>
      <c r="B50" s="78" t="s">
        <v>5</v>
      </c>
      <c r="C50" s="22">
        <v>98</v>
      </c>
      <c r="D50" s="23">
        <v>1239</v>
      </c>
      <c r="E50" s="37">
        <f t="shared" ref="E50:E52" si="14">C50/D50</f>
        <v>7.909604519774012E-2</v>
      </c>
    </row>
    <row r="51" spans="1:5" x14ac:dyDescent="0.25">
      <c r="A51" s="243"/>
      <c r="B51" s="78" t="s">
        <v>6</v>
      </c>
      <c r="C51" s="22">
        <v>39</v>
      </c>
      <c r="D51" s="23">
        <v>829</v>
      </c>
      <c r="E51" s="37">
        <f t="shared" si="14"/>
        <v>4.7044632086851626E-2</v>
      </c>
    </row>
    <row r="52" spans="1:5" x14ac:dyDescent="0.25">
      <c r="A52" s="243"/>
      <c r="B52" s="78" t="s">
        <v>7</v>
      </c>
      <c r="C52" s="22">
        <v>22</v>
      </c>
      <c r="D52" s="23">
        <v>200</v>
      </c>
      <c r="E52" s="37">
        <f t="shared" si="14"/>
        <v>0.11</v>
      </c>
    </row>
    <row r="53" spans="1:5" x14ac:dyDescent="0.25">
      <c r="A53" s="243"/>
      <c r="B53" s="78" t="s">
        <v>8</v>
      </c>
      <c r="C53" s="22" t="s">
        <v>74</v>
      </c>
      <c r="D53" s="23">
        <v>95</v>
      </c>
      <c r="E53" s="37" t="s">
        <v>46</v>
      </c>
    </row>
    <row r="54" spans="1:5" x14ac:dyDescent="0.25">
      <c r="A54" s="243"/>
      <c r="B54" s="78" t="s">
        <v>9</v>
      </c>
      <c r="C54" s="22" t="s">
        <v>74</v>
      </c>
      <c r="D54" s="23">
        <v>16</v>
      </c>
      <c r="E54" s="37" t="s">
        <v>46</v>
      </c>
    </row>
    <row r="55" spans="1:5" x14ac:dyDescent="0.25">
      <c r="A55" s="243"/>
      <c r="B55" s="78" t="s">
        <v>10</v>
      </c>
      <c r="C55" s="22"/>
      <c r="D55" s="23"/>
      <c r="E55" s="37"/>
    </row>
    <row r="56" spans="1:5" x14ac:dyDescent="0.25">
      <c r="A56" s="243"/>
      <c r="B56" s="79" t="s">
        <v>72</v>
      </c>
      <c r="C56" s="28">
        <v>496</v>
      </c>
      <c r="D56" s="26">
        <v>4919</v>
      </c>
      <c r="E56" s="38">
        <f>C56/D56</f>
        <v>0.10083350274446026</v>
      </c>
    </row>
    <row r="57" spans="1:5" x14ac:dyDescent="0.25">
      <c r="A57" s="243"/>
      <c r="B57" s="80" t="s">
        <v>13</v>
      </c>
      <c r="C57" s="29">
        <f t="shared" ref="C57:E57" si="15">C$67</f>
        <v>4421</v>
      </c>
      <c r="D57" s="27">
        <f t="shared" si="15"/>
        <v>11791</v>
      </c>
      <c r="E57" s="39">
        <f t="shared" si="15"/>
        <v>0.37494699346959548</v>
      </c>
    </row>
    <row r="58" spans="1:5" x14ac:dyDescent="0.25">
      <c r="A58" s="243"/>
      <c r="B58" s="81" t="s">
        <v>18</v>
      </c>
      <c r="C58" s="22">
        <f>C49-C51</f>
        <v>288</v>
      </c>
      <c r="D58" s="23">
        <f>D49-D51</f>
        <v>1711</v>
      </c>
      <c r="E58" s="9">
        <f t="shared" ref="E58:E59" si="16">E49-E51</f>
        <v>8.1695525393463322E-2</v>
      </c>
    </row>
    <row r="59" spans="1:5" ht="17.25" customHeight="1" thickBot="1" x14ac:dyDescent="0.3">
      <c r="A59" s="244"/>
      <c r="B59" s="82" t="s">
        <v>19</v>
      </c>
      <c r="C59" s="24">
        <f>C49-C50</f>
        <v>229</v>
      </c>
      <c r="D59" s="25">
        <f>D49-D50</f>
        <v>1301</v>
      </c>
      <c r="E59" s="44">
        <f t="shared" si="16"/>
        <v>-3.0903954802259881E-2</v>
      </c>
    </row>
    <row r="60" spans="1:5" ht="15" customHeight="1" x14ac:dyDescent="0.25">
      <c r="A60" s="239" t="s">
        <v>68</v>
      </c>
      <c r="B60" s="77" t="s">
        <v>4</v>
      </c>
      <c r="C60" s="76">
        <f>'Science UA By Elementary School'!C170</f>
        <v>2502</v>
      </c>
      <c r="D60" s="35">
        <f>'Science UA By Elementary School'!D170</f>
        <v>5791</v>
      </c>
      <c r="E60" s="36">
        <f>'Science UA By Elementary School'!E170</f>
        <v>0.4320497323432913</v>
      </c>
    </row>
    <row r="61" spans="1:5" x14ac:dyDescent="0.25">
      <c r="A61" s="240"/>
      <c r="B61" s="78" t="s">
        <v>5</v>
      </c>
      <c r="C61" s="22">
        <f>'Science UA By Elementary School'!C171</f>
        <v>1075</v>
      </c>
      <c r="D61" s="23">
        <f>'Science UA By Elementary School'!D171</f>
        <v>3042</v>
      </c>
      <c r="E61" s="37">
        <f>'Science UA By Elementary School'!E171</f>
        <v>0.35338593030900722</v>
      </c>
    </row>
    <row r="62" spans="1:5" x14ac:dyDescent="0.25">
      <c r="A62" s="240"/>
      <c r="B62" s="78" t="s">
        <v>6</v>
      </c>
      <c r="C62" s="22">
        <f>'Science UA By Elementary School'!C172</f>
        <v>578</v>
      </c>
      <c r="D62" s="23">
        <f>'Science UA By Elementary School'!D172</f>
        <v>2225</v>
      </c>
      <c r="E62" s="37">
        <f>'Science UA By Elementary School'!E172</f>
        <v>0.25977528089887642</v>
      </c>
    </row>
    <row r="63" spans="1:5" x14ac:dyDescent="0.25">
      <c r="A63" s="240"/>
      <c r="B63" s="78" t="s">
        <v>7</v>
      </c>
      <c r="C63" s="22">
        <f>'Science UA By Elementary School'!C173</f>
        <v>188</v>
      </c>
      <c r="D63" s="23">
        <f>'Science UA By Elementary School'!D173</f>
        <v>499</v>
      </c>
      <c r="E63" s="37">
        <f>'Science UA By Elementary School'!E173</f>
        <v>0.37675350701402804</v>
      </c>
    </row>
    <row r="64" spans="1:5" x14ac:dyDescent="0.25">
      <c r="A64" s="240"/>
      <c r="B64" s="78" t="s">
        <v>8</v>
      </c>
      <c r="C64" s="22">
        <f>'Science UA By Elementary School'!C174</f>
        <v>70</v>
      </c>
      <c r="D64" s="23">
        <f>'Science UA By Elementary School'!D174</f>
        <v>213</v>
      </c>
      <c r="E64" s="37">
        <f>'Science UA By Elementary School'!E174</f>
        <v>0.32863849765258218</v>
      </c>
    </row>
    <row r="65" spans="1:5" x14ac:dyDescent="0.25">
      <c r="A65" s="240"/>
      <c r="B65" s="78" t="s">
        <v>9</v>
      </c>
      <c r="C65" s="22" t="str">
        <f>'Science UA By Elementary School'!C175</f>
        <v>&lt;10</v>
      </c>
      <c r="D65" s="23">
        <f>'Science UA By Elementary School'!D175</f>
        <v>20</v>
      </c>
      <c r="E65" s="37" t="str">
        <f>'Science UA By Elementary School'!E175</f>
        <v>**</v>
      </c>
    </row>
    <row r="66" spans="1:5" x14ac:dyDescent="0.25">
      <c r="A66" s="240"/>
      <c r="B66" s="78" t="s">
        <v>10</v>
      </c>
      <c r="C66" s="22" t="str">
        <f>'Science UA By Elementary School'!C176</f>
        <v>&lt;10</v>
      </c>
      <c r="D66" s="23" t="str">
        <f>'Science UA By Elementary School'!D176</f>
        <v>&lt;10</v>
      </c>
      <c r="E66" s="37" t="str">
        <f>'Science UA By Elementary School'!E176</f>
        <v>**</v>
      </c>
    </row>
    <row r="67" spans="1:5" x14ac:dyDescent="0.25">
      <c r="A67" s="240"/>
      <c r="B67" s="80" t="s">
        <v>13</v>
      </c>
      <c r="C67" s="29">
        <f>'Science UA By Elementary School'!C177</f>
        <v>4421</v>
      </c>
      <c r="D67" s="27">
        <f>'Science UA By Elementary School'!D177</f>
        <v>11791</v>
      </c>
      <c r="E67" s="39">
        <f>'Science UA By Elementary School'!E177</f>
        <v>0.37494699346959548</v>
      </c>
    </row>
    <row r="68" spans="1:5" x14ac:dyDescent="0.25">
      <c r="A68" s="240"/>
      <c r="B68" s="81" t="s">
        <v>18</v>
      </c>
      <c r="C68" s="22">
        <f>'Science UA By Elementary School'!C178</f>
        <v>1924</v>
      </c>
      <c r="D68" s="23">
        <f>'Science UA By Elementary School'!D178</f>
        <v>3566</v>
      </c>
      <c r="E68" s="9">
        <f>'Science UA By Elementary School'!E178</f>
        <v>0.17227445144441489</v>
      </c>
    </row>
    <row r="69" spans="1:5" ht="15.75" thickBot="1" x14ac:dyDescent="0.3">
      <c r="A69" s="240"/>
      <c r="B69" s="85" t="s">
        <v>19</v>
      </c>
      <c r="C69" s="24">
        <f>'Science UA By Elementary School'!C179</f>
        <v>1427</v>
      </c>
      <c r="D69" s="25">
        <f>'Science UA By Elementary School'!D179</f>
        <v>2749</v>
      </c>
      <c r="E69" s="44">
        <f>'Science UA By Elementary School'!E179</f>
        <v>7.866380203428408E-2</v>
      </c>
    </row>
    <row r="70" spans="1:5" ht="15.75" thickBot="1" x14ac:dyDescent="0.3">
      <c r="A70" s="226" t="s">
        <v>67</v>
      </c>
      <c r="B70" s="245"/>
      <c r="C70" s="245"/>
      <c r="D70" s="245"/>
      <c r="E70" s="246"/>
    </row>
    <row r="71" spans="1:5" ht="58.5" customHeight="1" thickBot="1" x14ac:dyDescent="0.3">
      <c r="A71" s="253" t="s">
        <v>78</v>
      </c>
      <c r="B71" s="254"/>
      <c r="C71" s="254"/>
      <c r="D71" s="254"/>
      <c r="E71" s="255"/>
    </row>
  </sheetData>
  <mergeCells count="11">
    <mergeCell ref="A1:A4"/>
    <mergeCell ref="B1:B3"/>
    <mergeCell ref="C1:E3"/>
    <mergeCell ref="A71:E71"/>
    <mergeCell ref="A5:A15"/>
    <mergeCell ref="A27:A37"/>
    <mergeCell ref="A49:A59"/>
    <mergeCell ref="A38:A48"/>
    <mergeCell ref="A60:A69"/>
    <mergeCell ref="A70:E70"/>
    <mergeCell ref="A16:A26"/>
  </mergeCells>
  <conditionalFormatting sqref="B5:B11 D5 C6:D11">
    <cfRule type="expression" dxfId="96" priority="102">
      <formula>MOD(ROW(),2)=0</formula>
    </cfRule>
  </conditionalFormatting>
  <conditionalFormatting sqref="B4">
    <cfRule type="expression" dxfId="95" priority="101">
      <formula>MOD(ROW(),2)=0</formula>
    </cfRule>
  </conditionalFormatting>
  <conditionalFormatting sqref="E5:E11">
    <cfRule type="expression" dxfId="94" priority="100">
      <formula>MOD(ROW(),2)=0</formula>
    </cfRule>
  </conditionalFormatting>
  <conditionalFormatting sqref="C14:E15">
    <cfRule type="expression" dxfId="93" priority="98">
      <formula>MOD(ROW(),2)=0</formula>
    </cfRule>
  </conditionalFormatting>
  <conditionalFormatting sqref="B27:B33">
    <cfRule type="expression" dxfId="92" priority="71">
      <formula>MOD(ROW(),2)=0</formula>
    </cfRule>
  </conditionalFormatting>
  <conditionalFormatting sqref="E27:E33">
    <cfRule type="expression" dxfId="91" priority="70">
      <formula>MOD(ROW(),2)=0</formula>
    </cfRule>
  </conditionalFormatting>
  <conditionalFormatting sqref="C27:D33">
    <cfRule type="expression" dxfId="90" priority="69">
      <formula>MOD(ROW(),2)=0</formula>
    </cfRule>
  </conditionalFormatting>
  <conditionalFormatting sqref="C36:E37">
    <cfRule type="expression" dxfId="89" priority="68">
      <formula>MOD(ROW(),2)=0</formula>
    </cfRule>
  </conditionalFormatting>
  <conditionalFormatting sqref="B49:B55">
    <cfRule type="expression" dxfId="88" priority="61">
      <formula>MOD(ROW(),2)=0</formula>
    </cfRule>
  </conditionalFormatting>
  <conditionalFormatting sqref="E49:E55">
    <cfRule type="expression" dxfId="87" priority="60">
      <formula>MOD(ROW(),2)=0</formula>
    </cfRule>
  </conditionalFormatting>
  <conditionalFormatting sqref="C49:D55">
    <cfRule type="expression" dxfId="86" priority="59">
      <formula>MOD(ROW(),2)=0</formula>
    </cfRule>
  </conditionalFormatting>
  <conditionalFormatting sqref="C58:E59">
    <cfRule type="expression" dxfId="85" priority="58">
      <formula>MOD(ROW(),2)=0</formula>
    </cfRule>
  </conditionalFormatting>
  <conditionalFormatting sqref="C4:E4">
    <cfRule type="expression" dxfId="84" priority="51">
      <formula>MOD(ROW(),2)=0</formula>
    </cfRule>
  </conditionalFormatting>
  <conditionalFormatting sqref="B38:B44">
    <cfRule type="expression" dxfId="83" priority="30">
      <formula>MOD(ROW(),2)=0</formula>
    </cfRule>
  </conditionalFormatting>
  <conditionalFormatting sqref="E38:E44">
    <cfRule type="expression" dxfId="82" priority="29">
      <formula>MOD(ROW(),2)=0</formula>
    </cfRule>
  </conditionalFormatting>
  <conditionalFormatting sqref="C38:D44">
    <cfRule type="expression" dxfId="81" priority="28">
      <formula>MOD(ROW(),2)=0</formula>
    </cfRule>
  </conditionalFormatting>
  <conditionalFormatting sqref="C47:E48">
    <cfRule type="expression" dxfId="80" priority="27">
      <formula>MOD(ROW(),2)=0</formula>
    </cfRule>
  </conditionalFormatting>
  <conditionalFormatting sqref="B60:B66">
    <cfRule type="expression" dxfId="79" priority="17">
      <formula>MOD(ROW(),2)=0</formula>
    </cfRule>
  </conditionalFormatting>
  <conditionalFormatting sqref="E60:E66">
    <cfRule type="expression" dxfId="78" priority="16">
      <formula>MOD(ROW(),2)=0</formula>
    </cfRule>
  </conditionalFormatting>
  <conditionalFormatting sqref="C60:D66">
    <cfRule type="expression" dxfId="77" priority="15">
      <formula>MOD(ROW(),2)=0</formula>
    </cfRule>
  </conditionalFormatting>
  <conditionalFormatting sqref="C68:E69">
    <cfRule type="expression" dxfId="76" priority="14">
      <formula>MOD(ROW(),2)=0</formula>
    </cfRule>
  </conditionalFormatting>
  <conditionalFormatting sqref="B16:B22">
    <cfRule type="expression" dxfId="75" priority="4">
      <formula>MOD(ROW(),2)=0</formula>
    </cfRule>
  </conditionalFormatting>
  <conditionalFormatting sqref="E16:E22">
    <cfRule type="expression" dxfId="74" priority="3">
      <formula>MOD(ROW(),2)=0</formula>
    </cfRule>
  </conditionalFormatting>
  <conditionalFormatting sqref="C16:D22">
    <cfRule type="expression" dxfId="73" priority="2">
      <formula>MOD(ROW(),2)=0</formula>
    </cfRule>
  </conditionalFormatting>
  <conditionalFormatting sqref="C25:E26">
    <cfRule type="expression" dxfId="7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59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96" customWidth="1"/>
    <col min="5" max="5" width="10.7109375" style="21" customWidth="1"/>
  </cols>
  <sheetData>
    <row r="1" spans="1:5" ht="15" customHeight="1" x14ac:dyDescent="0.25">
      <c r="A1" s="271" t="s">
        <v>43</v>
      </c>
      <c r="B1" s="184" t="s">
        <v>55</v>
      </c>
      <c r="C1" s="162" t="s">
        <v>86</v>
      </c>
      <c r="D1" s="163"/>
      <c r="E1" s="164"/>
    </row>
    <row r="2" spans="1:5" x14ac:dyDescent="0.25">
      <c r="A2" s="272"/>
      <c r="B2" s="185"/>
      <c r="C2" s="165"/>
      <c r="D2" s="166"/>
      <c r="E2" s="167"/>
    </row>
    <row r="3" spans="1:5" ht="15.75" thickBot="1" x14ac:dyDescent="0.3">
      <c r="A3" s="272"/>
      <c r="B3" s="186"/>
      <c r="C3" s="229"/>
      <c r="D3" s="230"/>
      <c r="E3" s="231"/>
    </row>
    <row r="4" spans="1:5" ht="15.75" customHeight="1" thickBot="1" x14ac:dyDescent="0.3">
      <c r="A4" s="273"/>
      <c r="B4" s="109" t="s">
        <v>0</v>
      </c>
      <c r="C4" s="94" t="s">
        <v>44</v>
      </c>
      <c r="D4" s="95" t="s">
        <v>20</v>
      </c>
      <c r="E4" s="92" t="s">
        <v>45</v>
      </c>
    </row>
    <row r="5" spans="1:5" x14ac:dyDescent="0.25">
      <c r="A5" s="257">
        <v>3</v>
      </c>
      <c r="B5" s="77" t="s">
        <v>4</v>
      </c>
      <c r="C5" s="76">
        <v>377</v>
      </c>
      <c r="D5" s="35">
        <v>511</v>
      </c>
      <c r="E5" s="36">
        <f>C5/D5</f>
        <v>0.73776908023483367</v>
      </c>
    </row>
    <row r="6" spans="1:5" x14ac:dyDescent="0.25">
      <c r="A6" s="258"/>
      <c r="B6" s="78" t="s">
        <v>5</v>
      </c>
      <c r="C6" s="22">
        <v>169</v>
      </c>
      <c r="D6" s="23">
        <v>277</v>
      </c>
      <c r="E6" s="37">
        <f t="shared" ref="E6:E8" si="0">C6/D6</f>
        <v>0.61010830324909748</v>
      </c>
    </row>
    <row r="7" spans="1:5" x14ac:dyDescent="0.25">
      <c r="A7" s="258"/>
      <c r="B7" s="78" t="s">
        <v>6</v>
      </c>
      <c r="C7" s="22">
        <v>109</v>
      </c>
      <c r="D7" s="23">
        <v>222</v>
      </c>
      <c r="E7" s="37">
        <f t="shared" si="0"/>
        <v>0.49099099099099097</v>
      </c>
    </row>
    <row r="8" spans="1:5" x14ac:dyDescent="0.25">
      <c r="A8" s="258"/>
      <c r="B8" s="78" t="s">
        <v>7</v>
      </c>
      <c r="C8" s="22">
        <v>30</v>
      </c>
      <c r="D8" s="23">
        <v>52</v>
      </c>
      <c r="E8" s="37">
        <f t="shared" si="0"/>
        <v>0.57692307692307687</v>
      </c>
    </row>
    <row r="9" spans="1:5" x14ac:dyDescent="0.25">
      <c r="A9" s="258"/>
      <c r="B9" s="78" t="s">
        <v>8</v>
      </c>
      <c r="C9" s="22" t="s">
        <v>74</v>
      </c>
      <c r="D9" s="23">
        <v>15</v>
      </c>
      <c r="E9" s="37" t="s">
        <v>46</v>
      </c>
    </row>
    <row r="10" spans="1:5" x14ac:dyDescent="0.25">
      <c r="A10" s="258"/>
      <c r="B10" s="78" t="s">
        <v>9</v>
      </c>
      <c r="C10" s="22" t="s">
        <v>74</v>
      </c>
      <c r="D10" s="23" t="s">
        <v>74</v>
      </c>
      <c r="E10" s="37" t="s">
        <v>46</v>
      </c>
    </row>
    <row r="11" spans="1:5" x14ac:dyDescent="0.25">
      <c r="A11" s="258"/>
      <c r="B11" s="78" t="s">
        <v>10</v>
      </c>
      <c r="C11" s="22"/>
      <c r="D11" s="23" t="s">
        <v>74</v>
      </c>
      <c r="E11" s="37"/>
    </row>
    <row r="12" spans="1:5" x14ac:dyDescent="0.25">
      <c r="A12" s="258"/>
      <c r="B12" s="79" t="s">
        <v>24</v>
      </c>
      <c r="C12" s="28">
        <f>C$45</f>
        <v>2285</v>
      </c>
      <c r="D12" s="26">
        <f>D$45</f>
        <v>3370</v>
      </c>
      <c r="E12" s="38">
        <f>E$45</f>
        <v>0.67804154302670627</v>
      </c>
    </row>
    <row r="13" spans="1:5" x14ac:dyDescent="0.25">
      <c r="A13" s="258"/>
      <c r="B13" s="80" t="s">
        <v>13</v>
      </c>
      <c r="C13" s="29">
        <f>C$46</f>
        <v>4421</v>
      </c>
      <c r="D13" s="27">
        <f>D$46</f>
        <v>11791</v>
      </c>
      <c r="E13" s="39">
        <f>E$46</f>
        <v>0.37494699346959548</v>
      </c>
    </row>
    <row r="14" spans="1:5" x14ac:dyDescent="0.25">
      <c r="A14" s="258"/>
      <c r="B14" s="81" t="s">
        <v>18</v>
      </c>
      <c r="C14" s="22">
        <f>C5-C7</f>
        <v>268</v>
      </c>
      <c r="D14" s="23">
        <f>D5-D7</f>
        <v>289</v>
      </c>
      <c r="E14" s="40">
        <f t="shared" ref="E14" si="1">E5-E7</f>
        <v>0.2467780892438427</v>
      </c>
    </row>
    <row r="15" spans="1:5" ht="15.75" thickBot="1" x14ac:dyDescent="0.3">
      <c r="A15" s="259"/>
      <c r="B15" s="82" t="s">
        <v>19</v>
      </c>
      <c r="C15" s="24">
        <f>C5-C6</f>
        <v>208</v>
      </c>
      <c r="D15" s="25">
        <f>D5-D6</f>
        <v>234</v>
      </c>
      <c r="E15" s="44">
        <f t="shared" ref="E15" si="2">E5-E6</f>
        <v>0.12766077698573619</v>
      </c>
    </row>
    <row r="16" spans="1:5" x14ac:dyDescent="0.25">
      <c r="A16" s="263">
        <v>4</v>
      </c>
      <c r="B16" s="77" t="s">
        <v>4</v>
      </c>
      <c r="C16" s="76">
        <v>401</v>
      </c>
      <c r="D16" s="35">
        <v>532</v>
      </c>
      <c r="E16" s="36">
        <f>C16/D16</f>
        <v>0.75375939849624063</v>
      </c>
    </row>
    <row r="17" spans="1:5" x14ac:dyDescent="0.25">
      <c r="A17" s="264"/>
      <c r="B17" s="78" t="s">
        <v>5</v>
      </c>
      <c r="C17" s="22">
        <v>214</v>
      </c>
      <c r="D17" s="23">
        <v>328</v>
      </c>
      <c r="E17" s="37">
        <f t="shared" ref="E17:E19" si="3">C17/D17</f>
        <v>0.65243902439024393</v>
      </c>
    </row>
    <row r="18" spans="1:5" x14ac:dyDescent="0.25">
      <c r="A18" s="264"/>
      <c r="B18" s="78" t="s">
        <v>6</v>
      </c>
      <c r="C18" s="22">
        <v>120</v>
      </c>
      <c r="D18" s="23">
        <v>256</v>
      </c>
      <c r="E18" s="37">
        <f t="shared" si="3"/>
        <v>0.46875</v>
      </c>
    </row>
    <row r="19" spans="1:5" x14ac:dyDescent="0.25">
      <c r="A19" s="264"/>
      <c r="B19" s="78" t="s">
        <v>7</v>
      </c>
      <c r="C19" s="22">
        <v>30</v>
      </c>
      <c r="D19" s="23">
        <v>44</v>
      </c>
      <c r="E19" s="37">
        <f t="shared" si="3"/>
        <v>0.68181818181818177</v>
      </c>
    </row>
    <row r="20" spans="1:5" x14ac:dyDescent="0.25">
      <c r="A20" s="264"/>
      <c r="B20" s="78" t="s">
        <v>8</v>
      </c>
      <c r="C20" s="22" t="s">
        <v>74</v>
      </c>
      <c r="D20" s="23">
        <v>27</v>
      </c>
      <c r="E20" s="37" t="s">
        <v>46</v>
      </c>
    </row>
    <row r="21" spans="1:5" x14ac:dyDescent="0.25">
      <c r="A21" s="264"/>
      <c r="B21" s="78" t="s">
        <v>9</v>
      </c>
      <c r="C21" s="22"/>
      <c r="D21" s="23" t="s">
        <v>74</v>
      </c>
      <c r="E21" s="37"/>
    </row>
    <row r="22" spans="1:5" x14ac:dyDescent="0.25">
      <c r="A22" s="264"/>
      <c r="B22" s="78" t="s">
        <v>10</v>
      </c>
      <c r="C22" s="22" t="s">
        <v>74</v>
      </c>
      <c r="D22" s="23" t="s">
        <v>74</v>
      </c>
      <c r="E22" s="37" t="s">
        <v>46</v>
      </c>
    </row>
    <row r="23" spans="1:5" x14ac:dyDescent="0.25">
      <c r="A23" s="264"/>
      <c r="B23" s="79" t="s">
        <v>24</v>
      </c>
      <c r="C23" s="28">
        <f>C$45</f>
        <v>2285</v>
      </c>
      <c r="D23" s="26">
        <f>D$45</f>
        <v>3370</v>
      </c>
      <c r="E23" s="38">
        <f>E$45</f>
        <v>0.67804154302670627</v>
      </c>
    </row>
    <row r="24" spans="1:5" x14ac:dyDescent="0.25">
      <c r="A24" s="264"/>
      <c r="B24" s="80" t="s">
        <v>13</v>
      </c>
      <c r="C24" s="29">
        <f>C$46</f>
        <v>4421</v>
      </c>
      <c r="D24" s="27">
        <f>D$46</f>
        <v>11791</v>
      </c>
      <c r="E24" s="39">
        <f>E$46</f>
        <v>0.37494699346959548</v>
      </c>
    </row>
    <row r="25" spans="1:5" x14ac:dyDescent="0.25">
      <c r="A25" s="264"/>
      <c r="B25" s="81" t="s">
        <v>18</v>
      </c>
      <c r="C25" s="22">
        <f t="shared" ref="C25:E25" si="4">C16-C18</f>
        <v>281</v>
      </c>
      <c r="D25" s="23">
        <f t="shared" si="4"/>
        <v>276</v>
      </c>
      <c r="E25" s="40">
        <f t="shared" si="4"/>
        <v>0.28500939849624063</v>
      </c>
    </row>
    <row r="26" spans="1:5" ht="15.75" thickBot="1" x14ac:dyDescent="0.3">
      <c r="A26" s="265"/>
      <c r="B26" s="82" t="s">
        <v>19</v>
      </c>
      <c r="C26" s="24">
        <f>C16-C17</f>
        <v>187</v>
      </c>
      <c r="D26" s="25">
        <f>D16-D17</f>
        <v>204</v>
      </c>
      <c r="E26" s="44">
        <f t="shared" ref="E26" si="5">E16-E17</f>
        <v>0.1013203741059967</v>
      </c>
    </row>
    <row r="27" spans="1:5" x14ac:dyDescent="0.25">
      <c r="A27" s="268">
        <v>5</v>
      </c>
      <c r="B27" s="77" t="s">
        <v>4</v>
      </c>
      <c r="C27" s="76">
        <v>448</v>
      </c>
      <c r="D27" s="35">
        <v>547</v>
      </c>
      <c r="E27" s="36">
        <f>C27/D27</f>
        <v>0.81901279707495434</v>
      </c>
    </row>
    <row r="28" spans="1:5" x14ac:dyDescent="0.25">
      <c r="A28" s="269"/>
      <c r="B28" s="78" t="s">
        <v>5</v>
      </c>
      <c r="C28" s="22">
        <v>178</v>
      </c>
      <c r="D28" s="23">
        <v>260</v>
      </c>
      <c r="E28" s="37">
        <f t="shared" ref="E28:E31" si="6">C28/D28</f>
        <v>0.68461538461538463</v>
      </c>
    </row>
    <row r="29" spans="1:5" x14ac:dyDescent="0.25">
      <c r="A29" s="269"/>
      <c r="B29" s="78" t="s">
        <v>6</v>
      </c>
      <c r="C29" s="22">
        <v>137</v>
      </c>
      <c r="D29" s="23">
        <v>225</v>
      </c>
      <c r="E29" s="37">
        <f t="shared" si="6"/>
        <v>0.60888888888888892</v>
      </c>
    </row>
    <row r="30" spans="1:5" x14ac:dyDescent="0.25">
      <c r="A30" s="269"/>
      <c r="B30" s="78" t="s">
        <v>7</v>
      </c>
      <c r="C30" s="22">
        <v>32</v>
      </c>
      <c r="D30" s="23">
        <v>47</v>
      </c>
      <c r="E30" s="37">
        <f t="shared" si="6"/>
        <v>0.68085106382978722</v>
      </c>
    </row>
    <row r="31" spans="1:5" x14ac:dyDescent="0.25">
      <c r="A31" s="269"/>
      <c r="B31" s="78" t="s">
        <v>8</v>
      </c>
      <c r="C31" s="22">
        <v>19</v>
      </c>
      <c r="D31" s="23">
        <v>24</v>
      </c>
      <c r="E31" s="37">
        <f t="shared" si="6"/>
        <v>0.79166666666666663</v>
      </c>
    </row>
    <row r="32" spans="1:5" x14ac:dyDescent="0.25">
      <c r="A32" s="269"/>
      <c r="B32" s="78" t="s">
        <v>9</v>
      </c>
      <c r="C32" s="22"/>
      <c r="D32" s="23"/>
      <c r="E32" s="37"/>
    </row>
    <row r="33" spans="1:5" x14ac:dyDescent="0.25">
      <c r="A33" s="269"/>
      <c r="B33" s="78" t="s">
        <v>10</v>
      </c>
      <c r="C33" s="22" t="s">
        <v>74</v>
      </c>
      <c r="D33" s="23" t="s">
        <v>74</v>
      </c>
      <c r="E33" s="37" t="s">
        <v>46</v>
      </c>
    </row>
    <row r="34" spans="1:5" x14ac:dyDescent="0.25">
      <c r="A34" s="269"/>
      <c r="B34" s="79" t="s">
        <v>24</v>
      </c>
      <c r="C34" s="28">
        <f>C$45</f>
        <v>2285</v>
      </c>
      <c r="D34" s="26">
        <f>D$45</f>
        <v>3370</v>
      </c>
      <c r="E34" s="38">
        <f>E$45</f>
        <v>0.67804154302670627</v>
      </c>
    </row>
    <row r="35" spans="1:5" x14ac:dyDescent="0.25">
      <c r="A35" s="269"/>
      <c r="B35" s="80" t="s">
        <v>13</v>
      </c>
      <c r="C35" s="29">
        <f>C$46</f>
        <v>4421</v>
      </c>
      <c r="D35" s="27">
        <f>D$46</f>
        <v>11791</v>
      </c>
      <c r="E35" s="39">
        <f>E$46</f>
        <v>0.37494699346959548</v>
      </c>
    </row>
    <row r="36" spans="1:5" x14ac:dyDescent="0.25">
      <c r="A36" s="269"/>
      <c r="B36" s="81" t="s">
        <v>18</v>
      </c>
      <c r="C36" s="22">
        <f>C27-C29</f>
        <v>311</v>
      </c>
      <c r="D36" s="23">
        <f>D27-D29</f>
        <v>322</v>
      </c>
      <c r="E36" s="40">
        <f t="shared" ref="E36" si="7">E27-E29</f>
        <v>0.21012390818606541</v>
      </c>
    </row>
    <row r="37" spans="1:5" ht="15.75" thickBot="1" x14ac:dyDescent="0.3">
      <c r="A37" s="270"/>
      <c r="B37" s="82" t="s">
        <v>19</v>
      </c>
      <c r="C37" s="24">
        <f>C27-C28</f>
        <v>270</v>
      </c>
      <c r="D37" s="25">
        <f>D27-D28</f>
        <v>287</v>
      </c>
      <c r="E37" s="44">
        <f t="shared" ref="E37" si="8">E27-E28</f>
        <v>0.13439741245956971</v>
      </c>
    </row>
    <row r="38" spans="1:5" x14ac:dyDescent="0.25">
      <c r="A38" s="242" t="s">
        <v>36</v>
      </c>
      <c r="B38" s="77" t="s">
        <v>4</v>
      </c>
      <c r="C38" s="34">
        <f>'Science UA By Elementary School'!C159</f>
        <v>1226</v>
      </c>
      <c r="D38" s="35">
        <f>'Science UA By Elementary School'!D159</f>
        <v>1590</v>
      </c>
      <c r="E38" s="36">
        <f>'Science UA By Elementary School'!E159</f>
        <v>0.77106918238993716</v>
      </c>
    </row>
    <row r="39" spans="1:5" x14ac:dyDescent="0.25">
      <c r="A39" s="243"/>
      <c r="B39" s="78" t="s">
        <v>5</v>
      </c>
      <c r="C39" s="32">
        <f>'Science UA By Elementary School'!C160</f>
        <v>561</v>
      </c>
      <c r="D39" s="23">
        <f>'Science UA By Elementary School'!D160</f>
        <v>865</v>
      </c>
      <c r="E39" s="37">
        <f>'Science UA By Elementary School'!E160</f>
        <v>0.64855491329479764</v>
      </c>
    </row>
    <row r="40" spans="1:5" x14ac:dyDescent="0.25">
      <c r="A40" s="243"/>
      <c r="B40" s="78" t="s">
        <v>6</v>
      </c>
      <c r="C40" s="32">
        <f>'Science UA By Elementary School'!C161</f>
        <v>366</v>
      </c>
      <c r="D40" s="23">
        <f>'Science UA By Elementary School'!D161</f>
        <v>703</v>
      </c>
      <c r="E40" s="37">
        <f>'Science UA By Elementary School'!E161</f>
        <v>0.52062588904694163</v>
      </c>
    </row>
    <row r="41" spans="1:5" x14ac:dyDescent="0.25">
      <c r="A41" s="243"/>
      <c r="B41" s="78" t="s">
        <v>7</v>
      </c>
      <c r="C41" s="32">
        <f>'Science UA By Elementary School'!C162</f>
        <v>92</v>
      </c>
      <c r="D41" s="23">
        <f>'Science UA By Elementary School'!D162</f>
        <v>143</v>
      </c>
      <c r="E41" s="37">
        <f>'Science UA By Elementary School'!E162</f>
        <v>0.64335664335664333</v>
      </c>
    </row>
    <row r="42" spans="1:5" x14ac:dyDescent="0.25">
      <c r="A42" s="243"/>
      <c r="B42" s="78" t="s">
        <v>8</v>
      </c>
      <c r="C42" s="32">
        <f>'Science UA By Elementary School'!C163</f>
        <v>35</v>
      </c>
      <c r="D42" s="23">
        <f>'Science UA By Elementary School'!D163</f>
        <v>66</v>
      </c>
      <c r="E42" s="37">
        <f>'Science UA By Elementary School'!E163</f>
        <v>0.53030303030303028</v>
      </c>
    </row>
    <row r="43" spans="1:5" x14ac:dyDescent="0.25">
      <c r="A43" s="243"/>
      <c r="B43" s="78" t="s">
        <v>9</v>
      </c>
      <c r="C43" s="32" t="str">
        <f>'Science UA By Elementary School'!C164</f>
        <v>&lt;10</v>
      </c>
      <c r="D43" s="23" t="str">
        <f>'Science UA By Elementary School'!D164</f>
        <v>&lt;10</v>
      </c>
      <c r="E43" s="37" t="str">
        <f>'Science UA By Elementary School'!E164</f>
        <v>**</v>
      </c>
    </row>
    <row r="44" spans="1:5" x14ac:dyDescent="0.25">
      <c r="A44" s="243"/>
      <c r="B44" s="78" t="s">
        <v>10</v>
      </c>
      <c r="C44" s="32" t="str">
        <f>'Science UA By Elementary School'!C165</f>
        <v>&lt;10</v>
      </c>
      <c r="D44" s="23" t="str">
        <f>'Science UA By Elementary School'!D165</f>
        <v>&lt;10</v>
      </c>
      <c r="E44" s="37" t="str">
        <f>'Science UA By Elementary School'!E165</f>
        <v>**</v>
      </c>
    </row>
    <row r="45" spans="1:5" x14ac:dyDescent="0.25">
      <c r="A45" s="243"/>
      <c r="B45" s="79" t="s">
        <v>24</v>
      </c>
      <c r="C45" s="30">
        <f>'Science UA By Elementary School'!C166</f>
        <v>2285</v>
      </c>
      <c r="D45" s="26">
        <f>'Science UA By Elementary School'!D166</f>
        <v>3370</v>
      </c>
      <c r="E45" s="38">
        <f>'Science UA By Elementary School'!E166</f>
        <v>0.67804154302670627</v>
      </c>
    </row>
    <row r="46" spans="1:5" x14ac:dyDescent="0.25">
      <c r="A46" s="243"/>
      <c r="B46" s="80" t="s">
        <v>13</v>
      </c>
      <c r="C46" s="106">
        <f>'Science UA By Elementary School'!C167</f>
        <v>4421</v>
      </c>
      <c r="D46" s="107">
        <f>'Science UA By Elementary School'!D167</f>
        <v>11791</v>
      </c>
      <c r="E46" s="102">
        <f>'Science UA By Elementary School'!E167</f>
        <v>0.37494699346959548</v>
      </c>
    </row>
    <row r="47" spans="1:5" x14ac:dyDescent="0.25">
      <c r="A47" s="243"/>
      <c r="B47" s="81" t="s">
        <v>18</v>
      </c>
      <c r="C47" s="32">
        <f>'Science UA By Elementary School'!C168</f>
        <v>860</v>
      </c>
      <c r="D47" s="23">
        <f>'Science UA By Elementary School'!D168</f>
        <v>887</v>
      </c>
      <c r="E47" s="40">
        <f>'Science UA By Elementary School'!E168</f>
        <v>0.25044329334299553</v>
      </c>
    </row>
    <row r="48" spans="1:5" ht="15.75" thickBot="1" x14ac:dyDescent="0.3">
      <c r="A48" s="244"/>
      <c r="B48" s="82" t="s">
        <v>19</v>
      </c>
      <c r="C48" s="33">
        <f>'Science UA By Elementary School'!C169</f>
        <v>665</v>
      </c>
      <c r="D48" s="25">
        <f>'Science UA By Elementary School'!D169</f>
        <v>725</v>
      </c>
      <c r="E48" s="41">
        <f>'Science UA By Elementary School'!E169</f>
        <v>0.12251426909513952</v>
      </c>
    </row>
    <row r="49" spans="1:5" x14ac:dyDescent="0.25">
      <c r="A49" s="268">
        <v>6</v>
      </c>
      <c r="B49" s="77" t="s">
        <v>4</v>
      </c>
      <c r="C49" s="76">
        <v>350</v>
      </c>
      <c r="D49" s="35">
        <v>530</v>
      </c>
      <c r="E49" s="36">
        <f>C49/D49</f>
        <v>0.660377358490566</v>
      </c>
    </row>
    <row r="50" spans="1:5" x14ac:dyDescent="0.25">
      <c r="A50" s="269"/>
      <c r="B50" s="78" t="s">
        <v>5</v>
      </c>
      <c r="C50" s="22">
        <v>167</v>
      </c>
      <c r="D50" s="23">
        <v>274</v>
      </c>
      <c r="E50" s="37">
        <f t="shared" ref="E50:E52" si="9">C50/D50</f>
        <v>0.60948905109489049</v>
      </c>
    </row>
    <row r="51" spans="1:5" x14ac:dyDescent="0.25">
      <c r="A51" s="269"/>
      <c r="B51" s="78" t="s">
        <v>6</v>
      </c>
      <c r="C51" s="22">
        <v>75</v>
      </c>
      <c r="D51" s="23">
        <v>209</v>
      </c>
      <c r="E51" s="37">
        <f t="shared" si="9"/>
        <v>0.35885167464114831</v>
      </c>
    </row>
    <row r="52" spans="1:5" x14ac:dyDescent="0.25">
      <c r="A52" s="269"/>
      <c r="B52" s="78" t="s">
        <v>7</v>
      </c>
      <c r="C52" s="22">
        <v>30</v>
      </c>
      <c r="D52" s="23">
        <v>51</v>
      </c>
      <c r="E52" s="37">
        <f t="shared" si="9"/>
        <v>0.58823529411764708</v>
      </c>
    </row>
    <row r="53" spans="1:5" x14ac:dyDescent="0.25">
      <c r="A53" s="269"/>
      <c r="B53" s="78" t="s">
        <v>8</v>
      </c>
      <c r="C53" s="22" t="s">
        <v>74</v>
      </c>
      <c r="D53" s="23">
        <v>13</v>
      </c>
      <c r="E53" s="37" t="s">
        <v>46</v>
      </c>
    </row>
    <row r="54" spans="1:5" x14ac:dyDescent="0.25">
      <c r="A54" s="269"/>
      <c r="B54" s="78" t="s">
        <v>9</v>
      </c>
      <c r="C54" s="22"/>
      <c r="D54" s="23"/>
      <c r="E54" s="37"/>
    </row>
    <row r="55" spans="1:5" x14ac:dyDescent="0.25">
      <c r="A55" s="269"/>
      <c r="B55" s="78" t="s">
        <v>10</v>
      </c>
      <c r="C55" s="22" t="s">
        <v>74</v>
      </c>
      <c r="D55" s="23" t="s">
        <v>74</v>
      </c>
      <c r="E55" s="37" t="s">
        <v>46</v>
      </c>
    </row>
    <row r="56" spans="1:5" x14ac:dyDescent="0.25">
      <c r="A56" s="269"/>
      <c r="B56" s="79" t="s">
        <v>37</v>
      </c>
      <c r="C56" s="28">
        <f>C$89</f>
        <v>1873</v>
      </c>
      <c r="D56" s="26">
        <f>D$89</f>
        <v>3502</v>
      </c>
      <c r="E56" s="38">
        <f>E$89</f>
        <v>0.53483723586521992</v>
      </c>
    </row>
    <row r="57" spans="1:5" x14ac:dyDescent="0.25">
      <c r="A57" s="269"/>
      <c r="B57" s="80" t="s">
        <v>13</v>
      </c>
      <c r="C57" s="29">
        <f>C$90</f>
        <v>4421</v>
      </c>
      <c r="D57" s="27">
        <f>D$90</f>
        <v>11791</v>
      </c>
      <c r="E57" s="39">
        <f>E$90</f>
        <v>0.37494699346959548</v>
      </c>
    </row>
    <row r="58" spans="1:5" x14ac:dyDescent="0.25">
      <c r="A58" s="269"/>
      <c r="B58" s="81" t="s">
        <v>18</v>
      </c>
      <c r="C58" s="22">
        <f>C49-C51</f>
        <v>275</v>
      </c>
      <c r="D58" s="23">
        <f>D49-D51</f>
        <v>321</v>
      </c>
      <c r="E58" s="9">
        <f>E49-E51</f>
        <v>0.30152568384941769</v>
      </c>
    </row>
    <row r="59" spans="1:5" ht="15.75" thickBot="1" x14ac:dyDescent="0.3">
      <c r="A59" s="270"/>
      <c r="B59" s="82" t="s">
        <v>19</v>
      </c>
      <c r="C59" s="24">
        <f>C49-C50</f>
        <v>183</v>
      </c>
      <c r="D59" s="25">
        <f>D49-D50</f>
        <v>256</v>
      </c>
      <c r="E59" s="44">
        <f t="shared" ref="E59" si="10">E49-E50</f>
        <v>5.0888307395675514E-2</v>
      </c>
    </row>
    <row r="60" spans="1:5" x14ac:dyDescent="0.25">
      <c r="A60" s="263">
        <v>7</v>
      </c>
      <c r="B60" s="77" t="s">
        <v>4</v>
      </c>
      <c r="C60" s="76">
        <v>311</v>
      </c>
      <c r="D60" s="35">
        <v>548</v>
      </c>
      <c r="E60" s="36">
        <f>C60/D60</f>
        <v>0.56751824817518248</v>
      </c>
    </row>
    <row r="61" spans="1:5" x14ac:dyDescent="0.25">
      <c r="A61" s="264"/>
      <c r="B61" s="78" t="s">
        <v>5</v>
      </c>
      <c r="C61" s="22">
        <v>123</v>
      </c>
      <c r="D61" s="23">
        <v>316</v>
      </c>
      <c r="E61" s="37">
        <f t="shared" ref="E61:E63" si="11">C61/D61</f>
        <v>0.38924050632911394</v>
      </c>
    </row>
    <row r="62" spans="1:5" x14ac:dyDescent="0.25">
      <c r="A62" s="264"/>
      <c r="B62" s="78" t="s">
        <v>6</v>
      </c>
      <c r="C62" s="22">
        <v>53</v>
      </c>
      <c r="D62" s="23">
        <v>228</v>
      </c>
      <c r="E62" s="37">
        <f t="shared" si="11"/>
        <v>0.23245614035087719</v>
      </c>
    </row>
    <row r="63" spans="1:5" x14ac:dyDescent="0.25">
      <c r="A63" s="264"/>
      <c r="B63" s="78" t="s">
        <v>7</v>
      </c>
      <c r="C63" s="22">
        <v>17</v>
      </c>
      <c r="D63" s="23">
        <v>50</v>
      </c>
      <c r="E63" s="37">
        <f t="shared" si="11"/>
        <v>0.34</v>
      </c>
    </row>
    <row r="64" spans="1:5" x14ac:dyDescent="0.25">
      <c r="A64" s="264"/>
      <c r="B64" s="78" t="s">
        <v>8</v>
      </c>
      <c r="C64" s="22" t="s">
        <v>74</v>
      </c>
      <c r="D64" s="23">
        <v>18</v>
      </c>
      <c r="E64" s="37" t="s">
        <v>46</v>
      </c>
    </row>
    <row r="65" spans="1:5" x14ac:dyDescent="0.25">
      <c r="A65" s="264"/>
      <c r="B65" s="78" t="s">
        <v>9</v>
      </c>
      <c r="C65" s="22" t="s">
        <v>74</v>
      </c>
      <c r="D65" s="23" t="s">
        <v>74</v>
      </c>
      <c r="E65" s="37" t="s">
        <v>46</v>
      </c>
    </row>
    <row r="66" spans="1:5" x14ac:dyDescent="0.25">
      <c r="A66" s="264"/>
      <c r="B66" s="78" t="s">
        <v>10</v>
      </c>
      <c r="C66" s="22"/>
      <c r="D66" s="23" t="s">
        <v>74</v>
      </c>
      <c r="E66" s="37"/>
    </row>
    <row r="67" spans="1:5" x14ac:dyDescent="0.25">
      <c r="A67" s="264"/>
      <c r="B67" s="79" t="s">
        <v>37</v>
      </c>
      <c r="C67" s="28">
        <f>C$89</f>
        <v>1873</v>
      </c>
      <c r="D67" s="26">
        <f>D$89</f>
        <v>3502</v>
      </c>
      <c r="E67" s="38">
        <f>E$89</f>
        <v>0.53483723586521992</v>
      </c>
    </row>
    <row r="68" spans="1:5" x14ac:dyDescent="0.25">
      <c r="A68" s="264"/>
      <c r="B68" s="80" t="s">
        <v>13</v>
      </c>
      <c r="C68" s="29">
        <f>C$90</f>
        <v>4421</v>
      </c>
      <c r="D68" s="27">
        <f>D$90</f>
        <v>11791</v>
      </c>
      <c r="E68" s="39">
        <f>E$90</f>
        <v>0.37494699346959548</v>
      </c>
    </row>
    <row r="69" spans="1:5" x14ac:dyDescent="0.25">
      <c r="A69" s="264"/>
      <c r="B69" s="81" t="s">
        <v>18</v>
      </c>
      <c r="C69" s="22">
        <f>C60-C62</f>
        <v>258</v>
      </c>
      <c r="D69" s="23">
        <f>D60-D62</f>
        <v>320</v>
      </c>
      <c r="E69" s="9">
        <f t="shared" ref="E69" si="12">E60-E62</f>
        <v>0.33506210782430529</v>
      </c>
    </row>
    <row r="70" spans="1:5" ht="15.75" thickBot="1" x14ac:dyDescent="0.3">
      <c r="A70" s="265"/>
      <c r="B70" s="82" t="s">
        <v>19</v>
      </c>
      <c r="C70" s="24">
        <f>C60-C61</f>
        <v>188</v>
      </c>
      <c r="D70" s="25">
        <f>D60-D61</f>
        <v>232</v>
      </c>
      <c r="E70" s="44">
        <f t="shared" ref="E70" si="13">E60-E61</f>
        <v>0.17827774184606854</v>
      </c>
    </row>
    <row r="71" spans="1:5" x14ac:dyDescent="0.25">
      <c r="A71" s="268">
        <v>8</v>
      </c>
      <c r="B71" s="77" t="s">
        <v>4</v>
      </c>
      <c r="C71" s="76">
        <v>385</v>
      </c>
      <c r="D71" s="35">
        <v>583</v>
      </c>
      <c r="E71" s="36">
        <f>C71/D71</f>
        <v>0.660377358490566</v>
      </c>
    </row>
    <row r="72" spans="1:5" x14ac:dyDescent="0.25">
      <c r="A72" s="269"/>
      <c r="B72" s="78" t="s">
        <v>5</v>
      </c>
      <c r="C72" s="22">
        <v>191</v>
      </c>
      <c r="D72" s="23">
        <v>348</v>
      </c>
      <c r="E72" s="37">
        <f t="shared" ref="E72:E75" si="14">C72/D72</f>
        <v>0.54885057471264365</v>
      </c>
    </row>
    <row r="73" spans="1:5" x14ac:dyDescent="0.25">
      <c r="A73" s="269"/>
      <c r="B73" s="78" t="s">
        <v>6</v>
      </c>
      <c r="C73" s="22">
        <v>109</v>
      </c>
      <c r="D73" s="23">
        <v>256</v>
      </c>
      <c r="E73" s="37">
        <f t="shared" si="14"/>
        <v>0.42578125</v>
      </c>
    </row>
    <row r="74" spans="1:5" x14ac:dyDescent="0.25">
      <c r="A74" s="269"/>
      <c r="B74" s="78" t="s">
        <v>7</v>
      </c>
      <c r="C74" s="22">
        <v>32</v>
      </c>
      <c r="D74" s="23">
        <v>55</v>
      </c>
      <c r="E74" s="37">
        <f t="shared" si="14"/>
        <v>0.58181818181818179</v>
      </c>
    </row>
    <row r="75" spans="1:5" x14ac:dyDescent="0.25">
      <c r="A75" s="269"/>
      <c r="B75" s="78" t="s">
        <v>8</v>
      </c>
      <c r="C75" s="22">
        <v>13</v>
      </c>
      <c r="D75" s="23">
        <v>21</v>
      </c>
      <c r="E75" s="37">
        <f t="shared" si="14"/>
        <v>0.61904761904761907</v>
      </c>
    </row>
    <row r="76" spans="1:5" x14ac:dyDescent="0.25">
      <c r="A76" s="269"/>
      <c r="B76" s="78" t="s">
        <v>9</v>
      </c>
      <c r="C76" s="22"/>
      <c r="D76" s="23"/>
      <c r="E76" s="37"/>
    </row>
    <row r="77" spans="1:5" x14ac:dyDescent="0.25">
      <c r="A77" s="269"/>
      <c r="B77" s="78" t="s">
        <v>10</v>
      </c>
      <c r="C77" s="22"/>
      <c r="D77" s="23"/>
      <c r="E77" s="37"/>
    </row>
    <row r="78" spans="1:5" x14ac:dyDescent="0.25">
      <c r="A78" s="269"/>
      <c r="B78" s="79" t="s">
        <v>37</v>
      </c>
      <c r="C78" s="28">
        <f>C$89</f>
        <v>1873</v>
      </c>
      <c r="D78" s="26">
        <f>D$89</f>
        <v>3502</v>
      </c>
      <c r="E78" s="38">
        <f>E$89</f>
        <v>0.53483723586521992</v>
      </c>
    </row>
    <row r="79" spans="1:5" x14ac:dyDescent="0.25">
      <c r="A79" s="269"/>
      <c r="B79" s="80" t="s">
        <v>13</v>
      </c>
      <c r="C79" s="29">
        <f>C$90</f>
        <v>4421</v>
      </c>
      <c r="D79" s="27">
        <f>D$90</f>
        <v>11791</v>
      </c>
      <c r="E79" s="39">
        <f>E$90</f>
        <v>0.37494699346959548</v>
      </c>
    </row>
    <row r="80" spans="1:5" x14ac:dyDescent="0.25">
      <c r="A80" s="269"/>
      <c r="B80" s="81" t="s">
        <v>18</v>
      </c>
      <c r="C80" s="22">
        <f>C71-C73</f>
        <v>276</v>
      </c>
      <c r="D80" s="23">
        <f>D71-D73</f>
        <v>327</v>
      </c>
      <c r="E80" s="9">
        <f>E71-E73</f>
        <v>0.234596108490566</v>
      </c>
    </row>
    <row r="81" spans="1:5" ht="15.75" thickBot="1" x14ac:dyDescent="0.3">
      <c r="A81" s="270"/>
      <c r="B81" s="82" t="s">
        <v>19</v>
      </c>
      <c r="C81" s="24">
        <f>C71-C72</f>
        <v>194</v>
      </c>
      <c r="D81" s="25">
        <f>D71-D72</f>
        <v>235</v>
      </c>
      <c r="E81" s="44">
        <f t="shared" ref="E81" si="15">E71-E72</f>
        <v>0.11152678377792236</v>
      </c>
    </row>
    <row r="82" spans="1:5" x14ac:dyDescent="0.25">
      <c r="A82" s="242" t="s">
        <v>42</v>
      </c>
      <c r="B82" s="77" t="s">
        <v>4</v>
      </c>
      <c r="C82" s="34">
        <f>'Science UA by Middle School'!C71</f>
        <v>1046</v>
      </c>
      <c r="D82" s="35">
        <f>'Science UA by Middle School'!D71</f>
        <v>1661</v>
      </c>
      <c r="E82" s="36">
        <f>'Science UA by Middle School'!E71</f>
        <v>0.62974111980734493</v>
      </c>
    </row>
    <row r="83" spans="1:5" x14ac:dyDescent="0.25">
      <c r="A83" s="243"/>
      <c r="B83" s="78" t="s">
        <v>5</v>
      </c>
      <c r="C83" s="32">
        <f>'Science UA by Middle School'!C72</f>
        <v>481</v>
      </c>
      <c r="D83" s="23">
        <f>'Science UA by Middle School'!D72</f>
        <v>938</v>
      </c>
      <c r="E83" s="37">
        <f>'Science UA by Middle School'!E72</f>
        <v>0.51279317697228144</v>
      </c>
    </row>
    <row r="84" spans="1:5" x14ac:dyDescent="0.25">
      <c r="A84" s="243"/>
      <c r="B84" s="78" t="s">
        <v>6</v>
      </c>
      <c r="C84" s="32">
        <f>'Science UA by Middle School'!C73</f>
        <v>237</v>
      </c>
      <c r="D84" s="23">
        <f>'Science UA by Middle School'!D73</f>
        <v>693</v>
      </c>
      <c r="E84" s="37">
        <f>'Science UA by Middle School'!E73</f>
        <v>0.34199134199134201</v>
      </c>
    </row>
    <row r="85" spans="1:5" x14ac:dyDescent="0.25">
      <c r="A85" s="243"/>
      <c r="B85" s="78" t="s">
        <v>7</v>
      </c>
      <c r="C85" s="32">
        <f>'Science UA by Middle School'!C74</f>
        <v>79</v>
      </c>
      <c r="D85" s="23">
        <f>'Science UA by Middle School'!D74</f>
        <v>156</v>
      </c>
      <c r="E85" s="37">
        <f>'Science UA by Middle School'!E74</f>
        <v>0.50641025641025639</v>
      </c>
    </row>
    <row r="86" spans="1:5" x14ac:dyDescent="0.25">
      <c r="A86" s="243"/>
      <c r="B86" s="78" t="s">
        <v>8</v>
      </c>
      <c r="C86" s="32">
        <f>'Science UA by Middle School'!C75</f>
        <v>28</v>
      </c>
      <c r="D86" s="23">
        <f>'Science UA by Middle School'!D75</f>
        <v>52</v>
      </c>
      <c r="E86" s="37">
        <f>'Science UA by Middle School'!E75</f>
        <v>0.53846153846153844</v>
      </c>
    </row>
    <row r="87" spans="1:5" x14ac:dyDescent="0.25">
      <c r="A87" s="243"/>
      <c r="B87" s="78" t="s">
        <v>9</v>
      </c>
      <c r="C87" s="32" t="str">
        <f>'Science UA by Middle School'!C76</f>
        <v>&lt;10</v>
      </c>
      <c r="D87" s="23" t="str">
        <f>'Science UA by Middle School'!D76</f>
        <v>&lt;10</v>
      </c>
      <c r="E87" s="37" t="str">
        <f>'Science UA by Middle School'!E76</f>
        <v>**</v>
      </c>
    </row>
    <row r="88" spans="1:5" x14ac:dyDescent="0.25">
      <c r="A88" s="243"/>
      <c r="B88" s="78" t="s">
        <v>10</v>
      </c>
      <c r="C88" s="32" t="str">
        <f>'Science UA by Middle School'!C77</f>
        <v>&lt;10</v>
      </c>
      <c r="D88" s="23" t="str">
        <f>'Science UA by Middle School'!D77</f>
        <v>&lt;10</v>
      </c>
      <c r="E88" s="37" t="str">
        <f>'Science UA by Middle School'!E77</f>
        <v>**</v>
      </c>
    </row>
    <row r="89" spans="1:5" x14ac:dyDescent="0.25">
      <c r="A89" s="243"/>
      <c r="B89" s="79" t="s">
        <v>37</v>
      </c>
      <c r="C89" s="30">
        <f>'Science UA by Middle School'!C78</f>
        <v>1873</v>
      </c>
      <c r="D89" s="26">
        <f>'Science UA by Middle School'!D78</f>
        <v>3502</v>
      </c>
      <c r="E89" s="38">
        <f>'Science UA by Middle School'!E78</f>
        <v>0.53483723586521992</v>
      </c>
    </row>
    <row r="90" spans="1:5" x14ac:dyDescent="0.25">
      <c r="A90" s="243"/>
      <c r="B90" s="80" t="s">
        <v>13</v>
      </c>
      <c r="C90" s="31">
        <f>'Science UA by Middle School'!C79</f>
        <v>4421</v>
      </c>
      <c r="D90" s="27">
        <f>'Science UA by Middle School'!D79</f>
        <v>11791</v>
      </c>
      <c r="E90" s="39">
        <f>'Science UA by Middle School'!E79</f>
        <v>0.37494699346959548</v>
      </c>
    </row>
    <row r="91" spans="1:5" x14ac:dyDescent="0.25">
      <c r="A91" s="243"/>
      <c r="B91" s="81" t="s">
        <v>18</v>
      </c>
      <c r="C91" s="32">
        <f>'Science UA by Middle School'!C80</f>
        <v>809</v>
      </c>
      <c r="D91" s="23">
        <f>'Science UA by Middle School'!D80</f>
        <v>968</v>
      </c>
      <c r="E91" s="9">
        <f>'Science UA by Middle School'!E80</f>
        <v>0.28774977781600292</v>
      </c>
    </row>
    <row r="92" spans="1:5" ht="15.75" thickBot="1" x14ac:dyDescent="0.3">
      <c r="A92" s="244"/>
      <c r="B92" s="82" t="s">
        <v>19</v>
      </c>
      <c r="C92" s="101">
        <f>'Science UA by Middle School'!C81</f>
        <v>565</v>
      </c>
      <c r="D92" s="84">
        <f>'Science UA by Middle School'!D81</f>
        <v>723</v>
      </c>
      <c r="E92" s="93">
        <f>'Science UA by Middle School'!E81</f>
        <v>0.11694794283506349</v>
      </c>
    </row>
    <row r="93" spans="1:5" x14ac:dyDescent="0.25">
      <c r="A93" s="257">
        <v>9</v>
      </c>
      <c r="B93" s="77" t="s">
        <v>4</v>
      </c>
      <c r="C93" s="76">
        <v>233</v>
      </c>
      <c r="D93" s="35">
        <v>713</v>
      </c>
      <c r="E93" s="36">
        <f>C93/D93</f>
        <v>0.32678821879382891</v>
      </c>
    </row>
    <row r="94" spans="1:5" x14ac:dyDescent="0.25">
      <c r="A94" s="258"/>
      <c r="B94" s="78" t="s">
        <v>5</v>
      </c>
      <c r="C94" s="22">
        <v>60</v>
      </c>
      <c r="D94" s="23">
        <v>351</v>
      </c>
      <c r="E94" s="37">
        <f t="shared" ref="E94:E96" si="16">C94/D94</f>
        <v>0.17094017094017094</v>
      </c>
    </row>
    <row r="95" spans="1:5" x14ac:dyDescent="0.25">
      <c r="A95" s="258"/>
      <c r="B95" s="78" t="s">
        <v>6</v>
      </c>
      <c r="C95" s="22">
        <v>20</v>
      </c>
      <c r="D95" s="23">
        <v>279</v>
      </c>
      <c r="E95" s="37">
        <f t="shared" si="16"/>
        <v>7.1684587813620068E-2</v>
      </c>
    </row>
    <row r="96" spans="1:5" x14ac:dyDescent="0.25">
      <c r="A96" s="258"/>
      <c r="B96" s="78" t="s">
        <v>7</v>
      </c>
      <c r="C96" s="22">
        <v>15</v>
      </c>
      <c r="D96" s="23">
        <v>62</v>
      </c>
      <c r="E96" s="37">
        <f t="shared" si="16"/>
        <v>0.24193548387096775</v>
      </c>
    </row>
    <row r="97" spans="1:5" x14ac:dyDescent="0.25">
      <c r="A97" s="258"/>
      <c r="B97" s="78" t="s">
        <v>8</v>
      </c>
      <c r="C97" s="22" t="s">
        <v>74</v>
      </c>
      <c r="D97" s="23">
        <v>20</v>
      </c>
      <c r="E97" s="37" t="s">
        <v>46</v>
      </c>
    </row>
    <row r="98" spans="1:5" x14ac:dyDescent="0.25">
      <c r="A98" s="258"/>
      <c r="B98" s="78" t="s">
        <v>9</v>
      </c>
      <c r="C98" s="22"/>
      <c r="D98" s="23" t="s">
        <v>74</v>
      </c>
      <c r="E98" s="37"/>
    </row>
    <row r="99" spans="1:5" x14ac:dyDescent="0.25">
      <c r="A99" s="258"/>
      <c r="B99" s="78" t="s">
        <v>10</v>
      </c>
      <c r="C99" s="22"/>
      <c r="D99" s="23" t="s">
        <v>74</v>
      </c>
      <c r="E99" s="37"/>
    </row>
    <row r="100" spans="1:5" x14ac:dyDescent="0.25">
      <c r="A100" s="258"/>
      <c r="B100" s="79" t="s">
        <v>73</v>
      </c>
      <c r="C100" s="28">
        <f>C$144</f>
        <v>496</v>
      </c>
      <c r="D100" s="26">
        <f>D$144</f>
        <v>4919</v>
      </c>
      <c r="E100" s="38">
        <f>E$144</f>
        <v>0.10083350274446026</v>
      </c>
    </row>
    <row r="101" spans="1:5" x14ac:dyDescent="0.25">
      <c r="A101" s="258"/>
      <c r="B101" s="80" t="s">
        <v>13</v>
      </c>
      <c r="C101" s="29">
        <f>C$46</f>
        <v>4421</v>
      </c>
      <c r="D101" s="27">
        <f>D$46</f>
        <v>11791</v>
      </c>
      <c r="E101" s="39">
        <f>E$46</f>
        <v>0.37494699346959548</v>
      </c>
    </row>
    <row r="102" spans="1:5" x14ac:dyDescent="0.25">
      <c r="A102" s="258"/>
      <c r="B102" s="81" t="s">
        <v>18</v>
      </c>
      <c r="C102" s="22">
        <f>C93-C95</f>
        <v>213</v>
      </c>
      <c r="D102" s="23">
        <f>D93-D95</f>
        <v>434</v>
      </c>
      <c r="E102" s="40">
        <f t="shared" ref="E102" si="17">E93-E95</f>
        <v>0.25510363098020883</v>
      </c>
    </row>
    <row r="103" spans="1:5" ht="15.75" thickBot="1" x14ac:dyDescent="0.3">
      <c r="A103" s="259"/>
      <c r="B103" s="82" t="s">
        <v>19</v>
      </c>
      <c r="C103" s="24">
        <f>C93-C94</f>
        <v>173</v>
      </c>
      <c r="D103" s="25">
        <f>D93-D94</f>
        <v>362</v>
      </c>
      <c r="E103" s="44">
        <f t="shared" ref="E103" si="18">E93-E94</f>
        <v>0.15584804785365797</v>
      </c>
    </row>
    <row r="104" spans="1:5" x14ac:dyDescent="0.25">
      <c r="A104" s="260">
        <v>10</v>
      </c>
      <c r="B104" s="77" t="s">
        <v>4</v>
      </c>
      <c r="C104" s="76">
        <v>92</v>
      </c>
      <c r="D104" s="35">
        <v>641</v>
      </c>
      <c r="E104" s="36">
        <f>C104/D104</f>
        <v>0.14352574102964119</v>
      </c>
    </row>
    <row r="105" spans="1:5" x14ac:dyDescent="0.25">
      <c r="A105" s="261"/>
      <c r="B105" s="78" t="s">
        <v>5</v>
      </c>
      <c r="C105" s="22">
        <v>37</v>
      </c>
      <c r="D105" s="23">
        <v>311</v>
      </c>
      <c r="E105" s="37">
        <f t="shared" ref="E105:E107" si="19">C105/D105</f>
        <v>0.11897106109324759</v>
      </c>
    </row>
    <row r="106" spans="1:5" x14ac:dyDescent="0.25">
      <c r="A106" s="261"/>
      <c r="B106" s="78" t="s">
        <v>6</v>
      </c>
      <c r="C106" s="22">
        <v>18</v>
      </c>
      <c r="D106" s="23">
        <v>197</v>
      </c>
      <c r="E106" s="37">
        <f t="shared" si="19"/>
        <v>9.1370558375634514E-2</v>
      </c>
    </row>
    <row r="107" spans="1:5" x14ac:dyDescent="0.25">
      <c r="A107" s="261"/>
      <c r="B107" s="78" t="s">
        <v>7</v>
      </c>
      <c r="C107" s="22">
        <v>15</v>
      </c>
      <c r="D107" s="23">
        <v>44</v>
      </c>
      <c r="E107" s="37">
        <f t="shared" si="19"/>
        <v>0.34090909090909088</v>
      </c>
    </row>
    <row r="108" spans="1:5" x14ac:dyDescent="0.25">
      <c r="A108" s="261"/>
      <c r="B108" s="78" t="s">
        <v>8</v>
      </c>
      <c r="C108" s="22" t="s">
        <v>74</v>
      </c>
      <c r="D108" s="23">
        <v>20</v>
      </c>
      <c r="E108" s="37" t="s">
        <v>46</v>
      </c>
    </row>
    <row r="109" spans="1:5" x14ac:dyDescent="0.25">
      <c r="A109" s="261"/>
      <c r="B109" s="78" t="s">
        <v>9</v>
      </c>
      <c r="C109" s="22" t="s">
        <v>74</v>
      </c>
      <c r="D109" s="23" t="s">
        <v>74</v>
      </c>
      <c r="E109" s="37" t="s">
        <v>46</v>
      </c>
    </row>
    <row r="110" spans="1:5" x14ac:dyDescent="0.25">
      <c r="A110" s="261"/>
      <c r="B110" s="78" t="s">
        <v>10</v>
      </c>
      <c r="C110" s="22"/>
      <c r="D110" s="23" t="s">
        <v>74</v>
      </c>
      <c r="E110" s="37"/>
    </row>
    <row r="111" spans="1:5" x14ac:dyDescent="0.25">
      <c r="A111" s="261"/>
      <c r="B111" s="79" t="s">
        <v>73</v>
      </c>
      <c r="C111" s="28">
        <f>C$144</f>
        <v>496</v>
      </c>
      <c r="D111" s="26">
        <f>D$144</f>
        <v>4919</v>
      </c>
      <c r="E111" s="38">
        <f>E$144</f>
        <v>0.10083350274446026</v>
      </c>
    </row>
    <row r="112" spans="1:5" x14ac:dyDescent="0.25">
      <c r="A112" s="261"/>
      <c r="B112" s="80" t="s">
        <v>13</v>
      </c>
      <c r="C112" s="29">
        <f>C$46</f>
        <v>4421</v>
      </c>
      <c r="D112" s="27">
        <f>D$46</f>
        <v>11791</v>
      </c>
      <c r="E112" s="39">
        <f>E$46</f>
        <v>0.37494699346959548</v>
      </c>
    </row>
    <row r="113" spans="1:5" x14ac:dyDescent="0.25">
      <c r="A113" s="261"/>
      <c r="B113" s="81" t="s">
        <v>18</v>
      </c>
      <c r="C113" s="22">
        <f t="shared" ref="C113:E113" si="20">C104-C106</f>
        <v>74</v>
      </c>
      <c r="D113" s="23">
        <f t="shared" si="20"/>
        <v>444</v>
      </c>
      <c r="E113" s="40">
        <f t="shared" si="20"/>
        <v>5.2155182654006677E-2</v>
      </c>
    </row>
    <row r="114" spans="1:5" ht="15.75" thickBot="1" x14ac:dyDescent="0.3">
      <c r="A114" s="262"/>
      <c r="B114" s="82" t="s">
        <v>19</v>
      </c>
      <c r="C114" s="83">
        <f>C104-C105</f>
        <v>55</v>
      </c>
      <c r="D114" s="84">
        <f>D104-D105</f>
        <v>330</v>
      </c>
      <c r="E114" s="93">
        <f t="shared" ref="E114" si="21">E104-E105</f>
        <v>2.4554679936393597E-2</v>
      </c>
    </row>
    <row r="115" spans="1:5" x14ac:dyDescent="0.25">
      <c r="A115" s="257">
        <v>11</v>
      </c>
      <c r="B115" s="77" t="s">
        <v>4</v>
      </c>
      <c r="C115" s="76" t="s">
        <v>74</v>
      </c>
      <c r="D115" s="35">
        <v>560</v>
      </c>
      <c r="E115" s="36" t="s">
        <v>46</v>
      </c>
    </row>
    <row r="116" spans="1:5" x14ac:dyDescent="0.25">
      <c r="A116" s="258"/>
      <c r="B116" s="78" t="s">
        <v>5</v>
      </c>
      <c r="C116" s="22" t="s">
        <v>74</v>
      </c>
      <c r="D116" s="23">
        <v>297</v>
      </c>
      <c r="E116" s="37" t="s">
        <v>46</v>
      </c>
    </row>
    <row r="117" spans="1:5" x14ac:dyDescent="0.25">
      <c r="A117" s="258"/>
      <c r="B117" s="78" t="s">
        <v>6</v>
      </c>
      <c r="C117" s="22" t="s">
        <v>74</v>
      </c>
      <c r="D117" s="23">
        <v>188</v>
      </c>
      <c r="E117" s="37" t="s">
        <v>46</v>
      </c>
    </row>
    <row r="118" spans="1:5" x14ac:dyDescent="0.25">
      <c r="A118" s="258"/>
      <c r="B118" s="78" t="s">
        <v>7</v>
      </c>
      <c r="C118" s="22" t="s">
        <v>74</v>
      </c>
      <c r="D118" s="23">
        <v>49</v>
      </c>
      <c r="E118" s="37" t="s">
        <v>46</v>
      </c>
    </row>
    <row r="119" spans="1:5" x14ac:dyDescent="0.25">
      <c r="A119" s="258"/>
      <c r="B119" s="78" t="s">
        <v>8</v>
      </c>
      <c r="C119" s="22"/>
      <c r="D119" s="23">
        <v>28</v>
      </c>
      <c r="E119" s="37"/>
    </row>
    <row r="120" spans="1:5" x14ac:dyDescent="0.25">
      <c r="A120" s="258"/>
      <c r="B120" s="78" t="s">
        <v>9</v>
      </c>
      <c r="C120" s="22"/>
      <c r="D120" s="23" t="s">
        <v>74</v>
      </c>
      <c r="E120" s="37"/>
    </row>
    <row r="121" spans="1:5" x14ac:dyDescent="0.25">
      <c r="A121" s="258"/>
      <c r="B121" s="78" t="s">
        <v>10</v>
      </c>
      <c r="C121" s="22"/>
      <c r="D121" s="23"/>
      <c r="E121" s="37"/>
    </row>
    <row r="122" spans="1:5" x14ac:dyDescent="0.25">
      <c r="A122" s="258"/>
      <c r="B122" s="79" t="s">
        <v>73</v>
      </c>
      <c r="C122" s="28">
        <f>C$144</f>
        <v>496</v>
      </c>
      <c r="D122" s="26">
        <f>D$144</f>
        <v>4919</v>
      </c>
      <c r="E122" s="38">
        <f>E$144</f>
        <v>0.10083350274446026</v>
      </c>
    </row>
    <row r="123" spans="1:5" x14ac:dyDescent="0.25">
      <c r="A123" s="258"/>
      <c r="B123" s="80" t="s">
        <v>13</v>
      </c>
      <c r="C123" s="29">
        <f>C$46</f>
        <v>4421</v>
      </c>
      <c r="D123" s="27">
        <f>D$46</f>
        <v>11791</v>
      </c>
      <c r="E123" s="39">
        <f>E$46</f>
        <v>0.37494699346959548</v>
      </c>
    </row>
    <row r="124" spans="1:5" x14ac:dyDescent="0.25">
      <c r="A124" s="258"/>
      <c r="B124" s="81" t="s">
        <v>18</v>
      </c>
      <c r="C124" s="22" t="s">
        <v>46</v>
      </c>
      <c r="D124" s="23">
        <f>D115-D117</f>
        <v>372</v>
      </c>
      <c r="E124" s="40" t="s">
        <v>46</v>
      </c>
    </row>
    <row r="125" spans="1:5" ht="15.75" thickBot="1" x14ac:dyDescent="0.3">
      <c r="A125" s="259"/>
      <c r="B125" s="82" t="s">
        <v>19</v>
      </c>
      <c r="C125" s="83" t="s">
        <v>46</v>
      </c>
      <c r="D125" s="84">
        <f>D115-D116</f>
        <v>263</v>
      </c>
      <c r="E125" s="93" t="s">
        <v>46</v>
      </c>
    </row>
    <row r="126" spans="1:5" x14ac:dyDescent="0.25">
      <c r="A126" s="263">
        <v>12</v>
      </c>
      <c r="B126" s="77" t="s">
        <v>4</v>
      </c>
      <c r="C126" s="76" t="s">
        <v>74</v>
      </c>
      <c r="D126" s="35">
        <v>626</v>
      </c>
      <c r="E126" s="36" t="s">
        <v>46</v>
      </c>
    </row>
    <row r="127" spans="1:5" x14ac:dyDescent="0.25">
      <c r="A127" s="264"/>
      <c r="B127" s="78" t="s">
        <v>5</v>
      </c>
      <c r="C127" s="22"/>
      <c r="D127" s="23">
        <v>280</v>
      </c>
      <c r="E127" s="37"/>
    </row>
    <row r="128" spans="1:5" x14ac:dyDescent="0.25">
      <c r="A128" s="264"/>
      <c r="B128" s="78" t="s">
        <v>6</v>
      </c>
      <c r="C128" s="22"/>
      <c r="D128" s="23">
        <v>165</v>
      </c>
      <c r="E128" s="37"/>
    </row>
    <row r="129" spans="1:5" x14ac:dyDescent="0.25">
      <c r="A129" s="264"/>
      <c r="B129" s="78" t="s">
        <v>7</v>
      </c>
      <c r="C129" s="22"/>
      <c r="D129" s="23">
        <v>45</v>
      </c>
      <c r="E129" s="37"/>
    </row>
    <row r="130" spans="1:5" x14ac:dyDescent="0.25">
      <c r="A130" s="264"/>
      <c r="B130" s="78" t="s">
        <v>8</v>
      </c>
      <c r="C130" s="22"/>
      <c r="D130" s="23">
        <v>27</v>
      </c>
      <c r="E130" s="37"/>
    </row>
    <row r="131" spans="1:5" x14ac:dyDescent="0.25">
      <c r="A131" s="264"/>
      <c r="B131" s="78" t="s">
        <v>9</v>
      </c>
      <c r="C131" s="22"/>
      <c r="D131" s="23" t="s">
        <v>74</v>
      </c>
      <c r="E131" s="37"/>
    </row>
    <row r="132" spans="1:5" x14ac:dyDescent="0.25">
      <c r="A132" s="264"/>
      <c r="B132" s="78" t="s">
        <v>10</v>
      </c>
      <c r="C132" s="22"/>
      <c r="D132" s="23"/>
      <c r="E132" s="37"/>
    </row>
    <row r="133" spans="1:5" x14ac:dyDescent="0.25">
      <c r="A133" s="264"/>
      <c r="B133" s="79" t="s">
        <v>73</v>
      </c>
      <c r="C133" s="28">
        <f>C$144</f>
        <v>496</v>
      </c>
      <c r="D133" s="26">
        <f>D$144</f>
        <v>4919</v>
      </c>
      <c r="E133" s="38">
        <f>E$144</f>
        <v>0.10083350274446026</v>
      </c>
    </row>
    <row r="134" spans="1:5" x14ac:dyDescent="0.25">
      <c r="A134" s="264"/>
      <c r="B134" s="80" t="s">
        <v>13</v>
      </c>
      <c r="C134" s="29">
        <f>C$155</f>
        <v>4421</v>
      </c>
      <c r="D134" s="27">
        <f>D$155</f>
        <v>11791</v>
      </c>
      <c r="E134" s="39">
        <f>E$155</f>
        <v>0.37494699346959548</v>
      </c>
    </row>
    <row r="135" spans="1:5" x14ac:dyDescent="0.25">
      <c r="A135" s="264"/>
      <c r="B135" s="81" t="s">
        <v>18</v>
      </c>
      <c r="C135" s="22"/>
      <c r="D135" s="23">
        <f t="shared" ref="D135" si="22">D126-D128</f>
        <v>461</v>
      </c>
      <c r="E135" s="40"/>
    </row>
    <row r="136" spans="1:5" ht="15.75" thickBot="1" x14ac:dyDescent="0.3">
      <c r="A136" s="265"/>
      <c r="B136" s="82" t="s">
        <v>19</v>
      </c>
      <c r="C136" s="24"/>
      <c r="D136" s="25">
        <f>D126-D127</f>
        <v>346</v>
      </c>
      <c r="E136" s="44"/>
    </row>
    <row r="137" spans="1:5" ht="15" customHeight="1" x14ac:dyDescent="0.25">
      <c r="A137" s="239" t="s">
        <v>51</v>
      </c>
      <c r="B137" s="77" t="s">
        <v>4</v>
      </c>
      <c r="C137" s="108">
        <f>'Science UA by High School'!C49</f>
        <v>327</v>
      </c>
      <c r="D137" s="88">
        <f>'Science UA by High School'!D49</f>
        <v>2540</v>
      </c>
      <c r="E137" s="89">
        <f>'Science UA by High School'!E49</f>
        <v>0.12874015748031495</v>
      </c>
    </row>
    <row r="138" spans="1:5" x14ac:dyDescent="0.25">
      <c r="A138" s="266"/>
      <c r="B138" s="78" t="s">
        <v>5</v>
      </c>
      <c r="C138" s="32">
        <f>'Science UA by High School'!C50</f>
        <v>98</v>
      </c>
      <c r="D138" s="23">
        <f>'Science UA by High School'!D50</f>
        <v>1239</v>
      </c>
      <c r="E138" s="37">
        <f>'Science UA by High School'!E50</f>
        <v>7.909604519774012E-2</v>
      </c>
    </row>
    <row r="139" spans="1:5" x14ac:dyDescent="0.25">
      <c r="A139" s="266"/>
      <c r="B139" s="78" t="s">
        <v>6</v>
      </c>
      <c r="C139" s="32">
        <f>'Science UA by High School'!C51</f>
        <v>39</v>
      </c>
      <c r="D139" s="23">
        <f>'Science UA by High School'!D51</f>
        <v>829</v>
      </c>
      <c r="E139" s="37">
        <f>'Science UA by High School'!E51</f>
        <v>4.7044632086851626E-2</v>
      </c>
    </row>
    <row r="140" spans="1:5" x14ac:dyDescent="0.25">
      <c r="A140" s="266"/>
      <c r="B140" s="78" t="s">
        <v>7</v>
      </c>
      <c r="C140" s="32">
        <f>'Science UA by High School'!C52</f>
        <v>22</v>
      </c>
      <c r="D140" s="23">
        <f>'Science UA by High School'!D52</f>
        <v>200</v>
      </c>
      <c r="E140" s="37">
        <f>'Science UA by High School'!E52</f>
        <v>0.11</v>
      </c>
    </row>
    <row r="141" spans="1:5" x14ac:dyDescent="0.25">
      <c r="A141" s="266"/>
      <c r="B141" s="78" t="s">
        <v>8</v>
      </c>
      <c r="C141" s="32" t="str">
        <f>'Science UA by High School'!C53</f>
        <v>&lt;10</v>
      </c>
      <c r="D141" s="23">
        <f>'Science UA by High School'!D53</f>
        <v>95</v>
      </c>
      <c r="E141" s="37" t="str">
        <f>'Science UA by High School'!E53</f>
        <v>**</v>
      </c>
    </row>
    <row r="142" spans="1:5" x14ac:dyDescent="0.25">
      <c r="A142" s="266"/>
      <c r="B142" s="78" t="s">
        <v>9</v>
      </c>
      <c r="C142" s="32" t="str">
        <f>'Science UA by High School'!C54</f>
        <v>&lt;10</v>
      </c>
      <c r="D142" s="23">
        <f>'Science UA by High School'!D54</f>
        <v>16</v>
      </c>
      <c r="E142" s="37" t="str">
        <f>'Science UA by High School'!E54</f>
        <v>**</v>
      </c>
    </row>
    <row r="143" spans="1:5" x14ac:dyDescent="0.25">
      <c r="A143" s="266"/>
      <c r="B143" s="78" t="s">
        <v>10</v>
      </c>
      <c r="C143" s="32"/>
      <c r="D143" s="23"/>
      <c r="E143" s="37"/>
    </row>
    <row r="144" spans="1:5" x14ac:dyDescent="0.25">
      <c r="A144" s="266"/>
      <c r="B144" s="79" t="s">
        <v>73</v>
      </c>
      <c r="C144" s="30">
        <f>'Science UA by High School'!C56</f>
        <v>496</v>
      </c>
      <c r="D144" s="26">
        <f>'Science UA by High School'!D56</f>
        <v>4919</v>
      </c>
      <c r="E144" s="38">
        <f>'Science UA by High School'!E56</f>
        <v>0.10083350274446026</v>
      </c>
    </row>
    <row r="145" spans="1:5" x14ac:dyDescent="0.25">
      <c r="A145" s="266"/>
      <c r="B145" s="80" t="s">
        <v>13</v>
      </c>
      <c r="C145" s="31">
        <f>'Science UA by High School'!C57</f>
        <v>4421</v>
      </c>
      <c r="D145" s="27">
        <f>'Science UA by High School'!D57</f>
        <v>11791</v>
      </c>
      <c r="E145" s="39">
        <f>'Science UA by High School'!E57</f>
        <v>0.37494699346959548</v>
      </c>
    </row>
    <row r="146" spans="1:5" x14ac:dyDescent="0.25">
      <c r="A146" s="266"/>
      <c r="B146" s="81" t="s">
        <v>18</v>
      </c>
      <c r="C146" s="32">
        <f>'Science UA by High School'!C58</f>
        <v>288</v>
      </c>
      <c r="D146" s="23">
        <f>'Science UA by High School'!D58</f>
        <v>1711</v>
      </c>
      <c r="E146" s="9">
        <f>'Science UA by High School'!E58</f>
        <v>8.1695525393463322E-2</v>
      </c>
    </row>
    <row r="147" spans="1:5" ht="15.75" thickBot="1" x14ac:dyDescent="0.3">
      <c r="A147" s="267"/>
      <c r="B147" s="82" t="s">
        <v>19</v>
      </c>
      <c r="C147" s="101">
        <f>'Science UA by High School'!C59</f>
        <v>229</v>
      </c>
      <c r="D147" s="84">
        <f>'Science UA by High School'!D59</f>
        <v>1301</v>
      </c>
      <c r="E147" s="93">
        <f>'Science UA by High School'!E59</f>
        <v>-3.0903954802259881E-2</v>
      </c>
    </row>
    <row r="148" spans="1:5" ht="15" customHeight="1" x14ac:dyDescent="0.25">
      <c r="A148" s="242" t="s">
        <v>68</v>
      </c>
      <c r="B148" s="77" t="s">
        <v>4</v>
      </c>
      <c r="C148" s="76">
        <f>'Science UA by High School'!C60</f>
        <v>2502</v>
      </c>
      <c r="D148" s="35">
        <f>'Science UA by High School'!D60</f>
        <v>5791</v>
      </c>
      <c r="E148" s="36">
        <f>'Science UA by High School'!E60</f>
        <v>0.4320497323432913</v>
      </c>
    </row>
    <row r="149" spans="1:5" x14ac:dyDescent="0.25">
      <c r="A149" s="243"/>
      <c r="B149" s="78" t="s">
        <v>5</v>
      </c>
      <c r="C149" s="22">
        <f>'Science UA by High School'!C61</f>
        <v>1075</v>
      </c>
      <c r="D149" s="23">
        <f>'Science UA by High School'!D61</f>
        <v>3042</v>
      </c>
      <c r="E149" s="37">
        <f>'Science UA by High School'!E61</f>
        <v>0.35338593030900722</v>
      </c>
    </row>
    <row r="150" spans="1:5" x14ac:dyDescent="0.25">
      <c r="A150" s="243"/>
      <c r="B150" s="78" t="s">
        <v>6</v>
      </c>
      <c r="C150" s="22">
        <f>'Science UA by High School'!C62</f>
        <v>578</v>
      </c>
      <c r="D150" s="23">
        <f>'Science UA by High School'!D62</f>
        <v>2225</v>
      </c>
      <c r="E150" s="37">
        <f>'Science UA by High School'!E62</f>
        <v>0.25977528089887642</v>
      </c>
    </row>
    <row r="151" spans="1:5" x14ac:dyDescent="0.25">
      <c r="A151" s="243"/>
      <c r="B151" s="78" t="s">
        <v>7</v>
      </c>
      <c r="C151" s="22">
        <f>'Science UA by High School'!C63</f>
        <v>188</v>
      </c>
      <c r="D151" s="23">
        <f>'Science UA by High School'!D63</f>
        <v>499</v>
      </c>
      <c r="E151" s="37">
        <f>'Science UA by High School'!E63</f>
        <v>0.37675350701402804</v>
      </c>
    </row>
    <row r="152" spans="1:5" x14ac:dyDescent="0.25">
      <c r="A152" s="243"/>
      <c r="B152" s="78" t="s">
        <v>8</v>
      </c>
      <c r="C152" s="22">
        <f>'Science UA by High School'!C64</f>
        <v>70</v>
      </c>
      <c r="D152" s="23">
        <f>'Science UA by High School'!D64</f>
        <v>213</v>
      </c>
      <c r="E152" s="37">
        <f>'Science UA by High School'!E64</f>
        <v>0.32863849765258218</v>
      </c>
    </row>
    <row r="153" spans="1:5" x14ac:dyDescent="0.25">
      <c r="A153" s="243"/>
      <c r="B153" s="78" t="s">
        <v>9</v>
      </c>
      <c r="C153" s="22" t="str">
        <f>'Science UA by High School'!C65</f>
        <v>&lt;10</v>
      </c>
      <c r="D153" s="23">
        <f>'Science UA by High School'!D65</f>
        <v>20</v>
      </c>
      <c r="E153" s="37" t="str">
        <f>'Science UA by High School'!E65</f>
        <v>**</v>
      </c>
    </row>
    <row r="154" spans="1:5" x14ac:dyDescent="0.25">
      <c r="A154" s="243"/>
      <c r="B154" s="78" t="s">
        <v>10</v>
      </c>
      <c r="C154" s="22" t="str">
        <f>'Science UA by High School'!C66</f>
        <v>&lt;10</v>
      </c>
      <c r="D154" s="23" t="str">
        <f>'Science UA by High School'!D66</f>
        <v>&lt;10</v>
      </c>
      <c r="E154" s="37" t="str">
        <f>'Science UA by High School'!E66</f>
        <v>**</v>
      </c>
    </row>
    <row r="155" spans="1:5" x14ac:dyDescent="0.25">
      <c r="A155" s="243"/>
      <c r="B155" s="80" t="s">
        <v>13</v>
      </c>
      <c r="C155" s="29">
        <f>'Science UA by High School'!C67</f>
        <v>4421</v>
      </c>
      <c r="D155" s="27">
        <f>'Science UA by High School'!D67</f>
        <v>11791</v>
      </c>
      <c r="E155" s="39">
        <f>'Science UA by High School'!E67</f>
        <v>0.37494699346959548</v>
      </c>
    </row>
    <row r="156" spans="1:5" x14ac:dyDescent="0.25">
      <c r="A156" s="243"/>
      <c r="B156" s="81" t="s">
        <v>18</v>
      </c>
      <c r="C156" s="22">
        <f>'Science UA by High School'!C68</f>
        <v>1924</v>
      </c>
      <c r="D156" s="23">
        <f>'Science UA by High School'!D68</f>
        <v>3566</v>
      </c>
      <c r="E156" s="40">
        <f>'Science UA by High School'!E68</f>
        <v>0.17227445144441489</v>
      </c>
    </row>
    <row r="157" spans="1:5" ht="15.75" thickBot="1" x14ac:dyDescent="0.3">
      <c r="A157" s="244"/>
      <c r="B157" s="85" t="s">
        <v>19</v>
      </c>
      <c r="C157" s="24">
        <f>'Science UA by High School'!C69</f>
        <v>1427</v>
      </c>
      <c r="D157" s="25">
        <f>'Science UA by High School'!D69</f>
        <v>2749</v>
      </c>
      <c r="E157" s="41">
        <f>'Science UA by High School'!E69</f>
        <v>7.866380203428408E-2</v>
      </c>
    </row>
    <row r="158" spans="1:5" ht="15.75" thickBot="1" x14ac:dyDescent="0.3">
      <c r="A158" s="226" t="s">
        <v>67</v>
      </c>
      <c r="B158" s="245"/>
      <c r="C158" s="245"/>
      <c r="D158" s="245"/>
      <c r="E158" s="246"/>
    </row>
    <row r="159" spans="1:5" ht="60.75" customHeight="1" thickBot="1" x14ac:dyDescent="0.3">
      <c r="A159" s="217" t="s">
        <v>78</v>
      </c>
      <c r="B159" s="218"/>
      <c r="C159" s="218"/>
      <c r="D159" s="218"/>
      <c r="E159" s="219"/>
    </row>
  </sheetData>
  <mergeCells count="19">
    <mergeCell ref="C1:E3"/>
    <mergeCell ref="A27:A37"/>
    <mergeCell ref="A16:A26"/>
    <mergeCell ref="A5:A15"/>
    <mergeCell ref="A1:A4"/>
    <mergeCell ref="B1:B3"/>
    <mergeCell ref="A82:A92"/>
    <mergeCell ref="A71:A81"/>
    <mergeCell ref="A60:A70"/>
    <mergeCell ref="A49:A59"/>
    <mergeCell ref="A38:A48"/>
    <mergeCell ref="A159:E159"/>
    <mergeCell ref="A93:A103"/>
    <mergeCell ref="A104:A114"/>
    <mergeCell ref="A115:A125"/>
    <mergeCell ref="A126:A136"/>
    <mergeCell ref="A137:A147"/>
    <mergeCell ref="A148:A157"/>
    <mergeCell ref="A158:E158"/>
  </mergeCells>
  <conditionalFormatting sqref="B4">
    <cfRule type="expression" dxfId="71" priority="304">
      <formula>MOD(ROW(),2)=0</formula>
    </cfRule>
  </conditionalFormatting>
  <conditionalFormatting sqref="B5:B11">
    <cfRule type="expression" dxfId="70" priority="270">
      <formula>MOD(ROW(),2)=0</formula>
    </cfRule>
  </conditionalFormatting>
  <conditionalFormatting sqref="E5:E11">
    <cfRule type="expression" dxfId="69" priority="269">
      <formula>MOD(ROW(),2)=0</formula>
    </cfRule>
  </conditionalFormatting>
  <conditionalFormatting sqref="C5:C11">
    <cfRule type="expression" dxfId="68" priority="268">
      <formula>MOD(ROW(),2)=0</formula>
    </cfRule>
  </conditionalFormatting>
  <conditionalFormatting sqref="C14:E15">
    <cfRule type="expression" dxfId="67" priority="267">
      <formula>MOD(ROW(),2)=0</formula>
    </cfRule>
  </conditionalFormatting>
  <conditionalFormatting sqref="B16:B22">
    <cfRule type="expression" dxfId="66" priority="260">
      <formula>MOD(ROW(),2)=0</formula>
    </cfRule>
  </conditionalFormatting>
  <conditionalFormatting sqref="E16:E22">
    <cfRule type="expression" dxfId="65" priority="259">
      <formula>MOD(ROW(),2)=0</formula>
    </cfRule>
  </conditionalFormatting>
  <conditionalFormatting sqref="C22:D22 C16:C21">
    <cfRule type="expression" dxfId="64" priority="258">
      <formula>MOD(ROW(),2)=0</formula>
    </cfRule>
  </conditionalFormatting>
  <conditionalFormatting sqref="C25:E26">
    <cfRule type="expression" dxfId="63" priority="257">
      <formula>MOD(ROW(),2)=0</formula>
    </cfRule>
  </conditionalFormatting>
  <conditionalFormatting sqref="B27:B33">
    <cfRule type="expression" dxfId="62" priority="250">
      <formula>MOD(ROW(),2)=0</formula>
    </cfRule>
  </conditionalFormatting>
  <conditionalFormatting sqref="E27:E33">
    <cfRule type="expression" dxfId="61" priority="249">
      <formula>MOD(ROW(),2)=0</formula>
    </cfRule>
  </conditionalFormatting>
  <conditionalFormatting sqref="C27:C33">
    <cfRule type="expression" dxfId="60" priority="248">
      <formula>MOD(ROW(),2)=0</formula>
    </cfRule>
  </conditionalFormatting>
  <conditionalFormatting sqref="C47:E48 C36:E44">
    <cfRule type="expression" dxfId="59" priority="247">
      <formula>MOD(ROW(),2)=0</formula>
    </cfRule>
  </conditionalFormatting>
  <conditionalFormatting sqref="B49:B55">
    <cfRule type="expression" dxfId="58" priority="240">
      <formula>MOD(ROW(),2)=0</formula>
    </cfRule>
  </conditionalFormatting>
  <conditionalFormatting sqref="E49:E55">
    <cfRule type="expression" dxfId="57" priority="239">
      <formula>MOD(ROW(),2)=0</formula>
    </cfRule>
  </conditionalFormatting>
  <conditionalFormatting sqref="C49:C55">
    <cfRule type="expression" dxfId="56" priority="238">
      <formula>MOD(ROW(),2)=0</formula>
    </cfRule>
  </conditionalFormatting>
  <conditionalFormatting sqref="C58:E59">
    <cfRule type="expression" dxfId="55" priority="237">
      <formula>MOD(ROW(),2)=0</formula>
    </cfRule>
  </conditionalFormatting>
  <conditionalFormatting sqref="B60:B66">
    <cfRule type="expression" dxfId="54" priority="230">
      <formula>MOD(ROW(),2)=0</formula>
    </cfRule>
  </conditionalFormatting>
  <conditionalFormatting sqref="E60:E66">
    <cfRule type="expression" dxfId="53" priority="229">
      <formula>MOD(ROW(),2)=0</formula>
    </cfRule>
  </conditionalFormatting>
  <conditionalFormatting sqref="C60:C66">
    <cfRule type="expression" dxfId="52" priority="228">
      <formula>MOD(ROW(),2)=0</formula>
    </cfRule>
  </conditionalFormatting>
  <conditionalFormatting sqref="C69:E70">
    <cfRule type="expression" dxfId="51" priority="227">
      <formula>MOD(ROW(),2)=0</formula>
    </cfRule>
  </conditionalFormatting>
  <conditionalFormatting sqref="B71:B77">
    <cfRule type="expression" dxfId="50" priority="220">
      <formula>MOD(ROW(),2)=0</formula>
    </cfRule>
  </conditionalFormatting>
  <conditionalFormatting sqref="E71:E77">
    <cfRule type="expression" dxfId="49" priority="219">
      <formula>MOD(ROW(),2)=0</formula>
    </cfRule>
  </conditionalFormatting>
  <conditionalFormatting sqref="C71:C77">
    <cfRule type="expression" dxfId="48" priority="218">
      <formula>MOD(ROW(),2)=0</formula>
    </cfRule>
  </conditionalFormatting>
  <conditionalFormatting sqref="C80:E81">
    <cfRule type="expression" dxfId="47" priority="217">
      <formula>MOD(ROW(),2)=0</formula>
    </cfRule>
  </conditionalFormatting>
  <conditionalFormatting sqref="B38:B44">
    <cfRule type="expression" dxfId="46" priority="210">
      <formula>MOD(ROW(),2)=0</formula>
    </cfRule>
  </conditionalFormatting>
  <conditionalFormatting sqref="E38:E44">
    <cfRule type="expression" dxfId="45" priority="209">
      <formula>MOD(ROW(),2)=0</formula>
    </cfRule>
  </conditionalFormatting>
  <conditionalFormatting sqref="C38:D44">
    <cfRule type="expression" dxfId="44" priority="208">
      <formula>MOD(ROW(),2)=0</formula>
    </cfRule>
  </conditionalFormatting>
  <conditionalFormatting sqref="C47:E48">
    <cfRule type="expression" dxfId="43" priority="207">
      <formula>MOD(ROW(),2)=0</formula>
    </cfRule>
  </conditionalFormatting>
  <conditionalFormatting sqref="B82:B88">
    <cfRule type="expression" dxfId="42" priority="206">
      <formula>MOD(ROW(),2)=0</formula>
    </cfRule>
  </conditionalFormatting>
  <conditionalFormatting sqref="E82:E88">
    <cfRule type="expression" dxfId="41" priority="205">
      <formula>MOD(ROW(),2)=0</formula>
    </cfRule>
  </conditionalFormatting>
  <conditionalFormatting sqref="C82:C88">
    <cfRule type="expression" dxfId="40" priority="204">
      <formula>MOD(ROW(),2)=0</formula>
    </cfRule>
  </conditionalFormatting>
  <conditionalFormatting sqref="C91:C92 E91:E92">
    <cfRule type="expression" dxfId="39" priority="203">
      <formula>MOD(ROW(),2)=0</formula>
    </cfRule>
  </conditionalFormatting>
  <conditionalFormatting sqref="D82:D88">
    <cfRule type="expression" dxfId="38" priority="202">
      <formula>MOD(ROW(),2)=0</formula>
    </cfRule>
  </conditionalFormatting>
  <conditionalFormatting sqref="D91:D92">
    <cfRule type="expression" dxfId="37" priority="201">
      <formula>MOD(ROW(),2)=0</formula>
    </cfRule>
  </conditionalFormatting>
  <conditionalFormatting sqref="C4:E4">
    <cfRule type="expression" dxfId="36" priority="182">
      <formula>MOD(ROW(),2)=0</formula>
    </cfRule>
  </conditionalFormatting>
  <conditionalFormatting sqref="B93:B99">
    <cfRule type="expression" dxfId="35" priority="110">
      <formula>MOD(ROW(),2)=0</formula>
    </cfRule>
  </conditionalFormatting>
  <conditionalFormatting sqref="E93:E99">
    <cfRule type="expression" dxfId="34" priority="109">
      <formula>MOD(ROW(),2)=0</formula>
    </cfRule>
  </conditionalFormatting>
  <conditionalFormatting sqref="C93:C99">
    <cfRule type="expression" dxfId="33" priority="108">
      <formula>MOD(ROW(),2)=0</formula>
    </cfRule>
  </conditionalFormatting>
  <conditionalFormatting sqref="C102:E103">
    <cfRule type="expression" dxfId="32" priority="107">
      <formula>MOD(ROW(),2)=0</formula>
    </cfRule>
  </conditionalFormatting>
  <conditionalFormatting sqref="B104:B110">
    <cfRule type="expression" dxfId="31" priority="101">
      <formula>MOD(ROW(),2)=0</formula>
    </cfRule>
  </conditionalFormatting>
  <conditionalFormatting sqref="E104:E110">
    <cfRule type="expression" dxfId="30" priority="100">
      <formula>MOD(ROW(),2)=0</formula>
    </cfRule>
  </conditionalFormatting>
  <conditionalFormatting sqref="C104:C110">
    <cfRule type="expression" dxfId="29" priority="99">
      <formula>MOD(ROW(),2)=0</formula>
    </cfRule>
  </conditionalFormatting>
  <conditionalFormatting sqref="C113:E114">
    <cfRule type="expression" dxfId="28" priority="98">
      <formula>MOD(ROW(),2)=0</formula>
    </cfRule>
  </conditionalFormatting>
  <conditionalFormatting sqref="B115:B121">
    <cfRule type="expression" dxfId="27" priority="92">
      <formula>MOD(ROW(),2)=0</formula>
    </cfRule>
  </conditionalFormatting>
  <conditionalFormatting sqref="E115:E121">
    <cfRule type="expression" dxfId="26" priority="91">
      <formula>MOD(ROW(),2)=0</formula>
    </cfRule>
  </conditionalFormatting>
  <conditionalFormatting sqref="C115:C121">
    <cfRule type="expression" dxfId="25" priority="90">
      <formula>MOD(ROW(),2)=0</formula>
    </cfRule>
  </conditionalFormatting>
  <conditionalFormatting sqref="C124:E125">
    <cfRule type="expression" dxfId="24" priority="89">
      <formula>MOD(ROW(),2)=0</formula>
    </cfRule>
  </conditionalFormatting>
  <conditionalFormatting sqref="B126:B132">
    <cfRule type="expression" dxfId="23" priority="83">
      <formula>MOD(ROW(),2)=0</formula>
    </cfRule>
  </conditionalFormatting>
  <conditionalFormatting sqref="E126:E132">
    <cfRule type="expression" dxfId="22" priority="82">
      <formula>MOD(ROW(),2)=0</formula>
    </cfRule>
  </conditionalFormatting>
  <conditionalFormatting sqref="C126:C132">
    <cfRule type="expression" dxfId="21" priority="81">
      <formula>MOD(ROW(),2)=0</formula>
    </cfRule>
  </conditionalFormatting>
  <conditionalFormatting sqref="C135:E136">
    <cfRule type="expression" dxfId="20" priority="80">
      <formula>MOD(ROW(),2)=0</formula>
    </cfRule>
  </conditionalFormatting>
  <conditionalFormatting sqref="B137:B143">
    <cfRule type="expression" dxfId="19" priority="66">
      <formula>MOD(ROW(),2)=0</formula>
    </cfRule>
  </conditionalFormatting>
  <conditionalFormatting sqref="E137:E143">
    <cfRule type="expression" dxfId="18" priority="65">
      <formula>MOD(ROW(),2)=0</formula>
    </cfRule>
  </conditionalFormatting>
  <conditionalFormatting sqref="C137:C143">
    <cfRule type="expression" dxfId="17" priority="64">
      <formula>MOD(ROW(),2)=0</formula>
    </cfRule>
  </conditionalFormatting>
  <conditionalFormatting sqref="C146:C147 E146:E147">
    <cfRule type="expression" dxfId="16" priority="63">
      <formula>MOD(ROW(),2)=0</formula>
    </cfRule>
  </conditionalFormatting>
  <conditionalFormatting sqref="D137:D143">
    <cfRule type="expression" dxfId="15" priority="62">
      <formula>MOD(ROW(),2)=0</formula>
    </cfRule>
  </conditionalFormatting>
  <conditionalFormatting sqref="D146:D147">
    <cfRule type="expression" dxfId="14" priority="61">
      <formula>MOD(ROW(),2)=0</formula>
    </cfRule>
  </conditionalFormatting>
  <conditionalFormatting sqref="B148:B154">
    <cfRule type="expression" dxfId="13" priority="44">
      <formula>MOD(ROW(),2)=0</formula>
    </cfRule>
  </conditionalFormatting>
  <conditionalFormatting sqref="E148:E154">
    <cfRule type="expression" dxfId="12" priority="22">
      <formula>MOD(ROW(),2)=0</formula>
    </cfRule>
  </conditionalFormatting>
  <conditionalFormatting sqref="C148:D154">
    <cfRule type="expression" dxfId="11" priority="21">
      <formula>MOD(ROW(),2)=0</formula>
    </cfRule>
  </conditionalFormatting>
  <conditionalFormatting sqref="C156:E157">
    <cfRule type="expression" dxfId="10" priority="20">
      <formula>MOD(ROW(),2)=0</formula>
    </cfRule>
  </conditionalFormatting>
  <conditionalFormatting sqref="D5:D11">
    <cfRule type="expression" dxfId="9" priority="10">
      <formula>MOD(ROW(),2)=0</formula>
    </cfRule>
  </conditionalFormatting>
  <conditionalFormatting sqref="D16:D21">
    <cfRule type="expression" dxfId="8" priority="9">
      <formula>MOD(ROW(),2)=0</formula>
    </cfRule>
  </conditionalFormatting>
  <conditionalFormatting sqref="D27:D33">
    <cfRule type="expression" dxfId="7" priority="8">
      <formula>MOD(ROW(),2)=0</formula>
    </cfRule>
  </conditionalFormatting>
  <conditionalFormatting sqref="D49:D55">
    <cfRule type="expression" dxfId="6" priority="7">
      <formula>MOD(ROW(),2)=0</formula>
    </cfRule>
  </conditionalFormatting>
  <conditionalFormatting sqref="D60:D66">
    <cfRule type="expression" dxfId="5" priority="6">
      <formula>MOD(ROW(),2)=0</formula>
    </cfRule>
  </conditionalFormatting>
  <conditionalFormatting sqref="D71:D77">
    <cfRule type="expression" dxfId="4" priority="5">
      <formula>MOD(ROW(),2)=0</formula>
    </cfRule>
  </conditionalFormatting>
  <conditionalFormatting sqref="D93:D99">
    <cfRule type="expression" dxfId="3" priority="4">
      <formula>MOD(ROW(),2)=0</formula>
    </cfRule>
  </conditionalFormatting>
  <conditionalFormatting sqref="D104:D110">
    <cfRule type="expression" dxfId="2" priority="3">
      <formula>MOD(ROW(),2)=0</formula>
    </cfRule>
  </conditionalFormatting>
  <conditionalFormatting sqref="D115:D121">
    <cfRule type="expression" dxfId="1" priority="2">
      <formula>MOD(ROW(),2)=0</formula>
    </cfRule>
  </conditionalFormatting>
  <conditionalFormatting sqref="D126:D132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Science Overall</vt:lpstr>
      <vt:lpstr>Science UA By Elementary School</vt:lpstr>
      <vt:lpstr>Science UA by Middle School</vt:lpstr>
      <vt:lpstr>Science UA by High School</vt:lpstr>
      <vt:lpstr>Science UA By Grade</vt:lpstr>
      <vt:lpstr>'Science UA By Elementary School'!Print_Titles</vt:lpstr>
      <vt:lpstr>'Science UA By Grade'!Print_Titles</vt:lpstr>
      <vt:lpstr>'Science UA by High School'!Print_Titles</vt:lpstr>
      <vt:lpstr>'Science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2020-12-03T20:33:13Z</cp:lastPrinted>
  <dcterms:created xsi:type="dcterms:W3CDTF">2020-06-19T14:25:36Z</dcterms:created>
  <dcterms:modified xsi:type="dcterms:W3CDTF">2021-05-10T19:24:48Z</dcterms:modified>
</cp:coreProperties>
</file>