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14162756-3F46-468D-8F8C-5DA62E591E8C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9" l="1"/>
  <c r="D47" i="9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52" i="8"/>
  <c r="E9" i="8"/>
  <c r="E63" i="7"/>
  <c r="C48" i="7"/>
  <c r="C47" i="7"/>
  <c r="E40" i="7"/>
  <c r="E39" i="7"/>
  <c r="E38" i="7"/>
  <c r="E48" i="7" s="1"/>
  <c r="D26" i="7"/>
  <c r="D25" i="7"/>
  <c r="E75" i="7"/>
  <c r="D81" i="7"/>
  <c r="D80" i="7"/>
  <c r="D59" i="9"/>
  <c r="D81" i="8" s="1"/>
  <c r="D58" i="9"/>
  <c r="D80" i="8" s="1"/>
  <c r="D70" i="8"/>
  <c r="D69" i="8"/>
  <c r="D59" i="8"/>
  <c r="D58" i="8"/>
  <c r="D48" i="8"/>
  <c r="D47" i="8"/>
  <c r="D37" i="8"/>
  <c r="D36" i="8"/>
  <c r="D15" i="8"/>
  <c r="D14" i="8"/>
  <c r="D12" i="8"/>
  <c r="D67" i="8"/>
  <c r="D71" i="8"/>
  <c r="D72" i="8"/>
  <c r="D73" i="8"/>
  <c r="D74" i="8"/>
  <c r="D75" i="8"/>
  <c r="D76" i="8"/>
  <c r="D78" i="8"/>
  <c r="D16" i="8"/>
  <c r="D26" i="8" s="1"/>
  <c r="D17" i="8"/>
  <c r="D18" i="8"/>
  <c r="D19" i="8"/>
  <c r="D20" i="8"/>
  <c r="D21" i="8"/>
  <c r="D22" i="8"/>
  <c r="D23" i="8"/>
  <c r="D24" i="8"/>
  <c r="D23" i="9"/>
  <c r="D45" i="8" s="1"/>
  <c r="C23" i="9"/>
  <c r="D12" i="9"/>
  <c r="D34" i="8" s="1"/>
  <c r="D34" i="9"/>
  <c r="D56" i="8" s="1"/>
  <c r="D45" i="9"/>
  <c r="D70" i="7"/>
  <c r="D69" i="7"/>
  <c r="D59" i="7"/>
  <c r="D58" i="7"/>
  <c r="D48" i="7"/>
  <c r="D47" i="7"/>
  <c r="D12" i="7"/>
  <c r="D24" i="7"/>
  <c r="D23" i="7"/>
  <c r="D57" i="7"/>
  <c r="D56" i="7"/>
  <c r="D67" i="7"/>
  <c r="D79" i="7"/>
  <c r="D68" i="7" s="1"/>
  <c r="D13" i="8" s="1"/>
  <c r="D91" i="7"/>
  <c r="D90" i="7"/>
  <c r="E47" i="7" l="1"/>
  <c r="D13" i="7"/>
  <c r="D25" i="8"/>
  <c r="D37" i="9"/>
  <c r="D36" i="9"/>
  <c r="J28" i="1"/>
  <c r="J29" i="1"/>
  <c r="J30" i="1"/>
  <c r="J31" i="1"/>
  <c r="J32" i="1"/>
  <c r="J33" i="1"/>
  <c r="J27" i="1"/>
  <c r="F34" i="1"/>
  <c r="B34" i="1"/>
  <c r="J34" i="1" l="1"/>
  <c r="C16" i="8"/>
  <c r="C17" i="8"/>
  <c r="C18" i="8"/>
  <c r="C19" i="8"/>
  <c r="C20" i="8"/>
  <c r="C22" i="8"/>
  <c r="C23" i="8"/>
  <c r="C71" i="8"/>
  <c r="C72" i="8"/>
  <c r="C73" i="8"/>
  <c r="C74" i="8"/>
  <c r="C75" i="8"/>
  <c r="C76" i="8"/>
  <c r="C78" i="8"/>
  <c r="C34" i="8" s="1"/>
  <c r="C60" i="9"/>
  <c r="C82" i="8" s="1"/>
  <c r="D60" i="9"/>
  <c r="D82" i="8" s="1"/>
  <c r="C61" i="9"/>
  <c r="C83" i="8" s="1"/>
  <c r="D61" i="9"/>
  <c r="D83" i="8" s="1"/>
  <c r="C62" i="9"/>
  <c r="C84" i="8" s="1"/>
  <c r="D62" i="9"/>
  <c r="D84" i="8" s="1"/>
  <c r="C63" i="9"/>
  <c r="C85" i="8" s="1"/>
  <c r="D63" i="9"/>
  <c r="D85" i="8" s="1"/>
  <c r="C64" i="9"/>
  <c r="C86" i="8" s="1"/>
  <c r="D64" i="9"/>
  <c r="D86" i="8" s="1"/>
  <c r="C65" i="9"/>
  <c r="C87" i="8" s="1"/>
  <c r="D65" i="9"/>
  <c r="D87" i="8" s="1"/>
  <c r="C66" i="9"/>
  <c r="C88" i="8" s="1"/>
  <c r="D66" i="9"/>
  <c r="D88" i="8" s="1"/>
  <c r="C67" i="9"/>
  <c r="C57" i="9" s="1"/>
  <c r="C24" i="9" s="1"/>
  <c r="D67" i="9"/>
  <c r="C59" i="9"/>
  <c r="C81" i="8" s="1"/>
  <c r="C58" i="9"/>
  <c r="C80" i="8" s="1"/>
  <c r="E56" i="9"/>
  <c r="E23" i="9" s="1"/>
  <c r="E76" i="8"/>
  <c r="E75" i="8"/>
  <c r="E52" i="9"/>
  <c r="E74" i="8" s="1"/>
  <c r="E51" i="9"/>
  <c r="E73" i="8" s="1"/>
  <c r="E50" i="9"/>
  <c r="E72" i="8" s="1"/>
  <c r="E49" i="9"/>
  <c r="C48" i="9"/>
  <c r="C47" i="9"/>
  <c r="C45" i="9"/>
  <c r="E40" i="9"/>
  <c r="E39" i="9"/>
  <c r="E38" i="9"/>
  <c r="C37" i="9"/>
  <c r="C36" i="9"/>
  <c r="C34" i="9"/>
  <c r="E29" i="9"/>
  <c r="E28" i="9"/>
  <c r="E27" i="9"/>
  <c r="C12" i="9"/>
  <c r="D68" i="9"/>
  <c r="D90" i="8" s="1"/>
  <c r="D69" i="9"/>
  <c r="D91" i="8" s="1"/>
  <c r="C91" i="7"/>
  <c r="C69" i="9" s="1"/>
  <c r="C91" i="8" s="1"/>
  <c r="C90" i="7"/>
  <c r="C68" i="9" s="1"/>
  <c r="C90" i="8" s="1"/>
  <c r="E83" i="7"/>
  <c r="E61" i="9" s="1"/>
  <c r="E83" i="8" s="1"/>
  <c r="E84" i="7"/>
  <c r="E62" i="9" s="1"/>
  <c r="E84" i="8" s="1"/>
  <c r="E85" i="7"/>
  <c r="E63" i="9" s="1"/>
  <c r="E85" i="8" s="1"/>
  <c r="E86" i="7"/>
  <c r="E64" i="9" s="1"/>
  <c r="E86" i="8" s="1"/>
  <c r="E65" i="9"/>
  <c r="E87" i="8" s="1"/>
  <c r="E66" i="9"/>
  <c r="E88" i="8" s="1"/>
  <c r="E89" i="7"/>
  <c r="E79" i="7" s="1"/>
  <c r="E24" i="8" s="1"/>
  <c r="E82" i="7"/>
  <c r="E60" i="9" s="1"/>
  <c r="E82" i="8" s="1"/>
  <c r="C79" i="7"/>
  <c r="C24" i="8" s="1"/>
  <c r="C81" i="7"/>
  <c r="C26" i="8" s="1"/>
  <c r="C80" i="7"/>
  <c r="C25" i="8" s="1"/>
  <c r="E78" i="7"/>
  <c r="E22" i="8"/>
  <c r="E20" i="8"/>
  <c r="E74" i="7"/>
  <c r="E19" i="8" s="1"/>
  <c r="E73" i="7"/>
  <c r="E18" i="8" s="1"/>
  <c r="E72" i="7"/>
  <c r="E17" i="8" s="1"/>
  <c r="E71" i="7"/>
  <c r="C70" i="7"/>
  <c r="C69" i="7"/>
  <c r="C67" i="7"/>
  <c r="E62" i="7"/>
  <c r="E61" i="7"/>
  <c r="E60" i="7"/>
  <c r="C59" i="7"/>
  <c r="C58" i="7"/>
  <c r="C56" i="7"/>
  <c r="E51" i="7"/>
  <c r="E50" i="7"/>
  <c r="E49" i="7"/>
  <c r="C26" i="7"/>
  <c r="C25" i="7"/>
  <c r="C23" i="7"/>
  <c r="E18" i="7"/>
  <c r="E17" i="7"/>
  <c r="E16" i="7"/>
  <c r="C12" i="7"/>
  <c r="D89" i="8" l="1"/>
  <c r="D46" i="9"/>
  <c r="D68" i="8" s="1"/>
  <c r="D57" i="9"/>
  <c r="D79" i="8" s="1"/>
  <c r="D35" i="9"/>
  <c r="D57" i="8" s="1"/>
  <c r="D24" i="9"/>
  <c r="D46" i="8" s="1"/>
  <c r="D13" i="9"/>
  <c r="D35" i="8" s="1"/>
  <c r="E23" i="7"/>
  <c r="E48" i="9"/>
  <c r="C67" i="8"/>
  <c r="C45" i="8"/>
  <c r="E59" i="9"/>
  <c r="E81" i="8" s="1"/>
  <c r="E58" i="9"/>
  <c r="E80" i="8" s="1"/>
  <c r="E70" i="7"/>
  <c r="E58" i="7"/>
  <c r="E25" i="7"/>
  <c r="E12" i="9"/>
  <c r="E45" i="9"/>
  <c r="C56" i="8"/>
  <c r="E36" i="9"/>
  <c r="E71" i="8"/>
  <c r="E34" i="9"/>
  <c r="E78" i="8"/>
  <c r="E81" i="7"/>
  <c r="E26" i="8" s="1"/>
  <c r="C24" i="7"/>
  <c r="E91" i="7"/>
  <c r="E69" i="9" s="1"/>
  <c r="E91" i="8" s="1"/>
  <c r="E67" i="9"/>
  <c r="E23" i="8"/>
  <c r="E12" i="7"/>
  <c r="E67" i="7"/>
  <c r="E90" i="7"/>
  <c r="E68" i="9" s="1"/>
  <c r="E90" i="8" s="1"/>
  <c r="C89" i="8"/>
  <c r="C79" i="8"/>
  <c r="E56" i="7"/>
  <c r="E26" i="7"/>
  <c r="E16" i="8"/>
  <c r="C35" i="9"/>
  <c r="C13" i="9"/>
  <c r="E37" i="9"/>
  <c r="E47" i="9"/>
  <c r="C46" i="9"/>
  <c r="E68" i="7"/>
  <c r="E24" i="7"/>
  <c r="E13" i="7"/>
  <c r="E57" i="7"/>
  <c r="C13" i="7"/>
  <c r="C57" i="7"/>
  <c r="E59" i="7"/>
  <c r="E80" i="7"/>
  <c r="E25" i="8" s="1"/>
  <c r="E69" i="7"/>
  <c r="C68" i="7"/>
  <c r="E34" i="8" l="1"/>
  <c r="E56" i="8"/>
  <c r="E45" i="8"/>
  <c r="E67" i="8"/>
  <c r="C68" i="8"/>
  <c r="C35" i="8"/>
  <c r="C46" i="8"/>
  <c r="C57" i="8"/>
  <c r="E89" i="8"/>
  <c r="E57" i="9"/>
  <c r="E24" i="9" s="1"/>
  <c r="E35" i="8" l="1"/>
  <c r="E46" i="8"/>
  <c r="E57" i="8"/>
  <c r="E68" i="8"/>
  <c r="E46" i="9"/>
  <c r="E13" i="9"/>
  <c r="E79" i="8"/>
  <c r="E35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C12" i="8" l="1"/>
  <c r="C15" i="8"/>
  <c r="C14" i="8"/>
  <c r="E8" i="8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15" i="8" l="1"/>
  <c r="E14" i="8"/>
  <c r="C13" i="8"/>
  <c r="D17" i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<sst xmlns="http://schemas.openxmlformats.org/spreadsheetml/2006/main" count="489" uniqueCount="71">
  <si>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</si>
  <si>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</si>
  <si>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</si>
  <si>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</si>
  <si>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</si>
  <si>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</si>
  <si>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</si>
  <si>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</si>
  <si>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</si>
  <si>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</si>
  <si>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</si>
  <si>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</si>
  <si>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</si>
  <si>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</si>
  <si>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</si>
  <si>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</si>
  <si>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</si>
  <si>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</si>
  <si>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</si>
  <si>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</si>
  <si>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</si>
  <si>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</si>
  <si>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</si>
  <si>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</si>
  <si>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</si>
  <si>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</si>
  <si>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</si>
  <si>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</si>
  <si>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</si>
  <si>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</si>
  <si>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</si>
  <si>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</si>
  <si>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</si>
  <si>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</si>
  <si>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Sebastian River High School</t>
  </si>
  <si>
    <t>Vero Beach High School</t>
  </si>
  <si>
    <t>All HIgh Schools</t>
  </si>
  <si>
    <t>Not Reported*</t>
  </si>
  <si>
    <t>5 Year Baseline for Performance on FSA Social Studies (Civics EOC &amp; History EOC) Assessments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</si>
  <si>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</si>
  <si>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</si>
  <si>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</si>
  <si>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</si>
  <si>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</si>
  <si>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</si>
  <si>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</si>
  <si>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</si>
  <si>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</si>
  <si>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</si>
  <si>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</si>
  <si>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</si>
  <si>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</si>
  <si>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</si>
  <si>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Alternative Center for Education
Grades 6-8</t>
  </si>
  <si>
    <t>Source:  Unify</t>
  </si>
  <si>
    <t>Alternative Education Center
Grades 9-12</t>
  </si>
  <si>
    <t>High School</t>
  </si>
  <si>
    <t>All High Schools</t>
  </si>
  <si>
    <t>High Total</t>
  </si>
  <si>
    <t>&lt;10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</si>
  <si>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</si>
  <si>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</si>
  <si>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Ct 55+</t>
  </si>
  <si>
    <t>** To protect the privacy of individual students, data are not reported when the total number of students in a group is fewer than 10. Charter schools are not included in enrollment numbers for assessment reporting.</t>
  </si>
  <si>
    <t>Social Studies Unit Assessments by Middle School (7th Grade Only) as of November 23, 2020**
Administered 8x/Year</t>
  </si>
  <si>
    <t>Social Studies Unit Assessments 
by High School as of 
November 23, 2020**
Administered 8x/Year</t>
  </si>
  <si>
    <t>Social Studies Unit Assessments by Grade (7th and 9th -12th) 
as of November 23, 2020**
Administered 8x/Year</t>
  </si>
  <si>
    <t>District
(Grades 7 &amp; 9-12)</t>
  </si>
  <si>
    <t>Indian River Virtual 
(Grade 7)</t>
  </si>
  <si>
    <t>Indian River Virtual 
(Grades 9-12)</t>
  </si>
  <si>
    <t>Unit Assessments: Social Studies as of November 23, 2020**
Administered 2x/Quarter 
(Progress Measure Data does not include Charter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</si>
</sst>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1" borderId="10" xfId="1" applyFont="1" applyFill="1" applyBorder="1" applyAlignment="1">
      <alignment horizontal="center" vertical="center"/>
    </xf>
    <xf numFmtId="9" fontId="3" fillId="12" borderId="10" xfId="1" applyFont="1" applyFill="1" applyBorder="1" applyAlignment="1">
      <alignment horizontal="center" vertical="center"/>
    </xf>
    <xf numFmtId="9" fontId="3" fillId="11" borderId="10" xfId="0" applyNumberFormat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8" borderId="17" xfId="2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164" fontId="8" fillId="9" borderId="31" xfId="0" applyNumberFormat="1" applyFont="1" applyFill="1" applyBorder="1" applyAlignment="1">
      <alignment horizontal="center" vertical="center"/>
    </xf>
    <xf numFmtId="3" fontId="8" fillId="9" borderId="26" xfId="0" applyNumberFormat="1" applyFont="1" applyFill="1" applyBorder="1" applyAlignment="1">
      <alignment horizontal="center" vertical="center" wrapText="1"/>
    </xf>
    <xf numFmtId="3" fontId="8" fillId="9" borderId="32" xfId="0" applyNumberFormat="1" applyFont="1" applyFill="1" applyBorder="1" applyAlignment="1">
      <alignment horizontal="center" vertical="center" wrapText="1"/>
    </xf>
    <xf numFmtId="9" fontId="8" fillId="9" borderId="31" xfId="0" applyNumberFormat="1" applyFont="1" applyFill="1" applyBorder="1" applyAlignment="1">
      <alignment horizontal="center" vertical="center" wrapText="1"/>
    </xf>
    <xf numFmtId="3" fontId="8" fillId="9" borderId="26" xfId="0" applyNumberFormat="1" applyFont="1" applyFill="1" applyBorder="1" applyAlignment="1">
      <alignment horizontal="center" vertical="center"/>
    </xf>
    <xf numFmtId="3" fontId="8" fillId="9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4" fontId="3" fillId="2" borderId="38" xfId="0" applyNumberFormat="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right" vertical="center" wrapText="1"/>
    </xf>
    <xf numFmtId="3" fontId="8" fillId="9" borderId="36" xfId="0" applyNumberFormat="1" applyFont="1" applyFill="1" applyBorder="1" applyAlignment="1">
      <alignment horizontal="center" vertical="center"/>
    </xf>
    <xf numFmtId="3" fontId="8" fillId="9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13" borderId="1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164" fontId="4" fillId="13" borderId="15" xfId="0" applyNumberFormat="1" applyFont="1" applyFill="1" applyBorder="1" applyAlignment="1">
      <alignment horizontal="center" vertical="center"/>
    </xf>
    <xf numFmtId="164" fontId="4" fillId="13" borderId="13" xfId="0" applyNumberFormat="1" applyFont="1" applyFill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39" xfId="0" applyNumberFormat="1" applyFont="1" applyFill="1" applyBorder="1" applyAlignment="1">
      <alignment horizontal="left" vertical="center"/>
    </xf>
    <xf numFmtId="0" fontId="4" fillId="7" borderId="40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13" borderId="16" xfId="0" applyFont="1" applyFill="1" applyBorder="1" applyAlignment="1">
      <alignment horizontal="left" vertical="top"/>
    </xf>
    <xf numFmtId="0" fontId="4" fillId="13" borderId="56" xfId="0" applyFont="1" applyFill="1" applyBorder="1" applyAlignment="1">
      <alignment horizontal="left" vertical="top"/>
    </xf>
    <xf numFmtId="0" fontId="4" fillId="13" borderId="57" xfId="0" applyFont="1" applyFill="1" applyBorder="1" applyAlignment="1">
      <alignment horizontal="left" vertical="top"/>
    </xf>
    <xf numFmtId="0" fontId="4" fillId="13" borderId="16" xfId="0" applyFont="1" applyFill="1" applyBorder="1" applyAlignment="1">
      <alignment horizontal="left" vertical="top" wrapText="1"/>
    </xf>
    <xf numFmtId="0" fontId="4" fillId="13" borderId="56" xfId="0" applyFont="1" applyFill="1" applyBorder="1" applyAlignment="1">
      <alignment horizontal="left" vertical="top" wrapText="1"/>
    </xf>
    <xf numFmtId="0" fontId="4" fillId="13" borderId="57" xfId="0" applyFont="1" applyFill="1" applyBorder="1" applyAlignment="1">
      <alignment horizontal="left" vertical="top" wrapText="1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left" vertical="top" wrapText="1"/>
    </xf>
    <xf numFmtId="0" fontId="9" fillId="14" borderId="52" xfId="0" applyFont="1" applyFill="1" applyBorder="1" applyAlignment="1">
      <alignment horizontal="left" vertical="top" wrapText="1"/>
    </xf>
    <xf numFmtId="0" fontId="9" fillId="14" borderId="44" xfId="0" applyFont="1" applyFill="1" applyBorder="1" applyAlignment="1">
      <alignment horizontal="left" vertical="top" wrapText="1"/>
    </xf>
    <xf numFmtId="0" fontId="9" fillId="14" borderId="59" xfId="0" applyFont="1" applyFill="1" applyBorder="1" applyAlignment="1">
      <alignment horizontal="left" vertical="top" wrapText="1"/>
    </xf>
    <xf numFmtId="0" fontId="9" fillId="14" borderId="0" xfId="0" applyFont="1" applyFill="1" applyBorder="1" applyAlignment="1">
      <alignment horizontal="left" vertical="top" wrapText="1"/>
    </xf>
    <xf numFmtId="0" fontId="9" fillId="14" borderId="60" xfId="0" applyFont="1" applyFill="1" applyBorder="1" applyAlignment="1">
      <alignment horizontal="left" vertical="top" wrapText="1"/>
    </xf>
    <xf numFmtId="0" fontId="9" fillId="14" borderId="53" xfId="0" applyFont="1" applyFill="1" applyBorder="1" applyAlignment="1">
      <alignment horizontal="left" vertical="top" wrapText="1"/>
    </xf>
    <xf numFmtId="0" fontId="9" fillId="14" borderId="4" xfId="0" applyFont="1" applyFill="1" applyBorder="1" applyAlignment="1">
      <alignment horizontal="left" vertical="top" wrapText="1"/>
    </xf>
    <xf numFmtId="0" fontId="9" fillId="14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0" borderId="30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42" xfId="0" applyNumberFormat="1" applyFont="1" applyFill="1" applyBorder="1" applyAlignment="1">
      <alignment horizontal="left" vertical="center"/>
    </xf>
    <xf numFmtId="0" fontId="4" fillId="7" borderId="43" xfId="0" applyNumberFormat="1" applyFont="1" applyFill="1" applyBorder="1" applyAlignment="1">
      <alignment horizontal="left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8" borderId="23" xfId="0" applyNumberFormat="1" applyFont="1" applyFill="1" applyBorder="1" applyAlignment="1">
      <alignment horizontal="center" vertical="center"/>
    </xf>
    <xf numFmtId="1" fontId="3" fillId="8" borderId="39" xfId="0" applyNumberFormat="1" applyFont="1" applyFill="1" applyBorder="1" applyAlignment="1">
      <alignment horizontal="center" vertical="center"/>
    </xf>
    <xf numFmtId="1" fontId="3" fillId="8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1" fontId="0" fillId="8" borderId="9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 textRotation="90" wrapText="1"/>
    </xf>
    <xf numFmtId="0" fontId="2" fillId="6" borderId="50" xfId="0" applyFont="1" applyFill="1" applyBorder="1" applyAlignment="1">
      <alignment horizontal="center" vertical="center" textRotation="90" wrapText="1"/>
    </xf>
    <xf numFmtId="0" fontId="0" fillId="13" borderId="17" xfId="0" applyFont="1" applyFill="1" applyBorder="1" applyAlignment="1">
      <alignment horizontal="left" vertical="center"/>
    </xf>
    <xf numFmtId="0" fontId="0" fillId="13" borderId="18" xfId="0" applyFont="1" applyFill="1" applyBorder="1" applyAlignment="1">
      <alignment horizontal="left" vertical="center"/>
    </xf>
    <xf numFmtId="0" fontId="0" fillId="13" borderId="19" xfId="0" applyFont="1" applyFill="1" applyBorder="1" applyAlignment="1">
      <alignment horizontal="left" vertic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left" vertical="top" wrapText="1"/>
    </xf>
    <xf numFmtId="0" fontId="4" fillId="13" borderId="18" xfId="0" applyFont="1" applyFill="1" applyBorder="1" applyAlignment="1">
      <alignment horizontal="left" vertical="top" wrapText="1"/>
    </xf>
    <xf numFmtId="0" fontId="4" fillId="13" borderId="19" xfId="0" applyFont="1" applyFill="1" applyBorder="1" applyAlignment="1">
      <alignment horizontal="left" vertical="top" wrapText="1"/>
    </xf>
    <xf numFmtId="0" fontId="0" fillId="13" borderId="17" xfId="0" applyFont="1" applyFill="1" applyBorder="1" applyAlignment="1">
      <alignment horizontal="left" vertical="center" wrapText="1"/>
    </xf>
    <xf numFmtId="0" fontId="0" fillId="13" borderId="18" xfId="0" applyFont="1" applyFill="1" applyBorder="1" applyAlignment="1">
      <alignment horizontal="left" vertical="center" wrapText="1"/>
    </xf>
    <xf numFmtId="0" fontId="0" fillId="13" borderId="19" xfId="0" applyFont="1" applyFill="1" applyBorder="1" applyAlignment="1">
      <alignment horizontal="left" vertical="center" wrapText="1"/>
    </xf>
    <xf numFmtId="0" fontId="2" fillId="10" borderId="49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10" borderId="51" xfId="0" applyFont="1" applyFill="1" applyBorder="1" applyAlignment="1">
      <alignment horizontal="center" wrapText="1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3.75" customHeight="1" thickBot="1" x14ac:dyDescent="0.3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customHeight="1" x14ac:dyDescent="0.25">
      <c r="A3" s="167" t="s">
        <v>38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1:16" ht="15.75" customHeight="1" thickBot="1" x14ac:dyDescent="0.3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</row>
    <row r="5" spans="1:16" x14ac:dyDescent="0.25">
      <c r="A5" s="176" t="s">
        <v>0</v>
      </c>
      <c r="B5" s="160" t="s">
        <v>17</v>
      </c>
      <c r="C5" s="161"/>
      <c r="D5" s="162"/>
      <c r="E5" s="160" t="s">
        <v>1</v>
      </c>
      <c r="F5" s="161"/>
      <c r="G5" s="162"/>
      <c r="H5" s="160" t="s">
        <v>2</v>
      </c>
      <c r="I5" s="161"/>
      <c r="J5" s="162"/>
      <c r="K5" s="160" t="s">
        <v>61</v>
      </c>
      <c r="L5" s="161"/>
      <c r="M5" s="162"/>
      <c r="N5" s="174" t="s">
        <v>16</v>
      </c>
      <c r="O5" s="174"/>
      <c r="P5" s="175"/>
    </row>
    <row r="6" spans="1:16" ht="15.75" thickBot="1" x14ac:dyDescent="0.3">
      <c r="A6" s="177"/>
      <c r="B6" s="41" t="s">
        <v>11</v>
      </c>
      <c r="C6" s="42" t="s">
        <v>12</v>
      </c>
      <c r="D6" s="43" t="s">
        <v>3</v>
      </c>
      <c r="E6" s="41" t="s">
        <v>11</v>
      </c>
      <c r="F6" s="42" t="s">
        <v>12</v>
      </c>
      <c r="G6" s="43" t="s">
        <v>3</v>
      </c>
      <c r="H6" s="41" t="s">
        <v>11</v>
      </c>
      <c r="I6" s="42" t="s">
        <v>12</v>
      </c>
      <c r="J6" s="43" t="s">
        <v>3</v>
      </c>
      <c r="K6" s="41" t="s">
        <v>11</v>
      </c>
      <c r="L6" s="42" t="s">
        <v>12</v>
      </c>
      <c r="M6" s="43" t="s">
        <v>3</v>
      </c>
      <c r="N6" s="58" t="s">
        <v>11</v>
      </c>
      <c r="O6" s="59" t="s">
        <v>12</v>
      </c>
      <c r="P6" s="60" t="s">
        <v>3</v>
      </c>
    </row>
    <row r="7" spans="1:16" ht="15" customHeight="1" x14ac:dyDescent="0.25">
      <c r="A7" s="3" t="s">
        <v>4</v>
      </c>
      <c r="B7" s="44">
        <v>1080</v>
      </c>
      <c r="C7" s="45">
        <v>1392</v>
      </c>
      <c r="D7" s="46">
        <f>B7/C7</f>
        <v>0.77586206896551724</v>
      </c>
      <c r="E7" s="44">
        <v>1052</v>
      </c>
      <c r="F7" s="45">
        <v>1344</v>
      </c>
      <c r="G7" s="46">
        <f>E7/F7</f>
        <v>0.78273809523809523</v>
      </c>
      <c r="H7" s="44">
        <v>1051</v>
      </c>
      <c r="I7" s="45">
        <v>1365</v>
      </c>
      <c r="J7" s="46">
        <f>H7/I7</f>
        <v>0.76996336996337</v>
      </c>
      <c r="K7" s="44">
        <v>1026</v>
      </c>
      <c r="L7" s="45">
        <v>1347</v>
      </c>
      <c r="M7" s="46">
        <f>K7/L7</f>
        <v>0.76169265033407574</v>
      </c>
      <c r="N7" s="142" t="s">
        <v>33</v>
      </c>
      <c r="O7" s="143"/>
      <c r="P7" s="144"/>
    </row>
    <row r="8" spans="1:16" x14ac:dyDescent="0.25">
      <c r="A8" s="3" t="s">
        <v>5</v>
      </c>
      <c r="B8" s="47">
        <v>315</v>
      </c>
      <c r="C8" s="31">
        <v>522</v>
      </c>
      <c r="D8" s="4">
        <f t="shared" ref="D8:D11" si="0">B8/C8</f>
        <v>0.60344827586206895</v>
      </c>
      <c r="E8" s="47">
        <v>322</v>
      </c>
      <c r="F8" s="31">
        <v>561</v>
      </c>
      <c r="G8" s="4">
        <f t="shared" ref="G8:G11" si="1">E8/F8</f>
        <v>0.57397504456327986</v>
      </c>
      <c r="H8" s="47">
        <v>366</v>
      </c>
      <c r="I8" s="31">
        <v>601</v>
      </c>
      <c r="J8" s="4">
        <f t="shared" ref="J8:J10" si="2">H8/I8</f>
        <v>0.60898502495840268</v>
      </c>
      <c r="K8" s="47">
        <v>359</v>
      </c>
      <c r="L8" s="31">
        <v>601</v>
      </c>
      <c r="M8" s="4">
        <f t="shared" ref="M8:M11" si="3">K8/L8</f>
        <v>0.59733777038269553</v>
      </c>
      <c r="N8" s="145"/>
      <c r="O8" s="146"/>
      <c r="P8" s="147"/>
    </row>
    <row r="9" spans="1:16" x14ac:dyDescent="0.25">
      <c r="A9" s="3" t="s">
        <v>6</v>
      </c>
      <c r="B9" s="47">
        <v>176</v>
      </c>
      <c r="C9" s="31">
        <v>385</v>
      </c>
      <c r="D9" s="4">
        <f t="shared" si="0"/>
        <v>0.45714285714285713</v>
      </c>
      <c r="E9" s="47">
        <v>185</v>
      </c>
      <c r="F9" s="31">
        <v>374</v>
      </c>
      <c r="G9" s="4">
        <f t="shared" si="1"/>
        <v>0.49465240641711228</v>
      </c>
      <c r="H9" s="47">
        <v>182</v>
      </c>
      <c r="I9" s="31">
        <v>385</v>
      </c>
      <c r="J9" s="4">
        <f t="shared" si="2"/>
        <v>0.47272727272727272</v>
      </c>
      <c r="K9" s="47">
        <v>199</v>
      </c>
      <c r="L9" s="31">
        <v>417</v>
      </c>
      <c r="M9" s="4">
        <f t="shared" si="3"/>
        <v>0.47721822541966424</v>
      </c>
      <c r="N9" s="145"/>
      <c r="O9" s="146"/>
      <c r="P9" s="147"/>
    </row>
    <row r="10" spans="1:16" x14ac:dyDescent="0.25">
      <c r="A10" s="3" t="s">
        <v>7</v>
      </c>
      <c r="B10" s="47">
        <v>46</v>
      </c>
      <c r="C10" s="31">
        <v>79</v>
      </c>
      <c r="D10" s="4">
        <f t="shared" si="0"/>
        <v>0.58227848101265822</v>
      </c>
      <c r="E10" s="47">
        <v>73</v>
      </c>
      <c r="F10" s="31">
        <v>88</v>
      </c>
      <c r="G10" s="4">
        <f t="shared" si="1"/>
        <v>0.82954545454545459</v>
      </c>
      <c r="H10" s="47">
        <v>51</v>
      </c>
      <c r="I10" s="31">
        <v>86</v>
      </c>
      <c r="J10" s="4">
        <f t="shared" si="2"/>
        <v>0.59302325581395354</v>
      </c>
      <c r="K10" s="47">
        <v>63</v>
      </c>
      <c r="L10" s="31">
        <v>92</v>
      </c>
      <c r="M10" s="4">
        <f t="shared" si="3"/>
        <v>0.68478260869565222</v>
      </c>
      <c r="N10" s="145"/>
      <c r="O10" s="146"/>
      <c r="P10" s="147"/>
    </row>
    <row r="11" spans="1:16" x14ac:dyDescent="0.25">
      <c r="A11" s="3" t="s">
        <v>8</v>
      </c>
      <c r="B11" s="47">
        <v>35</v>
      </c>
      <c r="C11" s="31">
        <v>42</v>
      </c>
      <c r="D11" s="4">
        <f t="shared" si="0"/>
        <v>0.83333333333333337</v>
      </c>
      <c r="E11" s="47">
        <v>37</v>
      </c>
      <c r="F11" s="31">
        <v>43</v>
      </c>
      <c r="G11" s="4">
        <f t="shared" si="1"/>
        <v>0.86046511627906974</v>
      </c>
      <c r="H11" s="47" t="s">
        <v>32</v>
      </c>
      <c r="I11" s="31" t="s">
        <v>32</v>
      </c>
      <c r="J11" s="50" t="s">
        <v>32</v>
      </c>
      <c r="K11" s="47">
        <v>33</v>
      </c>
      <c r="L11" s="31">
        <v>39</v>
      </c>
      <c r="M11" s="4">
        <f t="shared" si="3"/>
        <v>0.84615384615384615</v>
      </c>
      <c r="N11" s="145"/>
      <c r="O11" s="146"/>
      <c r="P11" s="147"/>
    </row>
    <row r="12" spans="1:16" x14ac:dyDescent="0.25">
      <c r="A12" s="3" t="s">
        <v>9</v>
      </c>
      <c r="B12" s="47" t="s">
        <v>32</v>
      </c>
      <c r="C12" s="31" t="s">
        <v>32</v>
      </c>
      <c r="D12" s="50" t="s">
        <v>32</v>
      </c>
      <c r="E12" s="47" t="s">
        <v>32</v>
      </c>
      <c r="F12" s="31" t="s">
        <v>32</v>
      </c>
      <c r="G12" s="50" t="s">
        <v>32</v>
      </c>
      <c r="H12" s="47" t="s">
        <v>32</v>
      </c>
      <c r="I12" s="31" t="s">
        <v>32</v>
      </c>
      <c r="J12" s="50" t="s">
        <v>32</v>
      </c>
      <c r="K12" s="47" t="s">
        <v>32</v>
      </c>
      <c r="L12" s="31" t="s">
        <v>32</v>
      </c>
      <c r="M12" s="50" t="s">
        <v>32</v>
      </c>
      <c r="N12" s="145"/>
      <c r="O12" s="146"/>
      <c r="P12" s="147"/>
    </row>
    <row r="13" spans="1:16" x14ac:dyDescent="0.25">
      <c r="A13" s="3" t="s">
        <v>10</v>
      </c>
      <c r="B13" s="47" t="s">
        <v>32</v>
      </c>
      <c r="C13" s="31" t="s">
        <v>32</v>
      </c>
      <c r="D13" s="50" t="s">
        <v>32</v>
      </c>
      <c r="E13" s="47" t="s">
        <v>32</v>
      </c>
      <c r="F13" s="31" t="s">
        <v>32</v>
      </c>
      <c r="G13" s="50" t="s">
        <v>32</v>
      </c>
      <c r="H13" s="47" t="s">
        <v>32</v>
      </c>
      <c r="I13" s="31" t="s">
        <v>32</v>
      </c>
      <c r="J13" s="50" t="s">
        <v>32</v>
      </c>
      <c r="K13" s="47" t="s">
        <v>32</v>
      </c>
      <c r="L13" s="31" t="s">
        <v>32</v>
      </c>
      <c r="M13" s="50" t="s">
        <v>32</v>
      </c>
      <c r="N13" s="145"/>
      <c r="O13" s="146"/>
      <c r="P13" s="147"/>
    </row>
    <row r="14" spans="1:16" ht="15.75" thickBot="1" x14ac:dyDescent="0.3">
      <c r="A14" s="5" t="s">
        <v>37</v>
      </c>
      <c r="B14" s="48" t="s">
        <v>32</v>
      </c>
      <c r="C14" s="49" t="s">
        <v>32</v>
      </c>
      <c r="D14" s="51" t="s">
        <v>32</v>
      </c>
      <c r="E14" s="48" t="s">
        <v>32</v>
      </c>
      <c r="F14" s="49" t="s">
        <v>32</v>
      </c>
      <c r="G14" s="51" t="s">
        <v>32</v>
      </c>
      <c r="H14" s="48" t="s">
        <v>32</v>
      </c>
      <c r="I14" s="49" t="s">
        <v>32</v>
      </c>
      <c r="J14" s="51" t="s">
        <v>32</v>
      </c>
      <c r="K14" s="48" t="s">
        <v>32</v>
      </c>
      <c r="L14" s="49" t="s">
        <v>32</v>
      </c>
      <c r="M14" s="51" t="s">
        <v>32</v>
      </c>
      <c r="N14" s="145"/>
      <c r="O14" s="146"/>
      <c r="P14" s="147"/>
    </row>
    <row r="15" spans="1:16" ht="15.75" thickBot="1" x14ac:dyDescent="0.3">
      <c r="A15" s="8" t="s">
        <v>15</v>
      </c>
      <c r="B15" s="56">
        <v>249646</v>
      </c>
      <c r="C15" s="57">
        <v>375855</v>
      </c>
      <c r="D15" s="35">
        <f>B15/C15</f>
        <v>0.66420827180694686</v>
      </c>
      <c r="E15" s="36">
        <v>262628</v>
      </c>
      <c r="F15" s="37">
        <v>385877</v>
      </c>
      <c r="G15" s="38">
        <f>E15/F15</f>
        <v>0.68060029491262763</v>
      </c>
      <c r="H15" s="39">
        <v>268861</v>
      </c>
      <c r="I15" s="40">
        <v>389130</v>
      </c>
      <c r="J15" s="35">
        <f>H15/I15</f>
        <v>0.69092848148433683</v>
      </c>
      <c r="K15" s="36">
        <v>279902</v>
      </c>
      <c r="L15" s="37">
        <v>399397</v>
      </c>
      <c r="M15" s="38">
        <f>K15/L15</f>
        <v>0.70081147329599369</v>
      </c>
      <c r="N15" s="145"/>
      <c r="O15" s="146"/>
      <c r="P15" s="147"/>
    </row>
    <row r="16" spans="1:16" ht="15.75" thickBot="1" x14ac:dyDescent="0.3">
      <c r="A16" s="6" t="s">
        <v>13</v>
      </c>
      <c r="B16" s="32">
        <v>1671</v>
      </c>
      <c r="C16" s="33">
        <v>2450</v>
      </c>
      <c r="D16" s="7">
        <f>B16/C16</f>
        <v>0.68204081632653057</v>
      </c>
      <c r="E16" s="34">
        <v>1682</v>
      </c>
      <c r="F16" s="33">
        <v>2429</v>
      </c>
      <c r="G16" s="7">
        <f>E16/F16</f>
        <v>0.69246603540551666</v>
      </c>
      <c r="H16" s="34">
        <v>1694</v>
      </c>
      <c r="I16" s="33">
        <v>2510</v>
      </c>
      <c r="J16" s="7">
        <f>H16/I16</f>
        <v>0.6749003984063745</v>
      </c>
      <c r="K16" s="34">
        <v>1689</v>
      </c>
      <c r="L16" s="33">
        <v>2516</v>
      </c>
      <c r="M16" s="7">
        <f>K16/L16</f>
        <v>0.67130365659777425</v>
      </c>
      <c r="N16" s="145"/>
      <c r="O16" s="146"/>
      <c r="P16" s="147"/>
    </row>
    <row r="17" spans="1:16" ht="15" customHeight="1" x14ac:dyDescent="0.25">
      <c r="A17" s="96" t="s">
        <v>18</v>
      </c>
      <c r="B17" s="98">
        <f t="shared" ref="B17:M17" si="4">B7-B9</f>
        <v>904</v>
      </c>
      <c r="C17" s="99">
        <f t="shared" si="4"/>
        <v>1007</v>
      </c>
      <c r="D17" s="102">
        <f t="shared" si="4"/>
        <v>0.31871921182266011</v>
      </c>
      <c r="E17" s="98">
        <f t="shared" si="4"/>
        <v>867</v>
      </c>
      <c r="F17" s="99">
        <f t="shared" si="4"/>
        <v>970</v>
      </c>
      <c r="G17" s="102">
        <f t="shared" si="4"/>
        <v>0.28808568882098295</v>
      </c>
      <c r="H17" s="98">
        <f t="shared" si="4"/>
        <v>869</v>
      </c>
      <c r="I17" s="99">
        <f t="shared" si="4"/>
        <v>980</v>
      </c>
      <c r="J17" s="102">
        <f t="shared" si="4"/>
        <v>0.29723609723609729</v>
      </c>
      <c r="K17" s="98">
        <f t="shared" si="4"/>
        <v>827</v>
      </c>
      <c r="L17" s="99">
        <f t="shared" si="4"/>
        <v>930</v>
      </c>
      <c r="M17" s="102">
        <f t="shared" si="4"/>
        <v>0.28447442491441149</v>
      </c>
      <c r="N17" s="145"/>
      <c r="O17" s="146"/>
      <c r="P17" s="147"/>
    </row>
    <row r="18" spans="1:16" ht="15.75" customHeight="1" thickBot="1" x14ac:dyDescent="0.3">
      <c r="A18" s="97" t="s">
        <v>19</v>
      </c>
      <c r="B18" s="100">
        <f t="shared" ref="B18:M18" si="5">B7-B8</f>
        <v>765</v>
      </c>
      <c r="C18" s="101">
        <f t="shared" si="5"/>
        <v>870</v>
      </c>
      <c r="D18" s="103">
        <f t="shared" si="5"/>
        <v>0.17241379310344829</v>
      </c>
      <c r="E18" s="100">
        <f t="shared" si="5"/>
        <v>730</v>
      </c>
      <c r="F18" s="101">
        <f t="shared" si="5"/>
        <v>783</v>
      </c>
      <c r="G18" s="103">
        <f t="shared" si="5"/>
        <v>0.20876305067481538</v>
      </c>
      <c r="H18" s="100">
        <f t="shared" si="5"/>
        <v>685</v>
      </c>
      <c r="I18" s="101">
        <f t="shared" si="5"/>
        <v>764</v>
      </c>
      <c r="J18" s="103">
        <f t="shared" si="5"/>
        <v>0.16097834500496733</v>
      </c>
      <c r="K18" s="100">
        <f t="shared" si="5"/>
        <v>667</v>
      </c>
      <c r="L18" s="101">
        <f t="shared" si="5"/>
        <v>746</v>
      </c>
      <c r="M18" s="103">
        <f t="shared" si="5"/>
        <v>0.16435487995138021</v>
      </c>
      <c r="N18" s="148"/>
      <c r="O18" s="149"/>
      <c r="P18" s="150"/>
    </row>
    <row r="19" spans="1:16" ht="15" customHeight="1" x14ac:dyDescent="0.25">
      <c r="A19" s="133" t="s">
        <v>60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</row>
    <row r="20" spans="1:16" ht="15" customHeight="1" x14ac:dyDescent="0.2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1:16" ht="15" customHeight="1" x14ac:dyDescent="0.2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</row>
    <row r="22" spans="1:16" ht="4.5" customHeight="1" thickBot="1" x14ac:dyDescent="0.3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61"/>
      <c r="O22" s="61"/>
      <c r="P22" s="61"/>
    </row>
    <row r="23" spans="1:16" x14ac:dyDescent="0.25">
      <c r="A23" s="158" t="s">
        <v>39</v>
      </c>
      <c r="B23" s="151" t="s">
        <v>70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  <c r="N23" s="61"/>
      <c r="O23" s="61"/>
      <c r="P23" s="61"/>
    </row>
    <row r="24" spans="1:16" ht="21" customHeight="1" thickBot="1" x14ac:dyDescent="0.3">
      <c r="A24" s="159"/>
      <c r="B24" s="154"/>
      <c r="C24" s="155"/>
      <c r="D24" s="155"/>
      <c r="E24" s="155"/>
      <c r="F24" s="155"/>
      <c r="G24" s="155"/>
      <c r="H24" s="155"/>
      <c r="I24" s="155"/>
      <c r="J24" s="156"/>
      <c r="K24" s="156"/>
      <c r="L24" s="156"/>
      <c r="M24" s="157"/>
    </row>
    <row r="25" spans="1:16" ht="15" customHeight="1" x14ac:dyDescent="0.25">
      <c r="A25" s="159"/>
      <c r="B25" s="160" t="s">
        <v>43</v>
      </c>
      <c r="C25" s="161"/>
      <c r="D25" s="161"/>
      <c r="E25" s="162"/>
      <c r="F25" s="160" t="s">
        <v>44</v>
      </c>
      <c r="G25" s="161"/>
      <c r="H25" s="161"/>
      <c r="I25" s="161"/>
      <c r="J25" s="163" t="s">
        <v>40</v>
      </c>
      <c r="K25" s="164"/>
      <c r="L25" s="164"/>
      <c r="M25" s="165"/>
    </row>
    <row r="26" spans="1:16" x14ac:dyDescent="0.25">
      <c r="A26" s="52" t="s">
        <v>0</v>
      </c>
      <c r="B26" s="106" t="s">
        <v>41</v>
      </c>
      <c r="C26" s="107"/>
      <c r="D26" s="107"/>
      <c r="E26" s="108"/>
      <c r="F26" s="106" t="s">
        <v>41</v>
      </c>
      <c r="G26" s="107"/>
      <c r="H26" s="107"/>
      <c r="I26" s="107"/>
      <c r="J26" s="115" t="s">
        <v>42</v>
      </c>
      <c r="K26" s="116"/>
      <c r="L26" s="116"/>
      <c r="M26" s="117"/>
    </row>
    <row r="27" spans="1:16" ht="15" customHeight="1" x14ac:dyDescent="0.25">
      <c r="A27" s="53" t="s">
        <v>4</v>
      </c>
      <c r="B27" s="130">
        <v>73</v>
      </c>
      <c r="C27" s="131"/>
      <c r="D27" s="131"/>
      <c r="E27" s="132"/>
      <c r="F27" s="130">
        <v>72</v>
      </c>
      <c r="G27" s="131"/>
      <c r="H27" s="131"/>
      <c r="I27" s="131"/>
      <c r="J27" s="118">
        <f>AVERAGE(B27:I27)</f>
        <v>72.5</v>
      </c>
      <c r="K27" s="119"/>
      <c r="L27" s="119"/>
      <c r="M27" s="120"/>
    </row>
    <row r="28" spans="1:16" ht="15" customHeight="1" x14ac:dyDescent="0.25">
      <c r="A28" s="53" t="s">
        <v>5</v>
      </c>
      <c r="B28" s="130">
        <v>64</v>
      </c>
      <c r="C28" s="131"/>
      <c r="D28" s="131"/>
      <c r="E28" s="132"/>
      <c r="F28" s="130">
        <v>70</v>
      </c>
      <c r="G28" s="131"/>
      <c r="H28" s="131"/>
      <c r="I28" s="131"/>
      <c r="J28" s="118">
        <f t="shared" ref="J28:J34" si="6">AVERAGE(B28:I28)</f>
        <v>67</v>
      </c>
      <c r="K28" s="119"/>
      <c r="L28" s="119"/>
      <c r="M28" s="120"/>
    </row>
    <row r="29" spans="1:16" ht="15" customHeight="1" x14ac:dyDescent="0.25">
      <c r="A29" s="53" t="s">
        <v>6</v>
      </c>
      <c r="B29" s="130">
        <v>58</v>
      </c>
      <c r="C29" s="131"/>
      <c r="D29" s="131"/>
      <c r="E29" s="132"/>
      <c r="F29" s="130">
        <v>65</v>
      </c>
      <c r="G29" s="131"/>
      <c r="H29" s="131"/>
      <c r="I29" s="131"/>
      <c r="J29" s="118">
        <f t="shared" si="6"/>
        <v>61.5</v>
      </c>
      <c r="K29" s="119"/>
      <c r="L29" s="119"/>
      <c r="M29" s="120"/>
    </row>
    <row r="30" spans="1:16" ht="15" customHeight="1" x14ac:dyDescent="0.25">
      <c r="A30" s="53" t="s">
        <v>7</v>
      </c>
      <c r="B30" s="130">
        <v>62</v>
      </c>
      <c r="C30" s="131"/>
      <c r="D30" s="131"/>
      <c r="E30" s="132"/>
      <c r="F30" s="130">
        <v>72</v>
      </c>
      <c r="G30" s="131"/>
      <c r="H30" s="131"/>
      <c r="I30" s="131"/>
      <c r="J30" s="118">
        <f t="shared" si="6"/>
        <v>67</v>
      </c>
      <c r="K30" s="119"/>
      <c r="L30" s="119"/>
      <c r="M30" s="120"/>
    </row>
    <row r="31" spans="1:16" ht="15" customHeight="1" x14ac:dyDescent="0.25">
      <c r="A31" s="53" t="s">
        <v>8</v>
      </c>
      <c r="B31" s="130">
        <v>76</v>
      </c>
      <c r="C31" s="131"/>
      <c r="D31" s="131"/>
      <c r="E31" s="132"/>
      <c r="F31" s="130">
        <v>67</v>
      </c>
      <c r="G31" s="131"/>
      <c r="H31" s="131"/>
      <c r="I31" s="131"/>
      <c r="J31" s="118">
        <f t="shared" si="6"/>
        <v>71.5</v>
      </c>
      <c r="K31" s="119"/>
      <c r="L31" s="119"/>
      <c r="M31" s="120"/>
    </row>
    <row r="32" spans="1:16" ht="15" customHeight="1" x14ac:dyDescent="0.25">
      <c r="A32" s="53" t="s">
        <v>9</v>
      </c>
      <c r="B32" s="130"/>
      <c r="C32" s="131"/>
      <c r="D32" s="131"/>
      <c r="E32" s="132"/>
      <c r="F32" s="130">
        <v>77</v>
      </c>
      <c r="G32" s="131"/>
      <c r="H32" s="131"/>
      <c r="I32" s="131"/>
      <c r="J32" s="121">
        <f t="shared" si="6"/>
        <v>77</v>
      </c>
      <c r="K32" s="122"/>
      <c r="L32" s="122"/>
      <c r="M32" s="123"/>
    </row>
    <row r="33" spans="1:16" ht="15" customHeight="1" x14ac:dyDescent="0.25">
      <c r="A33" s="53" t="s">
        <v>10</v>
      </c>
      <c r="B33" s="130">
        <v>78</v>
      </c>
      <c r="C33" s="131"/>
      <c r="D33" s="131"/>
      <c r="E33" s="132"/>
      <c r="F33" s="130"/>
      <c r="G33" s="131"/>
      <c r="H33" s="131"/>
      <c r="I33" s="131"/>
      <c r="J33" s="181">
        <f t="shared" si="6"/>
        <v>78</v>
      </c>
      <c r="K33" s="182"/>
      <c r="L33" s="182"/>
      <c r="M33" s="183"/>
    </row>
    <row r="34" spans="1:16" ht="15" customHeight="1" x14ac:dyDescent="0.25">
      <c r="A34" s="54" t="s">
        <v>13</v>
      </c>
      <c r="B34" s="187">
        <f>AVERAGE(B33,B27:E31)</f>
        <v>68.5</v>
      </c>
      <c r="C34" s="188"/>
      <c r="D34" s="188"/>
      <c r="E34" s="189"/>
      <c r="F34" s="187">
        <f>AVERAGE(F27:I32)</f>
        <v>70.5</v>
      </c>
      <c r="G34" s="188"/>
      <c r="H34" s="188"/>
      <c r="I34" s="188"/>
      <c r="J34" s="193">
        <f t="shared" si="6"/>
        <v>69.5</v>
      </c>
      <c r="K34" s="194"/>
      <c r="L34" s="194"/>
      <c r="M34" s="195"/>
    </row>
    <row r="35" spans="1:16" ht="15" customHeight="1" x14ac:dyDescent="0.25">
      <c r="A35" s="55" t="s">
        <v>18</v>
      </c>
      <c r="B35" s="190">
        <f>B27-B29</f>
        <v>15</v>
      </c>
      <c r="C35" s="191"/>
      <c r="D35" s="191"/>
      <c r="E35" s="192"/>
      <c r="F35" s="190">
        <f>F27-F29</f>
        <v>7</v>
      </c>
      <c r="G35" s="191"/>
      <c r="H35" s="191"/>
      <c r="I35" s="191"/>
      <c r="J35" s="196">
        <f>J27-J29</f>
        <v>11</v>
      </c>
      <c r="K35" s="197"/>
      <c r="L35" s="197"/>
      <c r="M35" s="198"/>
    </row>
    <row r="36" spans="1:16" s="62" customFormat="1" ht="18" customHeight="1" thickBot="1" x14ac:dyDescent="0.3">
      <c r="A36" s="86" t="s">
        <v>19</v>
      </c>
      <c r="B36" s="184">
        <f>B27-B28</f>
        <v>9</v>
      </c>
      <c r="C36" s="185"/>
      <c r="D36" s="185"/>
      <c r="E36" s="186"/>
      <c r="F36" s="184">
        <f>F27-F28</f>
        <v>2</v>
      </c>
      <c r="G36" s="185"/>
      <c r="H36" s="185"/>
      <c r="I36" s="185"/>
      <c r="J36" s="199">
        <f>J27-J28</f>
        <v>5.5</v>
      </c>
      <c r="K36" s="200"/>
      <c r="L36" s="200"/>
      <c r="M36" s="201"/>
    </row>
    <row r="37" spans="1:16" ht="16.5" customHeight="1" thickBot="1" x14ac:dyDescent="0.3">
      <c r="A37" s="124" t="s">
        <v>54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1:16" ht="31.5" customHeight="1" thickBot="1" x14ac:dyDescent="0.3">
      <c r="A38" s="127" t="s">
        <v>63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6" ht="4.5" customHeight="1" thickBot="1" x14ac:dyDescent="0.3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63"/>
      <c r="P39" s="63"/>
    </row>
    <row r="40" spans="1:16" ht="15" customHeight="1" x14ac:dyDescent="0.25">
      <c r="A40" s="109" t="s">
        <v>14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64"/>
      <c r="O40" s="64"/>
      <c r="P40" s="64"/>
    </row>
    <row r="41" spans="1:16" ht="15" customHeight="1" x14ac:dyDescent="0.25">
      <c r="A41" s="112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64"/>
      <c r="O41" s="64"/>
      <c r="P41" s="64"/>
    </row>
    <row r="42" spans="1:16" ht="15" customHeight="1" x14ac:dyDescent="0.25">
      <c r="A42" s="112" t="s">
        <v>46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64"/>
      <c r="O42" s="64"/>
      <c r="P42" s="64"/>
    </row>
    <row r="43" spans="1:16" ht="15" customHeight="1" x14ac:dyDescent="0.25">
      <c r="A43" s="112" t="s">
        <v>47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  <c r="N43" s="64"/>
      <c r="O43" s="64"/>
      <c r="P43" s="64"/>
    </row>
    <row r="44" spans="1:16" ht="15" customHeight="1" x14ac:dyDescent="0.25">
      <c r="A44" s="112" t="s">
        <v>48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64"/>
      <c r="O44" s="64"/>
      <c r="P44" s="64"/>
    </row>
    <row r="45" spans="1:16" ht="15" customHeight="1" x14ac:dyDescent="0.25">
      <c r="A45" s="112" t="s">
        <v>49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64"/>
      <c r="O45" s="64"/>
      <c r="P45" s="64"/>
    </row>
    <row r="46" spans="1:16" ht="15" customHeight="1" x14ac:dyDescent="0.25">
      <c r="A46" s="112" t="s">
        <v>50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64"/>
      <c r="O46" s="64"/>
      <c r="P46" s="64"/>
    </row>
    <row r="47" spans="1:16" ht="15" customHeight="1" x14ac:dyDescent="0.25">
      <c r="A47" s="112" t="s">
        <v>51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64"/>
      <c r="O47" s="64"/>
      <c r="P47" s="64"/>
    </row>
    <row r="48" spans="1:16" ht="15" customHeight="1" thickBot="1" x14ac:dyDescent="0.3">
      <c r="A48" s="178" t="s">
        <v>52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80"/>
      <c r="O48" s="1"/>
      <c r="P48" s="2"/>
    </row>
    <row r="49" spans="14:16" ht="4.5" customHeight="1" x14ac:dyDescent="0.25">
      <c r="N49" s="65"/>
      <c r="O49" s="65"/>
      <c r="P49" s="65"/>
    </row>
  </sheetData>
  <mergeCells count="60">
    <mergeCell ref="B32:E32"/>
    <mergeCell ref="F32:I32"/>
    <mergeCell ref="A45:M45"/>
    <mergeCell ref="B27:E27"/>
    <mergeCell ref="F27:I27"/>
    <mergeCell ref="J30:M30"/>
    <mergeCell ref="B28:E28"/>
    <mergeCell ref="F28:I28"/>
    <mergeCell ref="B29:E29"/>
    <mergeCell ref="F29:I29"/>
    <mergeCell ref="B30:E30"/>
    <mergeCell ref="F30:I30"/>
    <mergeCell ref="A46:M46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21"/>
    <mergeCell ref="N7:P18"/>
    <mergeCell ref="B23:M24"/>
    <mergeCell ref="A23:A25"/>
    <mergeCell ref="B25:E25"/>
    <mergeCell ref="F25:I25"/>
    <mergeCell ref="J25:M25"/>
    <mergeCell ref="B26:E26"/>
    <mergeCell ref="A40:M40"/>
    <mergeCell ref="A41:M41"/>
    <mergeCell ref="A42:M42"/>
    <mergeCell ref="A43:M43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31:E31"/>
    <mergeCell ref="F31:I31"/>
  </mergeCells>
  <conditionalFormatting sqref="H6:P6 J7:J10 M8:M11 M7:N7">
    <cfRule type="expression" dxfId="125" priority="71">
      <formula>MOD(ROW(),2)=0</formula>
    </cfRule>
  </conditionalFormatting>
  <conditionalFormatting sqref="A5">
    <cfRule type="expression" dxfId="124" priority="68">
      <formula>MOD(ROW(),2)=0</formula>
    </cfRule>
  </conditionalFormatting>
  <conditionalFormatting sqref="A7:A14">
    <cfRule type="expression" dxfId="123" priority="67">
      <formula>MOD(ROW(),2)=0</formula>
    </cfRule>
  </conditionalFormatting>
  <conditionalFormatting sqref="B6:G6 D7:D14 G7:G14">
    <cfRule type="expression" dxfId="122" priority="48">
      <formula>MOD(ROW(),2)=0</formula>
    </cfRule>
  </conditionalFormatting>
  <conditionalFormatting sqref="J11:J13">
    <cfRule type="expression" dxfId="121" priority="23">
      <formula>MOD(ROW(),2)=0</formula>
    </cfRule>
  </conditionalFormatting>
  <conditionalFormatting sqref="M12:M14">
    <cfRule type="expression" dxfId="120" priority="22">
      <formula>MOD(ROW(),2)=0</formula>
    </cfRule>
  </conditionalFormatting>
  <conditionalFormatting sqref="J14">
    <cfRule type="expression" dxfId="119" priority="21">
      <formula>MOD(ROW(),2)=0</formula>
    </cfRule>
  </conditionalFormatting>
  <conditionalFormatting sqref="B27:B33">
    <cfRule type="expression" dxfId="118" priority="20">
      <formula>MOD(ROW(),2)=0</formula>
    </cfRule>
  </conditionalFormatting>
  <conditionalFormatting sqref="J27:J33">
    <cfRule type="expression" dxfId="117" priority="19">
      <formula>MOD(ROW(),2)=0</formula>
    </cfRule>
  </conditionalFormatting>
  <conditionalFormatting sqref="A27:A33">
    <cfRule type="expression" dxfId="116" priority="18">
      <formula>MOD(ROW(),2)=0</formula>
    </cfRule>
  </conditionalFormatting>
  <conditionalFormatting sqref="A26">
    <cfRule type="expression" dxfId="115" priority="17">
      <formula>MOD(ROW(),2)=0</formula>
    </cfRule>
  </conditionalFormatting>
  <conditionalFormatting sqref="B35:B36">
    <cfRule type="expression" dxfId="114" priority="13">
      <formula>MOD(ROW(),2)=0</formula>
    </cfRule>
  </conditionalFormatting>
  <conditionalFormatting sqref="J26">
    <cfRule type="expression" dxfId="113" priority="16">
      <formula>MOD(ROW(),2)=0</formula>
    </cfRule>
  </conditionalFormatting>
  <conditionalFormatting sqref="J35:J36">
    <cfRule type="expression" dxfId="112" priority="15">
      <formula>MOD(ROW(),2)=0</formula>
    </cfRule>
  </conditionalFormatting>
  <conditionalFormatting sqref="B26">
    <cfRule type="expression" dxfId="111" priority="14">
      <formula>MOD(ROW(),2)=0</formula>
    </cfRule>
  </conditionalFormatting>
  <conditionalFormatting sqref="F27:F33">
    <cfRule type="expression" dxfId="110" priority="12">
      <formula>MOD(ROW(),2)=0</formula>
    </cfRule>
  </conditionalFormatting>
  <conditionalFormatting sqref="F35:F36">
    <cfRule type="expression" dxfId="109" priority="10">
      <formula>MOD(ROW(),2)=0</formula>
    </cfRule>
  </conditionalFormatting>
  <conditionalFormatting sqref="F26">
    <cfRule type="expression" dxfId="108" priority="11">
      <formula>MOD(ROW(),2)=0</formula>
    </cfRule>
  </conditionalFormatting>
  <conditionalFormatting sqref="B7:C14">
    <cfRule type="expression" dxfId="107" priority="6">
      <formula>MOD(ROW(),2)=0</formula>
    </cfRule>
  </conditionalFormatting>
  <conditionalFormatting sqref="E7:F14">
    <cfRule type="expression" dxfId="106" priority="5">
      <formula>MOD(ROW(),2)=0</formula>
    </cfRule>
  </conditionalFormatting>
  <conditionalFormatting sqref="H14 H7:I13">
    <cfRule type="expression" dxfId="105" priority="4">
      <formula>MOD(ROW(),2)=0</formula>
    </cfRule>
  </conditionalFormatting>
  <conditionalFormatting sqref="I14">
    <cfRule type="expression" dxfId="104" priority="3">
      <formula>MOD(ROW(),2)=0</formula>
    </cfRule>
  </conditionalFormatting>
  <conditionalFormatting sqref="K14 K7:L13">
    <cfRule type="expression" dxfId="103" priority="2">
      <formula>MOD(ROW(),2)=0</formula>
    </cfRule>
  </conditionalFormatting>
  <conditionalFormatting sqref="L14">
    <cfRule type="expression" dxfId="102" priority="1">
      <formula>MOD(ROW(),2)=0</formula>
    </cfRule>
  </conditionalFormatting>
  <printOptions horizontalCentered="1"/>
  <pageMargins left="0" right="0" top="0" bottom="0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9" customWidth="1"/>
  </cols>
  <sheetData>
    <row r="1" spans="1:5" ht="15" customHeight="1" x14ac:dyDescent="0.25">
      <c r="A1" s="207" t="s">
        <v>21</v>
      </c>
      <c r="B1" s="158" t="s">
        <v>39</v>
      </c>
      <c r="C1" s="217" t="s">
        <v>64</v>
      </c>
      <c r="D1" s="218"/>
      <c r="E1" s="219"/>
    </row>
    <row r="2" spans="1:5" x14ac:dyDescent="0.25">
      <c r="A2" s="208"/>
      <c r="B2" s="159"/>
      <c r="C2" s="220"/>
      <c r="D2" s="221"/>
      <c r="E2" s="222"/>
    </row>
    <row r="3" spans="1:5" ht="30.75" customHeight="1" thickBot="1" x14ac:dyDescent="0.3">
      <c r="A3" s="208"/>
      <c r="B3" s="210"/>
      <c r="C3" s="223"/>
      <c r="D3" s="224"/>
      <c r="E3" s="225"/>
    </row>
    <row r="4" spans="1:5" ht="15.75" customHeight="1" thickBot="1" x14ac:dyDescent="0.3">
      <c r="A4" s="209"/>
      <c r="B4" s="89" t="s">
        <v>0</v>
      </c>
      <c r="C4" s="90" t="s">
        <v>30</v>
      </c>
      <c r="D4" s="91" t="s">
        <v>20</v>
      </c>
      <c r="E4" s="92" t="s">
        <v>31</v>
      </c>
    </row>
    <row r="5" spans="1:5" ht="15" customHeight="1" x14ac:dyDescent="0.25">
      <c r="A5" s="214" t="s">
        <v>53</v>
      </c>
      <c r="B5" s="68" t="s">
        <v>4</v>
      </c>
      <c r="C5" s="69"/>
      <c r="D5" s="23"/>
      <c r="E5" s="24"/>
    </row>
    <row r="6" spans="1:5" x14ac:dyDescent="0.25">
      <c r="A6" s="215"/>
      <c r="B6" s="70" t="s">
        <v>5</v>
      </c>
      <c r="C6" s="10"/>
      <c r="D6" s="11"/>
      <c r="E6" s="25"/>
    </row>
    <row r="7" spans="1:5" x14ac:dyDescent="0.25">
      <c r="A7" s="215"/>
      <c r="B7" s="70" t="s">
        <v>6</v>
      </c>
      <c r="C7" s="10"/>
      <c r="D7" s="11"/>
      <c r="E7" s="25"/>
    </row>
    <row r="8" spans="1:5" x14ac:dyDescent="0.25">
      <c r="A8" s="215"/>
      <c r="B8" s="70" t="s">
        <v>7</v>
      </c>
      <c r="C8" s="10"/>
      <c r="D8" s="11"/>
      <c r="E8" s="25"/>
    </row>
    <row r="9" spans="1:5" x14ac:dyDescent="0.25">
      <c r="A9" s="215"/>
      <c r="B9" s="70" t="s">
        <v>8</v>
      </c>
      <c r="C9" s="10"/>
      <c r="D9" s="11"/>
      <c r="E9" s="25"/>
    </row>
    <row r="10" spans="1:5" x14ac:dyDescent="0.25">
      <c r="A10" s="215"/>
      <c r="B10" s="70" t="s">
        <v>9</v>
      </c>
      <c r="C10" s="10"/>
      <c r="D10" s="11"/>
      <c r="E10" s="25"/>
    </row>
    <row r="11" spans="1:5" x14ac:dyDescent="0.25">
      <c r="A11" s="215"/>
      <c r="B11" s="70" t="s">
        <v>10</v>
      </c>
      <c r="C11" s="10"/>
      <c r="D11" s="11"/>
      <c r="E11" s="25"/>
    </row>
    <row r="12" spans="1:5" x14ac:dyDescent="0.25">
      <c r="A12" s="215"/>
      <c r="B12" s="71" t="s">
        <v>22</v>
      </c>
      <c r="C12" s="16">
        <f t="shared" ref="C12:E12" si="0">C$78</f>
        <v>624</v>
      </c>
      <c r="D12" s="14">
        <f>$D$78</f>
        <v>1161</v>
      </c>
      <c r="E12" s="28">
        <f t="shared" si="0"/>
        <v>0.53746770025839796</v>
      </c>
    </row>
    <row r="13" spans="1:5" x14ac:dyDescent="0.25">
      <c r="A13" s="215"/>
      <c r="B13" s="72" t="s">
        <v>13</v>
      </c>
      <c r="C13" s="17">
        <f t="shared" ref="C13:E13" si="1">C$79</f>
        <v>1029</v>
      </c>
      <c r="D13" s="15">
        <f>$D$79</f>
        <v>6088</v>
      </c>
      <c r="E13" s="29">
        <f t="shared" si="1"/>
        <v>0.16902102496714849</v>
      </c>
    </row>
    <row r="14" spans="1:5" x14ac:dyDescent="0.25">
      <c r="A14" s="215"/>
      <c r="B14" s="73" t="s">
        <v>18</v>
      </c>
      <c r="C14" s="10"/>
      <c r="D14" s="11"/>
      <c r="E14" s="84"/>
    </row>
    <row r="15" spans="1:5" ht="15.75" thickBot="1" x14ac:dyDescent="0.3">
      <c r="A15" s="216"/>
      <c r="B15" s="74" t="s">
        <v>19</v>
      </c>
      <c r="C15" s="12"/>
      <c r="D15" s="13"/>
      <c r="E15" s="85"/>
    </row>
    <row r="16" spans="1:5" ht="15" customHeight="1" x14ac:dyDescent="0.25">
      <c r="A16" s="211" t="s">
        <v>23</v>
      </c>
      <c r="B16" s="68" t="s">
        <v>4</v>
      </c>
      <c r="C16" s="69">
        <v>57</v>
      </c>
      <c r="D16" s="23">
        <v>88</v>
      </c>
      <c r="E16" s="24">
        <f>C16/D16</f>
        <v>0.64772727272727271</v>
      </c>
    </row>
    <row r="17" spans="1:5" x14ac:dyDescent="0.25">
      <c r="A17" s="212"/>
      <c r="B17" s="70" t="s">
        <v>5</v>
      </c>
      <c r="C17" s="10">
        <v>18</v>
      </c>
      <c r="D17" s="11">
        <v>44</v>
      </c>
      <c r="E17" s="25">
        <f t="shared" ref="E17:E18" si="2">C17/D17</f>
        <v>0.40909090909090912</v>
      </c>
    </row>
    <row r="18" spans="1:5" x14ac:dyDescent="0.25">
      <c r="A18" s="212"/>
      <c r="B18" s="70" t="s">
        <v>6</v>
      </c>
      <c r="C18" s="10">
        <v>18</v>
      </c>
      <c r="D18" s="11">
        <v>69</v>
      </c>
      <c r="E18" s="25">
        <f t="shared" si="2"/>
        <v>0.2608695652173913</v>
      </c>
    </row>
    <row r="19" spans="1:5" x14ac:dyDescent="0.25">
      <c r="A19" s="212"/>
      <c r="B19" s="70" t="s">
        <v>7</v>
      </c>
      <c r="C19" s="10" t="s">
        <v>59</v>
      </c>
      <c r="D19" s="11" t="s">
        <v>59</v>
      </c>
      <c r="E19" s="25" t="s">
        <v>32</v>
      </c>
    </row>
    <row r="20" spans="1:5" x14ac:dyDescent="0.25">
      <c r="A20" s="212"/>
      <c r="B20" s="70" t="s">
        <v>8</v>
      </c>
      <c r="C20" s="10" t="s">
        <v>59</v>
      </c>
      <c r="D20" s="11" t="s">
        <v>59</v>
      </c>
      <c r="E20" s="25" t="s">
        <v>32</v>
      </c>
    </row>
    <row r="21" spans="1:5" x14ac:dyDescent="0.25">
      <c r="A21" s="212"/>
      <c r="B21" s="70" t="s">
        <v>9</v>
      </c>
      <c r="C21" s="10"/>
      <c r="D21" s="11"/>
      <c r="E21" s="25"/>
    </row>
    <row r="22" spans="1:5" x14ac:dyDescent="0.25">
      <c r="A22" s="212"/>
      <c r="B22" s="70" t="s">
        <v>10</v>
      </c>
      <c r="C22" s="10"/>
      <c r="D22" s="11"/>
      <c r="E22" s="25"/>
    </row>
    <row r="23" spans="1:5" x14ac:dyDescent="0.25">
      <c r="A23" s="212"/>
      <c r="B23" s="71" t="s">
        <v>22</v>
      </c>
      <c r="C23" s="16">
        <f t="shared" ref="C23:E23" si="3">C$78</f>
        <v>624</v>
      </c>
      <c r="D23" s="14">
        <f>$D$78</f>
        <v>1161</v>
      </c>
      <c r="E23" s="28">
        <f t="shared" si="3"/>
        <v>0.53746770025839796</v>
      </c>
    </row>
    <row r="24" spans="1:5" x14ac:dyDescent="0.25">
      <c r="A24" s="212"/>
      <c r="B24" s="72" t="s">
        <v>13</v>
      </c>
      <c r="C24" s="17">
        <f t="shared" ref="C24:E24" si="4">C$79</f>
        <v>1029</v>
      </c>
      <c r="D24" s="15">
        <f>$D$79</f>
        <v>6088</v>
      </c>
      <c r="E24" s="29">
        <f t="shared" si="4"/>
        <v>0.16902102496714849</v>
      </c>
    </row>
    <row r="25" spans="1:5" x14ac:dyDescent="0.25">
      <c r="A25" s="212"/>
      <c r="B25" s="73" t="s">
        <v>18</v>
      </c>
      <c r="C25" s="10">
        <f t="shared" ref="C25:E25" si="5">C16-C18</f>
        <v>39</v>
      </c>
      <c r="D25" s="11">
        <f>D16-D18</f>
        <v>19</v>
      </c>
      <c r="E25" s="84">
        <f t="shared" si="5"/>
        <v>0.38685770750988141</v>
      </c>
    </row>
    <row r="26" spans="1:5" ht="15.75" thickBot="1" x14ac:dyDescent="0.3">
      <c r="A26" s="213"/>
      <c r="B26" s="74" t="s">
        <v>19</v>
      </c>
      <c r="C26" s="12">
        <f>C16-C17</f>
        <v>39</v>
      </c>
      <c r="D26" s="13">
        <f>D16-D17</f>
        <v>44</v>
      </c>
      <c r="E26" s="85">
        <f>E16-E17</f>
        <v>0.23863636363636359</v>
      </c>
    </row>
    <row r="27" spans="1:5" ht="15" customHeight="1" x14ac:dyDescent="0.25">
      <c r="A27" s="214" t="s">
        <v>68</v>
      </c>
      <c r="B27" s="68" t="s">
        <v>4</v>
      </c>
      <c r="C27" s="69"/>
      <c r="D27" s="23" t="s">
        <v>59</v>
      </c>
      <c r="E27" s="24"/>
    </row>
    <row r="28" spans="1:5" x14ac:dyDescent="0.25">
      <c r="A28" s="215"/>
      <c r="B28" s="70" t="s">
        <v>5</v>
      </c>
      <c r="C28" s="94"/>
      <c r="D28" s="95"/>
      <c r="E28" s="25"/>
    </row>
    <row r="29" spans="1:5" x14ac:dyDescent="0.25">
      <c r="A29" s="215"/>
      <c r="B29" s="70" t="s">
        <v>6</v>
      </c>
      <c r="C29" s="94"/>
      <c r="D29" s="95"/>
      <c r="E29" s="25"/>
    </row>
    <row r="30" spans="1:5" x14ac:dyDescent="0.25">
      <c r="A30" s="215"/>
      <c r="B30" s="70" t="s">
        <v>7</v>
      </c>
      <c r="C30" s="94"/>
      <c r="D30" s="95"/>
      <c r="E30" s="25"/>
    </row>
    <row r="31" spans="1:5" x14ac:dyDescent="0.25">
      <c r="A31" s="215"/>
      <c r="B31" s="70" t="s">
        <v>8</v>
      </c>
      <c r="C31" s="94"/>
      <c r="D31" s="95"/>
      <c r="E31" s="25"/>
    </row>
    <row r="32" spans="1:5" x14ac:dyDescent="0.25">
      <c r="A32" s="215"/>
      <c r="B32" s="70" t="s">
        <v>9</v>
      </c>
      <c r="C32" s="94"/>
      <c r="D32" s="95"/>
      <c r="E32" s="25"/>
    </row>
    <row r="33" spans="1:5" x14ac:dyDescent="0.25">
      <c r="A33" s="215"/>
      <c r="B33" s="70" t="s">
        <v>10</v>
      </c>
      <c r="C33" s="94"/>
      <c r="D33" s="95"/>
      <c r="E33" s="25"/>
    </row>
    <row r="34" spans="1:5" x14ac:dyDescent="0.25">
      <c r="A34" s="215"/>
      <c r="B34" s="71" t="s">
        <v>22</v>
      </c>
      <c r="C34" s="16">
        <v>476</v>
      </c>
      <c r="D34" s="14">
        <v>1161</v>
      </c>
      <c r="E34" s="28">
        <v>0.40999138673557278</v>
      </c>
    </row>
    <row r="35" spans="1:5" x14ac:dyDescent="0.25">
      <c r="A35" s="215"/>
      <c r="B35" s="72" t="s">
        <v>13</v>
      </c>
      <c r="C35" s="17">
        <v>806</v>
      </c>
      <c r="D35" s="15">
        <v>6088</v>
      </c>
      <c r="E35" s="29">
        <v>0.1323915900131406</v>
      </c>
    </row>
    <row r="36" spans="1:5" x14ac:dyDescent="0.25">
      <c r="A36" s="215"/>
      <c r="B36" s="73" t="s">
        <v>18</v>
      </c>
      <c r="C36" s="94"/>
      <c r="D36" s="95"/>
      <c r="E36" s="84"/>
    </row>
    <row r="37" spans="1:5" ht="15.75" thickBot="1" x14ac:dyDescent="0.3">
      <c r="A37" s="216"/>
      <c r="B37" s="74" t="s">
        <v>19</v>
      </c>
      <c r="C37" s="12"/>
      <c r="D37" s="13"/>
      <c r="E37" s="85"/>
    </row>
    <row r="38" spans="1:5" ht="15" customHeight="1" x14ac:dyDescent="0.25">
      <c r="A38" s="211" t="s">
        <v>24</v>
      </c>
      <c r="B38" s="68" t="s">
        <v>4</v>
      </c>
      <c r="C38" s="69">
        <v>55</v>
      </c>
      <c r="D38" s="23">
        <v>119</v>
      </c>
      <c r="E38" s="24">
        <f>C38/D38</f>
        <v>0.46218487394957986</v>
      </c>
    </row>
    <row r="39" spans="1:5" x14ac:dyDescent="0.25">
      <c r="A39" s="212"/>
      <c r="B39" s="70" t="s">
        <v>5</v>
      </c>
      <c r="C39" s="94">
        <v>29</v>
      </c>
      <c r="D39" s="95">
        <v>80</v>
      </c>
      <c r="E39" s="25">
        <f>C39/D39</f>
        <v>0.36249999999999999</v>
      </c>
    </row>
    <row r="40" spans="1:5" x14ac:dyDescent="0.25">
      <c r="A40" s="212"/>
      <c r="B40" s="70" t="s">
        <v>6</v>
      </c>
      <c r="C40" s="94">
        <v>22</v>
      </c>
      <c r="D40" s="95">
        <v>73</v>
      </c>
      <c r="E40" s="25">
        <f>C40/D40</f>
        <v>0.30136986301369861</v>
      </c>
    </row>
    <row r="41" spans="1:5" x14ac:dyDescent="0.25">
      <c r="A41" s="212"/>
      <c r="B41" s="70" t="s">
        <v>7</v>
      </c>
      <c r="C41" s="94" t="s">
        <v>59</v>
      </c>
      <c r="D41" s="95">
        <v>15</v>
      </c>
      <c r="E41" s="25" t="s">
        <v>32</v>
      </c>
    </row>
    <row r="42" spans="1:5" x14ac:dyDescent="0.25">
      <c r="A42" s="212"/>
      <c r="B42" s="70" t="s">
        <v>8</v>
      </c>
      <c r="C42" s="94" t="s">
        <v>59</v>
      </c>
      <c r="D42" s="95" t="s">
        <v>59</v>
      </c>
      <c r="E42" s="25" t="s">
        <v>32</v>
      </c>
    </row>
    <row r="43" spans="1:5" x14ac:dyDescent="0.25">
      <c r="A43" s="212"/>
      <c r="B43" s="70" t="s">
        <v>9</v>
      </c>
      <c r="C43" s="94"/>
      <c r="D43" s="95"/>
      <c r="E43" s="25"/>
    </row>
    <row r="44" spans="1:5" x14ac:dyDescent="0.25">
      <c r="A44" s="212"/>
      <c r="B44" s="70" t="s">
        <v>10</v>
      </c>
      <c r="C44" s="94"/>
      <c r="D44" s="95"/>
      <c r="E44" s="25"/>
    </row>
    <row r="45" spans="1:5" x14ac:dyDescent="0.25">
      <c r="A45" s="212"/>
      <c r="B45" s="71" t="s">
        <v>22</v>
      </c>
      <c r="C45" s="16">
        <v>476</v>
      </c>
      <c r="D45" s="14">
        <v>1161</v>
      </c>
      <c r="E45" s="28">
        <v>0.40999138673557278</v>
      </c>
    </row>
    <row r="46" spans="1:5" x14ac:dyDescent="0.25">
      <c r="A46" s="212"/>
      <c r="B46" s="72" t="s">
        <v>13</v>
      </c>
      <c r="C46" s="17">
        <v>806</v>
      </c>
      <c r="D46" s="15">
        <v>6088</v>
      </c>
      <c r="E46" s="29">
        <v>0.1323915900131406</v>
      </c>
    </row>
    <row r="47" spans="1:5" x14ac:dyDescent="0.25">
      <c r="A47" s="212"/>
      <c r="B47" s="73" t="s">
        <v>18</v>
      </c>
      <c r="C47" s="94">
        <f>C38-C40</f>
        <v>33</v>
      </c>
      <c r="D47" s="95">
        <f>D38-D40</f>
        <v>46</v>
      </c>
      <c r="E47" s="84">
        <f>E38-E40</f>
        <v>0.16081501093588124</v>
      </c>
    </row>
    <row r="48" spans="1:5" ht="15.75" thickBot="1" x14ac:dyDescent="0.3">
      <c r="A48" s="213"/>
      <c r="B48" s="74" t="s">
        <v>19</v>
      </c>
      <c r="C48" s="12">
        <f>C38-C39</f>
        <v>26</v>
      </c>
      <c r="D48" s="13">
        <f>D38-D39</f>
        <v>39</v>
      </c>
      <c r="E48" s="85">
        <f>E38-E39</f>
        <v>9.9684873949579866E-2</v>
      </c>
    </row>
    <row r="49" spans="1:5" ht="15" customHeight="1" x14ac:dyDescent="0.25">
      <c r="A49" s="214" t="s">
        <v>25</v>
      </c>
      <c r="B49" s="68" t="s">
        <v>4</v>
      </c>
      <c r="C49" s="69">
        <v>82</v>
      </c>
      <c r="D49" s="23">
        <v>126</v>
      </c>
      <c r="E49" s="24">
        <f>C49/D49</f>
        <v>0.65079365079365081</v>
      </c>
    </row>
    <row r="50" spans="1:5" x14ac:dyDescent="0.25">
      <c r="A50" s="215"/>
      <c r="B50" s="70" t="s">
        <v>5</v>
      </c>
      <c r="C50" s="10">
        <v>61</v>
      </c>
      <c r="D50" s="11">
        <v>116</v>
      </c>
      <c r="E50" s="25">
        <f t="shared" ref="E50:E51" si="6">C50/D50</f>
        <v>0.52586206896551724</v>
      </c>
    </row>
    <row r="51" spans="1:5" x14ac:dyDescent="0.25">
      <c r="A51" s="215"/>
      <c r="B51" s="70" t="s">
        <v>6</v>
      </c>
      <c r="C51" s="10">
        <v>18</v>
      </c>
      <c r="D51" s="11">
        <v>34</v>
      </c>
      <c r="E51" s="25">
        <f t="shared" si="6"/>
        <v>0.52941176470588236</v>
      </c>
    </row>
    <row r="52" spans="1:5" x14ac:dyDescent="0.25">
      <c r="A52" s="215"/>
      <c r="B52" s="70" t="s">
        <v>7</v>
      </c>
      <c r="C52" s="10" t="s">
        <v>59</v>
      </c>
      <c r="D52" s="11" t="s">
        <v>59</v>
      </c>
      <c r="E52" s="25" t="s">
        <v>32</v>
      </c>
    </row>
    <row r="53" spans="1:5" x14ac:dyDescent="0.25">
      <c r="A53" s="215"/>
      <c r="B53" s="70" t="s">
        <v>8</v>
      </c>
      <c r="C53" s="10" t="s">
        <v>59</v>
      </c>
      <c r="D53" s="11" t="s">
        <v>59</v>
      </c>
      <c r="E53" s="25" t="s">
        <v>32</v>
      </c>
    </row>
    <row r="54" spans="1:5" x14ac:dyDescent="0.25">
      <c r="A54" s="215"/>
      <c r="B54" s="70" t="s">
        <v>9</v>
      </c>
      <c r="C54" s="10"/>
      <c r="D54" s="11" t="s">
        <v>59</v>
      </c>
      <c r="E54" s="25"/>
    </row>
    <row r="55" spans="1:5" x14ac:dyDescent="0.25">
      <c r="A55" s="215"/>
      <c r="B55" s="70" t="s">
        <v>10</v>
      </c>
      <c r="C55" s="10"/>
      <c r="D55" s="11"/>
      <c r="E55" s="25"/>
    </row>
    <row r="56" spans="1:5" x14ac:dyDescent="0.25">
      <c r="A56" s="215"/>
      <c r="B56" s="71" t="s">
        <v>22</v>
      </c>
      <c r="C56" s="16">
        <f t="shared" ref="C56:E56" si="7">C$78</f>
        <v>624</v>
      </c>
      <c r="D56" s="14">
        <f>$D$78</f>
        <v>1161</v>
      </c>
      <c r="E56" s="28">
        <f t="shared" si="7"/>
        <v>0.53746770025839796</v>
      </c>
    </row>
    <row r="57" spans="1:5" x14ac:dyDescent="0.25">
      <c r="A57" s="215"/>
      <c r="B57" s="72" t="s">
        <v>13</v>
      </c>
      <c r="C57" s="17">
        <f t="shared" ref="C57:E57" si="8">C$79</f>
        <v>1029</v>
      </c>
      <c r="D57" s="15">
        <f>$D$79</f>
        <v>6088</v>
      </c>
      <c r="E57" s="29">
        <f t="shared" si="8"/>
        <v>0.16902102496714849</v>
      </c>
    </row>
    <row r="58" spans="1:5" x14ac:dyDescent="0.25">
      <c r="A58" s="215"/>
      <c r="B58" s="73" t="s">
        <v>18</v>
      </c>
      <c r="C58" s="10">
        <f t="shared" ref="C58:E58" si="9">C49-C51</f>
        <v>64</v>
      </c>
      <c r="D58" s="11">
        <f>D49-D51</f>
        <v>92</v>
      </c>
      <c r="E58" s="84">
        <f t="shared" si="9"/>
        <v>0.12138188608776845</v>
      </c>
    </row>
    <row r="59" spans="1:5" ht="15.75" thickBot="1" x14ac:dyDescent="0.3">
      <c r="A59" s="216"/>
      <c r="B59" s="74" t="s">
        <v>19</v>
      </c>
      <c r="C59" s="12">
        <f>C49-C50</f>
        <v>21</v>
      </c>
      <c r="D59" s="13">
        <f>D49-D50</f>
        <v>10</v>
      </c>
      <c r="E59" s="85">
        <f>E49-E50</f>
        <v>0.12493158182813358</v>
      </c>
    </row>
    <row r="60" spans="1:5" ht="15" customHeight="1" x14ac:dyDescent="0.25">
      <c r="A60" s="211" t="s">
        <v>26</v>
      </c>
      <c r="B60" s="68" t="s">
        <v>4</v>
      </c>
      <c r="C60" s="69">
        <v>168</v>
      </c>
      <c r="D60" s="23">
        <v>213</v>
      </c>
      <c r="E60" s="24">
        <f>C60/D60</f>
        <v>0.78873239436619713</v>
      </c>
    </row>
    <row r="61" spans="1:5" x14ac:dyDescent="0.25">
      <c r="A61" s="212"/>
      <c r="B61" s="70" t="s">
        <v>5</v>
      </c>
      <c r="C61" s="10">
        <v>50</v>
      </c>
      <c r="D61" s="11">
        <v>74</v>
      </c>
      <c r="E61" s="25">
        <f t="shared" ref="E61:E62" si="10">C61/D61</f>
        <v>0.67567567567567566</v>
      </c>
    </row>
    <row r="62" spans="1:5" x14ac:dyDescent="0.25">
      <c r="A62" s="212"/>
      <c r="B62" s="70" t="s">
        <v>6</v>
      </c>
      <c r="C62" s="10">
        <v>19</v>
      </c>
      <c r="D62" s="11">
        <v>46</v>
      </c>
      <c r="E62" s="25">
        <f t="shared" si="10"/>
        <v>0.41304347826086957</v>
      </c>
    </row>
    <row r="63" spans="1:5" x14ac:dyDescent="0.25">
      <c r="A63" s="212"/>
      <c r="B63" s="70" t="s">
        <v>7</v>
      </c>
      <c r="C63" s="10">
        <v>10</v>
      </c>
      <c r="D63" s="11">
        <v>19</v>
      </c>
      <c r="E63" s="25">
        <f>C63/D63</f>
        <v>0.52631578947368418</v>
      </c>
    </row>
    <row r="64" spans="1:5" x14ac:dyDescent="0.25">
      <c r="A64" s="212"/>
      <c r="B64" s="70" t="s">
        <v>8</v>
      </c>
      <c r="C64" s="10" t="s">
        <v>59</v>
      </c>
      <c r="D64" s="11" t="s">
        <v>59</v>
      </c>
      <c r="E64" s="25" t="s">
        <v>32</v>
      </c>
    </row>
    <row r="65" spans="1:5" x14ac:dyDescent="0.25">
      <c r="A65" s="212"/>
      <c r="B65" s="70" t="s">
        <v>9</v>
      </c>
      <c r="C65" s="10"/>
      <c r="D65" s="11" t="s">
        <v>59</v>
      </c>
      <c r="E65" s="25"/>
    </row>
    <row r="66" spans="1:5" x14ac:dyDescent="0.25">
      <c r="A66" s="212"/>
      <c r="B66" s="70" t="s">
        <v>10</v>
      </c>
      <c r="C66" s="10" t="s">
        <v>59</v>
      </c>
      <c r="D66" s="11" t="s">
        <v>59</v>
      </c>
      <c r="E66" s="25" t="s">
        <v>32</v>
      </c>
    </row>
    <row r="67" spans="1:5" x14ac:dyDescent="0.25">
      <c r="A67" s="212"/>
      <c r="B67" s="71" t="s">
        <v>22</v>
      </c>
      <c r="C67" s="16">
        <f t="shared" ref="C67:E67" si="11">C$78</f>
        <v>624</v>
      </c>
      <c r="D67" s="14">
        <f>$D$78</f>
        <v>1161</v>
      </c>
      <c r="E67" s="28">
        <f t="shared" si="11"/>
        <v>0.53746770025839796</v>
      </c>
    </row>
    <row r="68" spans="1:5" x14ac:dyDescent="0.25">
      <c r="A68" s="212"/>
      <c r="B68" s="72" t="s">
        <v>13</v>
      </c>
      <c r="C68" s="17">
        <f t="shared" ref="C68:E68" si="12">C$79</f>
        <v>1029</v>
      </c>
      <c r="D68" s="15">
        <f>$D$79</f>
        <v>6088</v>
      </c>
      <c r="E68" s="29">
        <f t="shared" si="12"/>
        <v>0.16902102496714849</v>
      </c>
    </row>
    <row r="69" spans="1:5" x14ac:dyDescent="0.25">
      <c r="A69" s="212"/>
      <c r="B69" s="73" t="s">
        <v>18</v>
      </c>
      <c r="C69" s="10">
        <f>C60-C62</f>
        <v>149</v>
      </c>
      <c r="D69" s="11">
        <f>D60-D62</f>
        <v>167</v>
      </c>
      <c r="E69" s="84">
        <f t="shared" ref="E69" si="13">E60-E62</f>
        <v>0.37568891610532756</v>
      </c>
    </row>
    <row r="70" spans="1:5" ht="15.75" thickBot="1" x14ac:dyDescent="0.3">
      <c r="A70" s="213"/>
      <c r="B70" s="74" t="s">
        <v>19</v>
      </c>
      <c r="C70" s="12">
        <f>C60-C61</f>
        <v>118</v>
      </c>
      <c r="D70" s="13">
        <f>D60-D61</f>
        <v>139</v>
      </c>
      <c r="E70" s="85">
        <f>E60-E61</f>
        <v>0.11305671869052147</v>
      </c>
    </row>
    <row r="71" spans="1:5" ht="15" customHeight="1" x14ac:dyDescent="0.25">
      <c r="A71" s="214" t="s">
        <v>27</v>
      </c>
      <c r="B71" s="68" t="s">
        <v>4</v>
      </c>
      <c r="C71" s="69">
        <v>362</v>
      </c>
      <c r="D71" s="23">
        <v>549</v>
      </c>
      <c r="E71" s="24">
        <f>C71/D71</f>
        <v>0.65938069216757744</v>
      </c>
    </row>
    <row r="72" spans="1:5" x14ac:dyDescent="0.25">
      <c r="A72" s="215"/>
      <c r="B72" s="70" t="s">
        <v>5</v>
      </c>
      <c r="C72" s="10">
        <v>158</v>
      </c>
      <c r="D72" s="11">
        <v>317</v>
      </c>
      <c r="E72" s="25">
        <f t="shared" ref="E72:E74" si="14">C72/D72</f>
        <v>0.49842271293375395</v>
      </c>
    </row>
    <row r="73" spans="1:5" x14ac:dyDescent="0.25">
      <c r="A73" s="215"/>
      <c r="B73" s="70" t="s">
        <v>6</v>
      </c>
      <c r="C73" s="10">
        <v>77</v>
      </c>
      <c r="D73" s="11">
        <v>226</v>
      </c>
      <c r="E73" s="25">
        <f t="shared" si="14"/>
        <v>0.34070796460176989</v>
      </c>
    </row>
    <row r="74" spans="1:5" x14ac:dyDescent="0.25">
      <c r="A74" s="215"/>
      <c r="B74" s="70" t="s">
        <v>7</v>
      </c>
      <c r="C74" s="10">
        <v>16</v>
      </c>
      <c r="D74" s="11">
        <v>49</v>
      </c>
      <c r="E74" s="25">
        <f t="shared" si="14"/>
        <v>0.32653061224489793</v>
      </c>
    </row>
    <row r="75" spans="1:5" x14ac:dyDescent="0.25">
      <c r="A75" s="215"/>
      <c r="B75" s="70" t="s">
        <v>8</v>
      </c>
      <c r="C75" s="10">
        <v>10</v>
      </c>
      <c r="D75" s="11">
        <v>18</v>
      </c>
      <c r="E75" s="25">
        <f>C75/D75</f>
        <v>0.55555555555555558</v>
      </c>
    </row>
    <row r="76" spans="1:5" x14ac:dyDescent="0.25">
      <c r="A76" s="215"/>
      <c r="B76" s="70" t="s">
        <v>9</v>
      </c>
      <c r="C76" s="10"/>
      <c r="D76" s="11" t="s">
        <v>59</v>
      </c>
      <c r="E76" s="25"/>
    </row>
    <row r="77" spans="1:5" x14ac:dyDescent="0.25">
      <c r="A77" s="215"/>
      <c r="B77" s="70" t="s">
        <v>10</v>
      </c>
      <c r="C77" s="10" t="s">
        <v>59</v>
      </c>
      <c r="D77" s="11" t="s">
        <v>59</v>
      </c>
      <c r="E77" s="25" t="s">
        <v>32</v>
      </c>
    </row>
    <row r="78" spans="1:5" x14ac:dyDescent="0.25">
      <c r="A78" s="215"/>
      <c r="B78" s="71" t="s">
        <v>22</v>
      </c>
      <c r="C78" s="18">
        <v>624</v>
      </c>
      <c r="D78" s="14">
        <v>1161</v>
      </c>
      <c r="E78" s="26">
        <f>C78/D78</f>
        <v>0.53746770025839796</v>
      </c>
    </row>
    <row r="79" spans="1:5" x14ac:dyDescent="0.25">
      <c r="A79" s="215"/>
      <c r="B79" s="72" t="s">
        <v>13</v>
      </c>
      <c r="C79" s="19">
        <f>C$89</f>
        <v>1029</v>
      </c>
      <c r="D79" s="15">
        <f>$D$89</f>
        <v>6088</v>
      </c>
      <c r="E79" s="27">
        <f t="shared" ref="E79" si="15">E$89</f>
        <v>0.16902102496714849</v>
      </c>
    </row>
    <row r="80" spans="1:5" x14ac:dyDescent="0.25">
      <c r="A80" s="215"/>
      <c r="B80" s="73" t="s">
        <v>18</v>
      </c>
      <c r="C80" s="20">
        <f>C71-C73</f>
        <v>285</v>
      </c>
      <c r="D80" s="11">
        <f>D71-D73</f>
        <v>323</v>
      </c>
      <c r="E80" s="84">
        <f t="shared" ref="E80" si="16">E71-E73</f>
        <v>0.31867272756580756</v>
      </c>
    </row>
    <row r="81" spans="1:5" ht="15.75" thickBot="1" x14ac:dyDescent="0.3">
      <c r="A81" s="216"/>
      <c r="B81" s="74" t="s">
        <v>19</v>
      </c>
      <c r="C81" s="12">
        <f>C71-C72</f>
        <v>204</v>
      </c>
      <c r="D81" s="13">
        <f>D71-D72</f>
        <v>232</v>
      </c>
      <c r="E81" s="85">
        <f>E71-E72</f>
        <v>0.16095797923382349</v>
      </c>
    </row>
    <row r="82" spans="1:5" ht="15" customHeight="1" x14ac:dyDescent="0.25">
      <c r="A82" s="202" t="s">
        <v>67</v>
      </c>
      <c r="B82" s="68" t="s">
        <v>4</v>
      </c>
      <c r="C82" s="69">
        <v>563</v>
      </c>
      <c r="D82" s="23">
        <v>3095</v>
      </c>
      <c r="E82" s="24">
        <f>C82/D82</f>
        <v>0.18190630048465267</v>
      </c>
    </row>
    <row r="83" spans="1:5" x14ac:dyDescent="0.25">
      <c r="A83" s="203"/>
      <c r="B83" s="70" t="s">
        <v>5</v>
      </c>
      <c r="C83" s="10">
        <v>274</v>
      </c>
      <c r="D83" s="11">
        <v>1560</v>
      </c>
      <c r="E83" s="25">
        <f t="shared" ref="E83:E89" si="17">C83/D83</f>
        <v>0.17564102564102563</v>
      </c>
    </row>
    <row r="84" spans="1:5" x14ac:dyDescent="0.25">
      <c r="A84" s="203"/>
      <c r="B84" s="70" t="s">
        <v>6</v>
      </c>
      <c r="C84" s="10">
        <v>141</v>
      </c>
      <c r="D84" s="11">
        <v>1054</v>
      </c>
      <c r="E84" s="25">
        <f t="shared" si="17"/>
        <v>0.13377609108159394</v>
      </c>
    </row>
    <row r="85" spans="1:5" x14ac:dyDescent="0.25">
      <c r="A85" s="203"/>
      <c r="B85" s="70" t="s">
        <v>7</v>
      </c>
      <c r="C85" s="10">
        <v>30</v>
      </c>
      <c r="D85" s="11">
        <v>248</v>
      </c>
      <c r="E85" s="25">
        <f t="shared" si="17"/>
        <v>0.12096774193548387</v>
      </c>
    </row>
    <row r="86" spans="1:5" x14ac:dyDescent="0.25">
      <c r="A86" s="203"/>
      <c r="B86" s="70" t="s">
        <v>8</v>
      </c>
      <c r="C86" s="10">
        <v>17</v>
      </c>
      <c r="D86" s="11">
        <v>113</v>
      </c>
      <c r="E86" s="25">
        <f t="shared" si="17"/>
        <v>0.15044247787610621</v>
      </c>
    </row>
    <row r="87" spans="1:5" x14ac:dyDescent="0.25">
      <c r="A87" s="203"/>
      <c r="B87" s="70" t="s">
        <v>9</v>
      </c>
      <c r="C87" s="10" t="s">
        <v>59</v>
      </c>
      <c r="D87" s="11">
        <v>18</v>
      </c>
      <c r="E87" s="25" t="s">
        <v>32</v>
      </c>
    </row>
    <row r="88" spans="1:5" x14ac:dyDescent="0.25">
      <c r="A88" s="203"/>
      <c r="B88" s="70" t="s">
        <v>10</v>
      </c>
      <c r="C88" s="10" t="s">
        <v>59</v>
      </c>
      <c r="D88" s="11" t="s">
        <v>59</v>
      </c>
      <c r="E88" s="25" t="s">
        <v>32</v>
      </c>
    </row>
    <row r="89" spans="1:5" x14ac:dyDescent="0.25">
      <c r="A89" s="203"/>
      <c r="B89" s="72" t="s">
        <v>13</v>
      </c>
      <c r="C89" s="17">
        <v>1029</v>
      </c>
      <c r="D89" s="15">
        <v>6088</v>
      </c>
      <c r="E89" s="27">
        <f t="shared" si="17"/>
        <v>0.16902102496714849</v>
      </c>
    </row>
    <row r="90" spans="1:5" x14ac:dyDescent="0.25">
      <c r="A90" s="203"/>
      <c r="B90" s="73" t="s">
        <v>18</v>
      </c>
      <c r="C90" s="10">
        <f>C82-C84</f>
        <v>422</v>
      </c>
      <c r="D90" s="11">
        <f>D82-D84</f>
        <v>2041</v>
      </c>
      <c r="E90" s="4">
        <f t="shared" ref="E90" si="18">E82-E84</f>
        <v>4.8130209403058732E-2</v>
      </c>
    </row>
    <row r="91" spans="1:5" ht="15.75" thickBot="1" x14ac:dyDescent="0.3">
      <c r="A91" s="203"/>
      <c r="B91" s="75" t="s">
        <v>19</v>
      </c>
      <c r="C91" s="12">
        <f>C82-C83</f>
        <v>289</v>
      </c>
      <c r="D91" s="13">
        <f>D82-D83</f>
        <v>1535</v>
      </c>
      <c r="E91" s="30">
        <f t="shared" ref="E91" si="19">E82-E83</f>
        <v>6.2652748436270445E-3</v>
      </c>
    </row>
    <row r="92" spans="1:5" ht="15.75" thickBot="1" x14ac:dyDescent="0.3">
      <c r="A92" s="204" t="s">
        <v>54</v>
      </c>
      <c r="B92" s="205"/>
      <c r="C92" s="205"/>
      <c r="D92" s="205"/>
      <c r="E92" s="206"/>
    </row>
    <row r="93" spans="1:5" ht="60" customHeight="1" thickBot="1" x14ac:dyDescent="0.3">
      <c r="A93" s="127" t="s">
        <v>63</v>
      </c>
      <c r="B93" s="128"/>
      <c r="C93" s="128"/>
      <c r="D93" s="128"/>
      <c r="E93" s="129"/>
    </row>
  </sheetData>
  <mergeCells count="13">
    <mergeCell ref="A82:A91"/>
    <mergeCell ref="A92:E92"/>
    <mergeCell ref="A93:E93"/>
    <mergeCell ref="A1:A4"/>
    <mergeCell ref="B1:B3"/>
    <mergeCell ref="A60:A70"/>
    <mergeCell ref="A49:A59"/>
    <mergeCell ref="A38:A48"/>
    <mergeCell ref="A16:A26"/>
    <mergeCell ref="A5:A15"/>
    <mergeCell ref="A71:A81"/>
    <mergeCell ref="C1:E3"/>
    <mergeCell ref="A27:A37"/>
  </mergeCells>
  <conditionalFormatting sqref="B4">
    <cfRule type="expression" dxfId="101" priority="172">
      <formula>MOD(ROW(),2)=0</formula>
    </cfRule>
  </conditionalFormatting>
  <conditionalFormatting sqref="B60:B66">
    <cfRule type="expression" dxfId="100" priority="67">
      <formula>MOD(ROW(),2)=0</formula>
    </cfRule>
  </conditionalFormatting>
  <conditionalFormatting sqref="E60:E66">
    <cfRule type="expression" dxfId="99" priority="66">
      <formula>MOD(ROW(),2)=0</formula>
    </cfRule>
  </conditionalFormatting>
  <conditionalFormatting sqref="C60:D66">
    <cfRule type="expression" dxfId="98" priority="65">
      <formula>MOD(ROW(),2)=0</formula>
    </cfRule>
  </conditionalFormatting>
  <conditionalFormatting sqref="C69:E70">
    <cfRule type="expression" dxfId="97" priority="64">
      <formula>MOD(ROW(),2)=0</formula>
    </cfRule>
  </conditionalFormatting>
  <conditionalFormatting sqref="B71:B77">
    <cfRule type="expression" dxfId="96" priority="57">
      <formula>MOD(ROW(),2)=0</formula>
    </cfRule>
  </conditionalFormatting>
  <conditionalFormatting sqref="E71:E77">
    <cfRule type="expression" dxfId="95" priority="56">
      <formula>MOD(ROW(),2)=0</formula>
    </cfRule>
  </conditionalFormatting>
  <conditionalFormatting sqref="C71:C77">
    <cfRule type="expression" dxfId="94" priority="55">
      <formula>MOD(ROW(),2)=0</formula>
    </cfRule>
  </conditionalFormatting>
  <conditionalFormatting sqref="C80:C81 E80:E81">
    <cfRule type="expression" dxfId="93" priority="54">
      <formula>MOD(ROW(),2)=0</formula>
    </cfRule>
  </conditionalFormatting>
  <conditionalFormatting sqref="B5:B11">
    <cfRule type="expression" dxfId="92" priority="32">
      <formula>MOD(ROW(),2)=0</formula>
    </cfRule>
  </conditionalFormatting>
  <conditionalFormatting sqref="E5:E11">
    <cfRule type="expression" dxfId="91" priority="31">
      <formula>MOD(ROW(),2)=0</formula>
    </cfRule>
  </conditionalFormatting>
  <conditionalFormatting sqref="C5:D11">
    <cfRule type="expression" dxfId="90" priority="30">
      <formula>MOD(ROW(),2)=0</formula>
    </cfRule>
  </conditionalFormatting>
  <conditionalFormatting sqref="C14:E15">
    <cfRule type="expression" dxfId="89" priority="29">
      <formula>MOD(ROW(),2)=0</formula>
    </cfRule>
  </conditionalFormatting>
  <conditionalFormatting sqref="C4:E4">
    <cfRule type="expression" dxfId="88" priority="118">
      <formula>MOD(ROW(),2)=0</formula>
    </cfRule>
  </conditionalFormatting>
  <conditionalFormatting sqref="B82:B88">
    <cfRule type="expression" dxfId="87" priority="19">
      <formula>MOD(ROW(),2)=0</formula>
    </cfRule>
  </conditionalFormatting>
  <conditionalFormatting sqref="E82:E88">
    <cfRule type="expression" dxfId="86" priority="18">
      <formula>MOD(ROW(),2)=0</formula>
    </cfRule>
  </conditionalFormatting>
  <conditionalFormatting sqref="C82:D88">
    <cfRule type="expression" dxfId="85" priority="17">
      <formula>MOD(ROW(),2)=0</formula>
    </cfRule>
  </conditionalFormatting>
  <conditionalFormatting sqref="C90:E91">
    <cfRule type="expression" dxfId="84" priority="16">
      <formula>MOD(ROW(),2)=0</formula>
    </cfRule>
  </conditionalFormatting>
  <conditionalFormatting sqref="B16:B22">
    <cfRule type="expression" dxfId="83" priority="97">
      <formula>MOD(ROW(),2)=0</formula>
    </cfRule>
  </conditionalFormatting>
  <conditionalFormatting sqref="E16:E22">
    <cfRule type="expression" dxfId="82" priority="96">
      <formula>MOD(ROW(),2)=0</formula>
    </cfRule>
  </conditionalFormatting>
  <conditionalFormatting sqref="C16:D22">
    <cfRule type="expression" dxfId="81" priority="95">
      <formula>MOD(ROW(),2)=0</formula>
    </cfRule>
  </conditionalFormatting>
  <conditionalFormatting sqref="C25:E26">
    <cfRule type="expression" dxfId="80" priority="94">
      <formula>MOD(ROW(),2)=0</formula>
    </cfRule>
  </conditionalFormatting>
  <conditionalFormatting sqref="B38:B44">
    <cfRule type="expression" dxfId="79" priority="87">
      <formula>MOD(ROW(),2)=0</formula>
    </cfRule>
  </conditionalFormatting>
  <conditionalFormatting sqref="E38:E44">
    <cfRule type="expression" dxfId="78" priority="86">
      <formula>MOD(ROW(),2)=0</formula>
    </cfRule>
  </conditionalFormatting>
  <conditionalFormatting sqref="C38:D44">
    <cfRule type="expression" dxfId="77" priority="85">
      <formula>MOD(ROW(),2)=0</formula>
    </cfRule>
  </conditionalFormatting>
  <conditionalFormatting sqref="C47:E48">
    <cfRule type="expression" dxfId="76" priority="84">
      <formula>MOD(ROW(),2)=0</formula>
    </cfRule>
  </conditionalFormatting>
  <conditionalFormatting sqref="B49:B55">
    <cfRule type="expression" dxfId="75" priority="77">
      <formula>MOD(ROW(),2)=0</formula>
    </cfRule>
  </conditionalFormatting>
  <conditionalFormatting sqref="E49:E55">
    <cfRule type="expression" dxfId="74" priority="76">
      <formula>MOD(ROW(),2)=0</formula>
    </cfRule>
  </conditionalFormatting>
  <conditionalFormatting sqref="C49:D55">
    <cfRule type="expression" dxfId="73" priority="75">
      <formula>MOD(ROW(),2)=0</formula>
    </cfRule>
  </conditionalFormatting>
  <conditionalFormatting sqref="C58:E59">
    <cfRule type="expression" dxfId="72" priority="74">
      <formula>MOD(ROW(),2)=0</formula>
    </cfRule>
  </conditionalFormatting>
  <conditionalFormatting sqref="D80:D81">
    <cfRule type="expression" dxfId="71" priority="5">
      <formula>MOD(ROW(),2)=0</formula>
    </cfRule>
  </conditionalFormatting>
  <conditionalFormatting sqref="D71:D77">
    <cfRule type="expression" dxfId="70" priority="6">
      <formula>MOD(ROW(),2)=0</formula>
    </cfRule>
  </conditionalFormatting>
  <conditionalFormatting sqref="B27:B33">
    <cfRule type="expression" dxfId="69" priority="4">
      <formula>MOD(ROW(),2)=0</formula>
    </cfRule>
  </conditionalFormatting>
  <conditionalFormatting sqref="E27:E33">
    <cfRule type="expression" dxfId="68" priority="3">
      <formula>MOD(ROW(),2)=0</formula>
    </cfRule>
  </conditionalFormatting>
  <conditionalFormatting sqref="C27:D33">
    <cfRule type="expression" dxfId="67" priority="2">
      <formula>MOD(ROW(),2)=0</formula>
    </cfRule>
  </conditionalFormatting>
  <conditionalFormatting sqref="C36:E37">
    <cfRule type="expression" dxfId="6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9" customWidth="1"/>
  </cols>
  <sheetData>
    <row r="1" spans="1:5" ht="15" customHeight="1" x14ac:dyDescent="0.25">
      <c r="A1" s="207" t="s">
        <v>21</v>
      </c>
      <c r="B1" s="158" t="s">
        <v>39</v>
      </c>
      <c r="C1" s="217" t="s">
        <v>65</v>
      </c>
      <c r="D1" s="218"/>
      <c r="E1" s="219"/>
    </row>
    <row r="2" spans="1:5" x14ac:dyDescent="0.25">
      <c r="A2" s="208"/>
      <c r="B2" s="159"/>
      <c r="C2" s="220"/>
      <c r="D2" s="221"/>
      <c r="E2" s="222"/>
    </row>
    <row r="3" spans="1:5" ht="29.25" customHeight="1" thickBot="1" x14ac:dyDescent="0.3">
      <c r="A3" s="208"/>
      <c r="B3" s="210"/>
      <c r="C3" s="223"/>
      <c r="D3" s="224"/>
      <c r="E3" s="225"/>
    </row>
    <row r="4" spans="1:5" ht="15.75" customHeight="1" thickBot="1" x14ac:dyDescent="0.3">
      <c r="A4" s="209"/>
      <c r="B4" s="89" t="s">
        <v>0</v>
      </c>
      <c r="C4" s="90" t="s">
        <v>30</v>
      </c>
      <c r="D4" s="91" t="s">
        <v>20</v>
      </c>
      <c r="E4" s="92" t="s">
        <v>31</v>
      </c>
    </row>
    <row r="5" spans="1:5" ht="15" customHeight="1" x14ac:dyDescent="0.25">
      <c r="A5" s="202" t="s">
        <v>55</v>
      </c>
      <c r="B5" s="68" t="s">
        <v>4</v>
      </c>
      <c r="C5" s="69"/>
      <c r="D5" s="23">
        <v>10</v>
      </c>
      <c r="E5" s="24"/>
    </row>
    <row r="6" spans="1:5" x14ac:dyDescent="0.25">
      <c r="A6" s="212"/>
      <c r="B6" s="70" t="s">
        <v>5</v>
      </c>
      <c r="C6" s="10"/>
      <c r="D6" s="11" t="s">
        <v>59</v>
      </c>
      <c r="E6" s="25"/>
    </row>
    <row r="7" spans="1:5" x14ac:dyDescent="0.25">
      <c r="A7" s="212"/>
      <c r="B7" s="70" t="s">
        <v>6</v>
      </c>
      <c r="C7" s="10"/>
      <c r="D7" s="11" t="s">
        <v>59</v>
      </c>
      <c r="E7" s="25"/>
    </row>
    <row r="8" spans="1:5" x14ac:dyDescent="0.25">
      <c r="A8" s="212"/>
      <c r="B8" s="70" t="s">
        <v>7</v>
      </c>
      <c r="C8" s="10"/>
      <c r="D8" s="11" t="s">
        <v>59</v>
      </c>
      <c r="E8" s="25"/>
    </row>
    <row r="9" spans="1:5" x14ac:dyDescent="0.25">
      <c r="A9" s="212"/>
      <c r="B9" s="70" t="s">
        <v>8</v>
      </c>
      <c r="C9" s="10"/>
      <c r="D9" s="11"/>
      <c r="E9" s="25"/>
    </row>
    <row r="10" spans="1:5" x14ac:dyDescent="0.25">
      <c r="A10" s="212"/>
      <c r="B10" s="70" t="s">
        <v>9</v>
      </c>
      <c r="C10" s="10"/>
      <c r="D10" s="11"/>
      <c r="E10" s="25"/>
    </row>
    <row r="11" spans="1:5" x14ac:dyDescent="0.25">
      <c r="A11" s="212"/>
      <c r="B11" s="70" t="s">
        <v>10</v>
      </c>
      <c r="C11" s="10"/>
      <c r="D11" s="11"/>
      <c r="E11" s="25"/>
    </row>
    <row r="12" spans="1:5" x14ac:dyDescent="0.25">
      <c r="A12" s="212"/>
      <c r="B12" s="71" t="s">
        <v>56</v>
      </c>
      <c r="C12" s="16">
        <f t="shared" ref="C12:E12" si="0">C$56</f>
        <v>405</v>
      </c>
      <c r="D12" s="14">
        <f>$D$56</f>
        <v>4927</v>
      </c>
      <c r="E12" s="26">
        <f t="shared" si="0"/>
        <v>8.2200121777958185E-2</v>
      </c>
    </row>
    <row r="13" spans="1:5" x14ac:dyDescent="0.25">
      <c r="A13" s="212"/>
      <c r="B13" s="72" t="s">
        <v>13</v>
      </c>
      <c r="C13" s="17">
        <f t="shared" ref="C13:E13" si="1">C$57</f>
        <v>1029</v>
      </c>
      <c r="D13" s="15">
        <f>$D$67</f>
        <v>6088</v>
      </c>
      <c r="E13" s="27">
        <f t="shared" si="1"/>
        <v>0.16902102496714849</v>
      </c>
    </row>
    <row r="14" spans="1:5" x14ac:dyDescent="0.25">
      <c r="A14" s="212"/>
      <c r="B14" s="73" t="s">
        <v>18</v>
      </c>
      <c r="C14" s="10"/>
      <c r="D14" s="11" t="s">
        <v>32</v>
      </c>
      <c r="E14" s="4"/>
    </row>
    <row r="15" spans="1:5" ht="15.75" thickBot="1" x14ac:dyDescent="0.3">
      <c r="A15" s="213"/>
      <c r="B15" s="74" t="s">
        <v>19</v>
      </c>
      <c r="C15" s="12"/>
      <c r="D15" s="13" t="s">
        <v>32</v>
      </c>
      <c r="E15" s="30"/>
    </row>
    <row r="16" spans="1:5" ht="15" customHeight="1" x14ac:dyDescent="0.25">
      <c r="A16" s="214" t="s">
        <v>69</v>
      </c>
      <c r="B16" s="68" t="s">
        <v>4</v>
      </c>
      <c r="C16" s="69"/>
      <c r="D16" s="23">
        <v>16</v>
      </c>
      <c r="E16" s="24"/>
    </row>
    <row r="17" spans="1:5" x14ac:dyDescent="0.25">
      <c r="A17" s="215"/>
      <c r="B17" s="70" t="s">
        <v>5</v>
      </c>
      <c r="C17" s="94"/>
      <c r="D17" s="95" t="s">
        <v>59</v>
      </c>
      <c r="E17" s="25"/>
    </row>
    <row r="18" spans="1:5" x14ac:dyDescent="0.25">
      <c r="A18" s="215"/>
      <c r="B18" s="70" t="s">
        <v>6</v>
      </c>
      <c r="C18" s="94"/>
      <c r="D18" s="95" t="s">
        <v>59</v>
      </c>
      <c r="E18" s="25"/>
    </row>
    <row r="19" spans="1:5" x14ac:dyDescent="0.25">
      <c r="A19" s="215"/>
      <c r="B19" s="70" t="s">
        <v>7</v>
      </c>
      <c r="C19" s="94"/>
      <c r="D19" s="95" t="s">
        <v>59</v>
      </c>
      <c r="E19" s="25"/>
    </row>
    <row r="20" spans="1:5" x14ac:dyDescent="0.25">
      <c r="A20" s="215"/>
      <c r="B20" s="70" t="s">
        <v>8</v>
      </c>
      <c r="C20" s="94"/>
      <c r="D20" s="95"/>
      <c r="E20" s="25"/>
    </row>
    <row r="21" spans="1:5" x14ac:dyDescent="0.25">
      <c r="A21" s="215"/>
      <c r="B21" s="70" t="s">
        <v>9</v>
      </c>
      <c r="C21" s="94"/>
      <c r="D21" s="95"/>
      <c r="E21" s="25"/>
    </row>
    <row r="22" spans="1:5" x14ac:dyDescent="0.25">
      <c r="A22" s="215"/>
      <c r="B22" s="70" t="s">
        <v>10</v>
      </c>
      <c r="C22" s="94"/>
      <c r="D22" s="95"/>
      <c r="E22" s="25"/>
    </row>
    <row r="23" spans="1:5" x14ac:dyDescent="0.25">
      <c r="A23" s="215"/>
      <c r="B23" s="71" t="s">
        <v>56</v>
      </c>
      <c r="C23" s="16">
        <f t="shared" ref="C23:E23" si="2">C$56</f>
        <v>405</v>
      </c>
      <c r="D23" s="14">
        <f>$D$56</f>
        <v>4927</v>
      </c>
      <c r="E23" s="26">
        <f t="shared" si="2"/>
        <v>8.2200121777958185E-2</v>
      </c>
    </row>
    <row r="24" spans="1:5" x14ac:dyDescent="0.25">
      <c r="A24" s="215"/>
      <c r="B24" s="72" t="s">
        <v>13</v>
      </c>
      <c r="C24" s="17">
        <f t="shared" ref="C24:E24" si="3">C$57</f>
        <v>1029</v>
      </c>
      <c r="D24" s="15">
        <f>$D$67</f>
        <v>6088</v>
      </c>
      <c r="E24" s="27">
        <f t="shared" si="3"/>
        <v>0.16902102496714849</v>
      </c>
    </row>
    <row r="25" spans="1:5" x14ac:dyDescent="0.25">
      <c r="A25" s="215"/>
      <c r="B25" s="73" t="s">
        <v>18</v>
      </c>
      <c r="C25" s="94"/>
      <c r="D25" s="95" t="s">
        <v>32</v>
      </c>
      <c r="E25" s="4"/>
    </row>
    <row r="26" spans="1:5" ht="15.75" thickBot="1" x14ac:dyDescent="0.3">
      <c r="A26" s="215"/>
      <c r="B26" s="74" t="s">
        <v>19</v>
      </c>
      <c r="C26" s="12"/>
      <c r="D26" s="13" t="s">
        <v>32</v>
      </c>
      <c r="E26" s="30"/>
    </row>
    <row r="27" spans="1:5" ht="15" customHeight="1" x14ac:dyDescent="0.25">
      <c r="A27" s="202" t="s">
        <v>34</v>
      </c>
      <c r="B27" s="68" t="s">
        <v>4</v>
      </c>
      <c r="C27" s="69">
        <v>110</v>
      </c>
      <c r="D27" s="23">
        <v>952</v>
      </c>
      <c r="E27" s="24">
        <f>C27/D27</f>
        <v>0.11554621848739496</v>
      </c>
    </row>
    <row r="28" spans="1:5" x14ac:dyDescent="0.25">
      <c r="A28" s="212"/>
      <c r="B28" s="70" t="s">
        <v>5</v>
      </c>
      <c r="C28" s="10">
        <v>76</v>
      </c>
      <c r="D28" s="11">
        <v>644</v>
      </c>
      <c r="E28" s="25">
        <f t="shared" ref="E28:E29" si="4">C28/D28</f>
        <v>0.11801242236024845</v>
      </c>
    </row>
    <row r="29" spans="1:5" x14ac:dyDescent="0.25">
      <c r="A29" s="212"/>
      <c r="B29" s="70" t="s">
        <v>6</v>
      </c>
      <c r="C29" s="10">
        <v>26</v>
      </c>
      <c r="D29" s="11">
        <v>212</v>
      </c>
      <c r="E29" s="25">
        <f t="shared" si="4"/>
        <v>0.12264150943396226</v>
      </c>
    </row>
    <row r="30" spans="1:5" x14ac:dyDescent="0.25">
      <c r="A30" s="212"/>
      <c r="B30" s="70" t="s">
        <v>7</v>
      </c>
      <c r="C30" s="10" t="s">
        <v>59</v>
      </c>
      <c r="D30" s="11">
        <v>58</v>
      </c>
      <c r="E30" s="25" t="s">
        <v>32</v>
      </c>
    </row>
    <row r="31" spans="1:5" x14ac:dyDescent="0.25">
      <c r="A31" s="212"/>
      <c r="B31" s="70" t="s">
        <v>8</v>
      </c>
      <c r="C31" s="10" t="s">
        <v>59</v>
      </c>
      <c r="D31" s="11">
        <v>29</v>
      </c>
      <c r="E31" s="25" t="s">
        <v>32</v>
      </c>
    </row>
    <row r="32" spans="1:5" x14ac:dyDescent="0.25">
      <c r="A32" s="212"/>
      <c r="B32" s="70" t="s">
        <v>9</v>
      </c>
      <c r="C32" s="10" t="s">
        <v>59</v>
      </c>
      <c r="D32" s="11" t="s">
        <v>59</v>
      </c>
      <c r="E32" s="25" t="s">
        <v>32</v>
      </c>
    </row>
    <row r="33" spans="1:5" x14ac:dyDescent="0.25">
      <c r="A33" s="212"/>
      <c r="B33" s="70" t="s">
        <v>10</v>
      </c>
      <c r="C33" s="10"/>
      <c r="D33" s="11"/>
      <c r="E33" s="25"/>
    </row>
    <row r="34" spans="1:5" x14ac:dyDescent="0.25">
      <c r="A34" s="212"/>
      <c r="B34" s="71" t="s">
        <v>56</v>
      </c>
      <c r="C34" s="16">
        <f t="shared" ref="C34:E34" si="5">C$56</f>
        <v>405</v>
      </c>
      <c r="D34" s="14">
        <f>$D$56</f>
        <v>4927</v>
      </c>
      <c r="E34" s="26">
        <f t="shared" si="5"/>
        <v>8.2200121777958185E-2</v>
      </c>
    </row>
    <row r="35" spans="1:5" x14ac:dyDescent="0.25">
      <c r="A35" s="212"/>
      <c r="B35" s="72" t="s">
        <v>13</v>
      </c>
      <c r="C35" s="17">
        <f t="shared" ref="C35:E35" si="6">C$57</f>
        <v>1029</v>
      </c>
      <c r="D35" s="15">
        <f>$D$67</f>
        <v>6088</v>
      </c>
      <c r="E35" s="27">
        <f t="shared" si="6"/>
        <v>0.16902102496714849</v>
      </c>
    </row>
    <row r="36" spans="1:5" x14ac:dyDescent="0.25">
      <c r="A36" s="212"/>
      <c r="B36" s="73" t="s">
        <v>18</v>
      </c>
      <c r="C36" s="10">
        <f>C27-C29</f>
        <v>84</v>
      </c>
      <c r="D36" s="11">
        <f>D27-D29</f>
        <v>740</v>
      </c>
      <c r="E36" s="104">
        <f t="shared" ref="E36" si="7">E27-E29</f>
        <v>-7.0952909465673009E-3</v>
      </c>
    </row>
    <row r="37" spans="1:5" ht="15.75" thickBot="1" x14ac:dyDescent="0.3">
      <c r="A37" s="213"/>
      <c r="B37" s="74" t="s">
        <v>19</v>
      </c>
      <c r="C37" s="12">
        <f>C27-C28</f>
        <v>34</v>
      </c>
      <c r="D37" s="13">
        <f>D27-D28</f>
        <v>308</v>
      </c>
      <c r="E37" s="105">
        <f t="shared" ref="E37" si="8">E27-E28</f>
        <v>-2.4662038728534841E-3</v>
      </c>
    </row>
    <row r="38" spans="1:5" ht="15" customHeight="1" x14ac:dyDescent="0.25">
      <c r="A38" s="214" t="s">
        <v>35</v>
      </c>
      <c r="B38" s="68" t="s">
        <v>4</v>
      </c>
      <c r="C38" s="69">
        <v>91</v>
      </c>
      <c r="D38" s="23">
        <v>1547</v>
      </c>
      <c r="E38" s="24">
        <f>C38/D38</f>
        <v>5.8823529411764705E-2</v>
      </c>
    </row>
    <row r="39" spans="1:5" x14ac:dyDescent="0.25">
      <c r="A39" s="215"/>
      <c r="B39" s="70" t="s">
        <v>5</v>
      </c>
      <c r="C39" s="10">
        <v>40</v>
      </c>
      <c r="D39" s="11">
        <v>583</v>
      </c>
      <c r="E39" s="25">
        <f t="shared" ref="E39:E40" si="9">C39/D39</f>
        <v>6.86106346483705E-2</v>
      </c>
    </row>
    <row r="40" spans="1:5" x14ac:dyDescent="0.25">
      <c r="A40" s="215"/>
      <c r="B40" s="70" t="s">
        <v>6</v>
      </c>
      <c r="C40" s="10">
        <v>38</v>
      </c>
      <c r="D40" s="11">
        <v>597</v>
      </c>
      <c r="E40" s="25">
        <f t="shared" si="9"/>
        <v>6.3651591289782247E-2</v>
      </c>
    </row>
    <row r="41" spans="1:5" x14ac:dyDescent="0.25">
      <c r="A41" s="215"/>
      <c r="B41" s="70" t="s">
        <v>7</v>
      </c>
      <c r="C41" s="10" t="s">
        <v>59</v>
      </c>
      <c r="D41" s="11">
        <v>134</v>
      </c>
      <c r="E41" s="25" t="s">
        <v>32</v>
      </c>
    </row>
    <row r="42" spans="1:5" x14ac:dyDescent="0.25">
      <c r="A42" s="215"/>
      <c r="B42" s="70" t="s">
        <v>8</v>
      </c>
      <c r="C42" s="10" t="s">
        <v>59</v>
      </c>
      <c r="D42" s="11">
        <v>65</v>
      </c>
      <c r="E42" s="25" t="s">
        <v>32</v>
      </c>
    </row>
    <row r="43" spans="1:5" x14ac:dyDescent="0.25">
      <c r="A43" s="215"/>
      <c r="B43" s="70" t="s">
        <v>9</v>
      </c>
      <c r="C43" s="10" t="s">
        <v>59</v>
      </c>
      <c r="D43" s="11">
        <v>14</v>
      </c>
      <c r="E43" s="25" t="s">
        <v>32</v>
      </c>
    </row>
    <row r="44" spans="1:5" x14ac:dyDescent="0.25">
      <c r="A44" s="215"/>
      <c r="B44" s="70" t="s">
        <v>10</v>
      </c>
      <c r="C44" s="10"/>
      <c r="D44" s="11"/>
      <c r="E44" s="25"/>
    </row>
    <row r="45" spans="1:5" x14ac:dyDescent="0.25">
      <c r="A45" s="215"/>
      <c r="B45" s="71" t="s">
        <v>56</v>
      </c>
      <c r="C45" s="16">
        <f t="shared" ref="C45:E45" si="10">C$56</f>
        <v>405</v>
      </c>
      <c r="D45" s="14">
        <f>$D$56</f>
        <v>4927</v>
      </c>
      <c r="E45" s="26">
        <f t="shared" si="10"/>
        <v>8.2200121777958185E-2</v>
      </c>
    </row>
    <row r="46" spans="1:5" x14ac:dyDescent="0.25">
      <c r="A46" s="215"/>
      <c r="B46" s="72" t="s">
        <v>13</v>
      </c>
      <c r="C46" s="17">
        <f t="shared" ref="C46:E46" si="11">C$57</f>
        <v>1029</v>
      </c>
      <c r="D46" s="15">
        <f>$D$67</f>
        <v>6088</v>
      </c>
      <c r="E46" s="27">
        <f t="shared" si="11"/>
        <v>0.16902102496714849</v>
      </c>
    </row>
    <row r="47" spans="1:5" x14ac:dyDescent="0.25">
      <c r="A47" s="215"/>
      <c r="B47" s="73" t="s">
        <v>18</v>
      </c>
      <c r="C47" s="10">
        <f>C38-C40</f>
        <v>53</v>
      </c>
      <c r="D47" s="11">
        <f>D38-D40</f>
        <v>950</v>
      </c>
      <c r="E47" s="104">
        <f t="shared" ref="E47" si="12">E38-E40</f>
        <v>-4.8280618780175422E-3</v>
      </c>
    </row>
    <row r="48" spans="1:5" ht="15.75" thickBot="1" x14ac:dyDescent="0.3">
      <c r="A48" s="215"/>
      <c r="B48" s="74" t="s">
        <v>19</v>
      </c>
      <c r="C48" s="12">
        <f>C38-C39</f>
        <v>51</v>
      </c>
      <c r="D48" s="13">
        <f>D38-D39</f>
        <v>964</v>
      </c>
      <c r="E48" s="30">
        <f t="shared" ref="E48" si="13">E38-E39</f>
        <v>-9.7871052366057948E-3</v>
      </c>
    </row>
    <row r="49" spans="1:5" ht="15" customHeight="1" x14ac:dyDescent="0.25">
      <c r="A49" s="202" t="s">
        <v>57</v>
      </c>
      <c r="B49" s="68" t="s">
        <v>4</v>
      </c>
      <c r="C49" s="69">
        <v>201</v>
      </c>
      <c r="D49" s="23">
        <v>2546</v>
      </c>
      <c r="E49" s="24">
        <f>C49/D49</f>
        <v>7.8947368421052627E-2</v>
      </c>
    </row>
    <row r="50" spans="1:5" x14ac:dyDescent="0.25">
      <c r="A50" s="212"/>
      <c r="B50" s="70" t="s">
        <v>5</v>
      </c>
      <c r="C50" s="10">
        <v>116</v>
      </c>
      <c r="D50" s="11">
        <v>1243</v>
      </c>
      <c r="E50" s="25">
        <f t="shared" ref="E50:E52" si="14">C50/D50</f>
        <v>9.3322606596942886E-2</v>
      </c>
    </row>
    <row r="51" spans="1:5" x14ac:dyDescent="0.25">
      <c r="A51" s="212"/>
      <c r="B51" s="70" t="s">
        <v>6</v>
      </c>
      <c r="C51" s="10">
        <v>64</v>
      </c>
      <c r="D51" s="11">
        <v>828</v>
      </c>
      <c r="E51" s="25">
        <f t="shared" si="14"/>
        <v>7.7294685990338161E-2</v>
      </c>
    </row>
    <row r="52" spans="1:5" x14ac:dyDescent="0.25">
      <c r="A52" s="212"/>
      <c r="B52" s="70" t="s">
        <v>7</v>
      </c>
      <c r="C52" s="10">
        <v>14</v>
      </c>
      <c r="D52" s="11">
        <v>199</v>
      </c>
      <c r="E52" s="25">
        <f t="shared" si="14"/>
        <v>7.0351758793969849E-2</v>
      </c>
    </row>
    <row r="53" spans="1:5" x14ac:dyDescent="0.25">
      <c r="A53" s="212"/>
      <c r="B53" s="70" t="s">
        <v>8</v>
      </c>
      <c r="C53" s="10" t="s">
        <v>59</v>
      </c>
      <c r="D53" s="11">
        <v>95</v>
      </c>
      <c r="E53" s="25" t="s">
        <v>32</v>
      </c>
    </row>
    <row r="54" spans="1:5" x14ac:dyDescent="0.25">
      <c r="A54" s="212"/>
      <c r="B54" s="70" t="s">
        <v>9</v>
      </c>
      <c r="C54" s="10" t="s">
        <v>59</v>
      </c>
      <c r="D54" s="11">
        <v>16</v>
      </c>
      <c r="E54" s="25" t="s">
        <v>32</v>
      </c>
    </row>
    <row r="55" spans="1:5" x14ac:dyDescent="0.25">
      <c r="A55" s="212"/>
      <c r="B55" s="70" t="s">
        <v>10</v>
      </c>
      <c r="C55" s="10"/>
      <c r="D55" s="11"/>
      <c r="E55" s="25"/>
    </row>
    <row r="56" spans="1:5" x14ac:dyDescent="0.25">
      <c r="A56" s="212"/>
      <c r="B56" s="71" t="s">
        <v>56</v>
      </c>
      <c r="C56" s="16">
        <v>405</v>
      </c>
      <c r="D56" s="14">
        <v>4927</v>
      </c>
      <c r="E56" s="26">
        <f>C56/D56</f>
        <v>8.2200121777958185E-2</v>
      </c>
    </row>
    <row r="57" spans="1:5" x14ac:dyDescent="0.25">
      <c r="A57" s="212"/>
      <c r="B57" s="72" t="s">
        <v>13</v>
      </c>
      <c r="C57" s="17">
        <f t="shared" ref="C57:E57" si="15">C$67</f>
        <v>1029</v>
      </c>
      <c r="D57" s="15">
        <f>$D$67</f>
        <v>6088</v>
      </c>
      <c r="E57" s="27">
        <f t="shared" si="15"/>
        <v>0.16902102496714849</v>
      </c>
    </row>
    <row r="58" spans="1:5" x14ac:dyDescent="0.25">
      <c r="A58" s="212"/>
      <c r="B58" s="73" t="s">
        <v>18</v>
      </c>
      <c r="C58" s="10">
        <f>C49-C51</f>
        <v>137</v>
      </c>
      <c r="D58" s="11">
        <f>D49-D51</f>
        <v>1718</v>
      </c>
      <c r="E58" s="104">
        <f t="shared" ref="E58:E59" si="16">E49-E51</f>
        <v>1.6526824307144666E-3</v>
      </c>
    </row>
    <row r="59" spans="1:5" ht="15.75" thickBot="1" x14ac:dyDescent="0.3">
      <c r="A59" s="213"/>
      <c r="B59" s="74" t="s">
        <v>19</v>
      </c>
      <c r="C59" s="12">
        <f>C49-C50</f>
        <v>85</v>
      </c>
      <c r="D59" s="13">
        <f>D49-D50</f>
        <v>1303</v>
      </c>
      <c r="E59" s="30">
        <f t="shared" si="16"/>
        <v>2.2970847802973038E-2</v>
      </c>
    </row>
    <row r="60" spans="1:5" ht="15" customHeight="1" x14ac:dyDescent="0.25">
      <c r="A60" s="214" t="s">
        <v>67</v>
      </c>
      <c r="B60" s="68" t="s">
        <v>4</v>
      </c>
      <c r="C60" s="69">
        <f>'SS UA by Middle School'!C82</f>
        <v>563</v>
      </c>
      <c r="D60" s="23">
        <f>'SS UA by Middle School'!D82</f>
        <v>3095</v>
      </c>
      <c r="E60" s="24">
        <f>'SS UA by Middle School'!E82</f>
        <v>0.18190630048465267</v>
      </c>
    </row>
    <row r="61" spans="1:5" x14ac:dyDescent="0.25">
      <c r="A61" s="215"/>
      <c r="B61" s="70" t="s">
        <v>5</v>
      </c>
      <c r="C61" s="10">
        <f>'SS UA by Middle School'!C83</f>
        <v>274</v>
      </c>
      <c r="D61" s="11">
        <f>'SS UA by Middle School'!D83</f>
        <v>1560</v>
      </c>
      <c r="E61" s="25">
        <f>'SS UA by Middle School'!E83</f>
        <v>0.17564102564102563</v>
      </c>
    </row>
    <row r="62" spans="1:5" x14ac:dyDescent="0.25">
      <c r="A62" s="215"/>
      <c r="B62" s="70" t="s">
        <v>6</v>
      </c>
      <c r="C62" s="10">
        <f>'SS UA by Middle School'!C84</f>
        <v>141</v>
      </c>
      <c r="D62" s="11">
        <f>'SS UA by Middle School'!D84</f>
        <v>1054</v>
      </c>
      <c r="E62" s="25">
        <f>'SS UA by Middle School'!E84</f>
        <v>0.13377609108159394</v>
      </c>
    </row>
    <row r="63" spans="1:5" x14ac:dyDescent="0.25">
      <c r="A63" s="215"/>
      <c r="B63" s="70" t="s">
        <v>7</v>
      </c>
      <c r="C63" s="10">
        <f>'SS UA by Middle School'!C85</f>
        <v>30</v>
      </c>
      <c r="D63" s="11">
        <f>'SS UA by Middle School'!D85</f>
        <v>248</v>
      </c>
      <c r="E63" s="25">
        <f>'SS UA by Middle School'!E85</f>
        <v>0.12096774193548387</v>
      </c>
    </row>
    <row r="64" spans="1:5" x14ac:dyDescent="0.25">
      <c r="A64" s="215"/>
      <c r="B64" s="70" t="s">
        <v>8</v>
      </c>
      <c r="C64" s="10">
        <f>'SS UA by Middle School'!C86</f>
        <v>17</v>
      </c>
      <c r="D64" s="11">
        <f>'SS UA by Middle School'!D86</f>
        <v>113</v>
      </c>
      <c r="E64" s="25">
        <f>'SS UA by Middle School'!E86</f>
        <v>0.15044247787610621</v>
      </c>
    </row>
    <row r="65" spans="1:5" x14ac:dyDescent="0.25">
      <c r="A65" s="215"/>
      <c r="B65" s="70" t="s">
        <v>9</v>
      </c>
      <c r="C65" s="10" t="str">
        <f>'SS UA by Middle School'!C87</f>
        <v>&lt;10</v>
      </c>
      <c r="D65" s="11">
        <f>'SS UA by Middle School'!D87</f>
        <v>18</v>
      </c>
      <c r="E65" s="25" t="str">
        <f>'SS UA by Middle School'!E87</f>
        <v>**</v>
      </c>
    </row>
    <row r="66" spans="1:5" x14ac:dyDescent="0.25">
      <c r="A66" s="215"/>
      <c r="B66" s="70" t="s">
        <v>10</v>
      </c>
      <c r="C66" s="10" t="str">
        <f>'SS UA by Middle School'!C88</f>
        <v>&lt;10</v>
      </c>
      <c r="D66" s="11" t="str">
        <f>'SS UA by Middle School'!D88</f>
        <v>&lt;10</v>
      </c>
      <c r="E66" s="25" t="str">
        <f>'SS UA by Middle School'!E88</f>
        <v>**</v>
      </c>
    </row>
    <row r="67" spans="1:5" x14ac:dyDescent="0.25">
      <c r="A67" s="215"/>
      <c r="B67" s="72" t="s">
        <v>13</v>
      </c>
      <c r="C67" s="17">
        <f>'SS UA by Middle School'!C89</f>
        <v>1029</v>
      </c>
      <c r="D67" s="15">
        <f>'SS UA by Middle School'!D89</f>
        <v>6088</v>
      </c>
      <c r="E67" s="27">
        <f>'SS UA by Middle School'!E89</f>
        <v>0.16902102496714849</v>
      </c>
    </row>
    <row r="68" spans="1:5" x14ac:dyDescent="0.25">
      <c r="A68" s="215"/>
      <c r="B68" s="73" t="s">
        <v>18</v>
      </c>
      <c r="C68" s="10">
        <f>'SS UA by Middle School'!C90</f>
        <v>422</v>
      </c>
      <c r="D68" s="11">
        <f>'SS UA by Middle School'!D90</f>
        <v>2041</v>
      </c>
      <c r="E68" s="4">
        <f>'SS UA by Middle School'!E90</f>
        <v>4.8130209403058732E-2</v>
      </c>
    </row>
    <row r="69" spans="1:5" ht="15.75" thickBot="1" x14ac:dyDescent="0.3">
      <c r="A69" s="215"/>
      <c r="B69" s="75" t="s">
        <v>19</v>
      </c>
      <c r="C69" s="12">
        <f>'SS UA by Middle School'!C91</f>
        <v>289</v>
      </c>
      <c r="D69" s="13">
        <f>'SS UA by Middle School'!D91</f>
        <v>1535</v>
      </c>
      <c r="E69" s="30">
        <f>'SS UA by Middle School'!E91</f>
        <v>6.2652748436270445E-3</v>
      </c>
    </row>
    <row r="70" spans="1:5" ht="15.75" thickBot="1" x14ac:dyDescent="0.3">
      <c r="A70" s="204" t="s">
        <v>54</v>
      </c>
      <c r="B70" s="205"/>
      <c r="C70" s="205"/>
      <c r="D70" s="205"/>
      <c r="E70" s="206"/>
    </row>
    <row r="71" spans="1:5" ht="60" customHeight="1" thickBot="1" x14ac:dyDescent="0.3">
      <c r="A71" s="226" t="s">
        <v>63</v>
      </c>
      <c r="B71" s="227"/>
      <c r="C71" s="227"/>
      <c r="D71" s="227"/>
      <c r="E71" s="228"/>
    </row>
  </sheetData>
  <mergeCells count="11">
    <mergeCell ref="A70:E70"/>
    <mergeCell ref="A71:E71"/>
    <mergeCell ref="A1:A4"/>
    <mergeCell ref="B1:B3"/>
    <mergeCell ref="A5:A15"/>
    <mergeCell ref="A27:A37"/>
    <mergeCell ref="A49:A59"/>
    <mergeCell ref="A38:A48"/>
    <mergeCell ref="A60:A69"/>
    <mergeCell ref="C1:E3"/>
    <mergeCell ref="A16:A26"/>
  </mergeCells>
  <conditionalFormatting sqref="B4">
    <cfRule type="expression" dxfId="65" priority="179">
      <formula>MOD(ROW(),2)=0</formula>
    </cfRule>
  </conditionalFormatting>
  <conditionalFormatting sqref="B27:B33">
    <cfRule type="expression" dxfId="64" priority="65">
      <formula>MOD(ROW(),2)=0</formula>
    </cfRule>
  </conditionalFormatting>
  <conditionalFormatting sqref="E27:E33">
    <cfRule type="expression" dxfId="63" priority="64">
      <formula>MOD(ROW(),2)=0</formula>
    </cfRule>
  </conditionalFormatting>
  <conditionalFormatting sqref="C27:D33">
    <cfRule type="expression" dxfId="62" priority="63">
      <formula>MOD(ROW(),2)=0</formula>
    </cfRule>
  </conditionalFormatting>
  <conditionalFormatting sqref="C36:E37">
    <cfRule type="expression" dxfId="61" priority="62">
      <formula>MOD(ROW(),2)=0</formula>
    </cfRule>
  </conditionalFormatting>
  <conditionalFormatting sqref="B49:B55">
    <cfRule type="expression" dxfId="60" priority="55">
      <formula>MOD(ROW(),2)=0</formula>
    </cfRule>
  </conditionalFormatting>
  <conditionalFormatting sqref="E49:E55">
    <cfRule type="expression" dxfId="59" priority="54">
      <formula>MOD(ROW(),2)=0</formula>
    </cfRule>
  </conditionalFormatting>
  <conditionalFormatting sqref="C49:D55">
    <cfRule type="expression" dxfId="58" priority="53">
      <formula>MOD(ROW(),2)=0</formula>
    </cfRule>
  </conditionalFormatting>
  <conditionalFormatting sqref="C58:E59">
    <cfRule type="expression" dxfId="57" priority="52">
      <formula>MOD(ROW(),2)=0</formula>
    </cfRule>
  </conditionalFormatting>
  <conditionalFormatting sqref="C4:E4">
    <cfRule type="expression" dxfId="56" priority="129">
      <formula>MOD(ROW(),2)=0</formula>
    </cfRule>
  </conditionalFormatting>
  <conditionalFormatting sqref="B38:B44">
    <cfRule type="expression" dxfId="55" priority="30">
      <formula>MOD(ROW(),2)=0</formula>
    </cfRule>
  </conditionalFormatting>
  <conditionalFormatting sqref="E38:E44">
    <cfRule type="expression" dxfId="54" priority="29">
      <formula>MOD(ROW(),2)=0</formula>
    </cfRule>
  </conditionalFormatting>
  <conditionalFormatting sqref="C38:D44">
    <cfRule type="expression" dxfId="53" priority="28">
      <formula>MOD(ROW(),2)=0</formula>
    </cfRule>
  </conditionalFormatting>
  <conditionalFormatting sqref="C47:E48">
    <cfRule type="expression" dxfId="52" priority="27">
      <formula>MOD(ROW(),2)=0</formula>
    </cfRule>
  </conditionalFormatting>
  <conditionalFormatting sqref="B60:B66">
    <cfRule type="expression" dxfId="51" priority="17">
      <formula>MOD(ROW(),2)=0</formula>
    </cfRule>
  </conditionalFormatting>
  <conditionalFormatting sqref="E60:E66">
    <cfRule type="expression" dxfId="50" priority="16">
      <formula>MOD(ROW(),2)=0</formula>
    </cfRule>
  </conditionalFormatting>
  <conditionalFormatting sqref="C60:D66">
    <cfRule type="expression" dxfId="49" priority="15">
      <formula>MOD(ROW(),2)=0</formula>
    </cfRule>
  </conditionalFormatting>
  <conditionalFormatting sqref="C68:E69">
    <cfRule type="expression" dxfId="48" priority="14">
      <formula>MOD(ROW(),2)=0</formula>
    </cfRule>
  </conditionalFormatting>
  <conditionalFormatting sqref="B5:B11">
    <cfRule type="expression" dxfId="47" priority="95">
      <formula>MOD(ROW(),2)=0</formula>
    </cfRule>
  </conditionalFormatting>
  <conditionalFormatting sqref="E5:E11">
    <cfRule type="expression" dxfId="46" priority="94">
      <formula>MOD(ROW(),2)=0</formula>
    </cfRule>
  </conditionalFormatting>
  <conditionalFormatting sqref="C5:D11">
    <cfRule type="expression" dxfId="45" priority="93">
      <formula>MOD(ROW(),2)=0</formula>
    </cfRule>
  </conditionalFormatting>
  <conditionalFormatting sqref="C14:E15">
    <cfRule type="expression" dxfId="44" priority="92">
      <formula>MOD(ROW(),2)=0</formula>
    </cfRule>
  </conditionalFormatting>
  <conditionalFormatting sqref="B16:B22">
    <cfRule type="expression" dxfId="43" priority="4">
      <formula>MOD(ROW(),2)=0</formula>
    </cfRule>
  </conditionalFormatting>
  <conditionalFormatting sqref="E16:E22">
    <cfRule type="expression" dxfId="42" priority="3">
      <formula>MOD(ROW(),2)=0</formula>
    </cfRule>
  </conditionalFormatting>
  <conditionalFormatting sqref="C16:D22">
    <cfRule type="expression" dxfId="41" priority="2">
      <formula>MOD(ROW(),2)=0</formula>
    </cfRule>
  </conditionalFormatting>
  <conditionalFormatting sqref="C25:E26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93" customWidth="1"/>
    <col min="5" max="5" width="10.7109375" style="77" customWidth="1"/>
  </cols>
  <sheetData>
    <row r="1" spans="1:5" ht="15" customHeight="1" x14ac:dyDescent="0.25">
      <c r="A1" s="232" t="s">
        <v>28</v>
      </c>
      <c r="B1" s="158" t="s">
        <v>39</v>
      </c>
      <c r="C1" s="217" t="s">
        <v>66</v>
      </c>
      <c r="D1" s="218"/>
      <c r="E1" s="219"/>
    </row>
    <row r="2" spans="1:5" x14ac:dyDescent="0.25">
      <c r="A2" s="233"/>
      <c r="B2" s="159"/>
      <c r="C2" s="220"/>
      <c r="D2" s="221"/>
      <c r="E2" s="222"/>
    </row>
    <row r="3" spans="1:5" ht="30" customHeight="1" thickBot="1" x14ac:dyDescent="0.3">
      <c r="A3" s="233"/>
      <c r="B3" s="210"/>
      <c r="C3" s="223"/>
      <c r="D3" s="224"/>
      <c r="E3" s="225"/>
    </row>
    <row r="4" spans="1:5" ht="15.75" customHeight="1" thickBot="1" x14ac:dyDescent="0.3">
      <c r="A4" s="234"/>
      <c r="B4" s="78" t="s">
        <v>0</v>
      </c>
      <c r="C4" s="79" t="s">
        <v>62</v>
      </c>
      <c r="D4" s="80" t="s">
        <v>20</v>
      </c>
      <c r="E4" s="81" t="s">
        <v>31</v>
      </c>
    </row>
    <row r="5" spans="1:5" x14ac:dyDescent="0.25">
      <c r="A5" s="240">
        <v>7</v>
      </c>
      <c r="B5" s="68" t="s">
        <v>4</v>
      </c>
      <c r="C5" s="69">
        <v>362</v>
      </c>
      <c r="D5" s="23">
        <v>549</v>
      </c>
      <c r="E5" s="24">
        <f>C5/D5</f>
        <v>0.65938069216757744</v>
      </c>
    </row>
    <row r="6" spans="1:5" x14ac:dyDescent="0.25">
      <c r="A6" s="241"/>
      <c r="B6" s="70" t="s">
        <v>5</v>
      </c>
      <c r="C6" s="10">
        <v>158</v>
      </c>
      <c r="D6" s="11">
        <v>317</v>
      </c>
      <c r="E6" s="25">
        <f t="shared" ref="E6:E8" si="0">C6/D6</f>
        <v>0.49842271293375395</v>
      </c>
    </row>
    <row r="7" spans="1:5" x14ac:dyDescent="0.25">
      <c r="A7" s="241"/>
      <c r="B7" s="70" t="s">
        <v>6</v>
      </c>
      <c r="C7" s="10">
        <v>77</v>
      </c>
      <c r="D7" s="11">
        <v>226</v>
      </c>
      <c r="E7" s="25">
        <f t="shared" si="0"/>
        <v>0.34070796460176989</v>
      </c>
    </row>
    <row r="8" spans="1:5" x14ac:dyDescent="0.25">
      <c r="A8" s="241"/>
      <c r="B8" s="70" t="s">
        <v>7</v>
      </c>
      <c r="C8" s="10">
        <v>16</v>
      </c>
      <c r="D8" s="11">
        <v>49</v>
      </c>
      <c r="E8" s="25">
        <f t="shared" si="0"/>
        <v>0.32653061224489793</v>
      </c>
    </row>
    <row r="9" spans="1:5" x14ac:dyDescent="0.25">
      <c r="A9" s="241"/>
      <c r="B9" s="70" t="s">
        <v>8</v>
      </c>
      <c r="C9" s="10">
        <v>10</v>
      </c>
      <c r="D9" s="11">
        <v>18</v>
      </c>
      <c r="E9" s="25">
        <f>C9/D9</f>
        <v>0.55555555555555558</v>
      </c>
    </row>
    <row r="10" spans="1:5" x14ac:dyDescent="0.25">
      <c r="A10" s="241"/>
      <c r="B10" s="70" t="s">
        <v>9</v>
      </c>
      <c r="C10" s="10"/>
      <c r="D10" s="11" t="s">
        <v>59</v>
      </c>
      <c r="E10" s="25"/>
    </row>
    <row r="11" spans="1:5" x14ac:dyDescent="0.25">
      <c r="A11" s="241"/>
      <c r="B11" s="70" t="s">
        <v>10</v>
      </c>
      <c r="C11" s="10" t="s">
        <v>59</v>
      </c>
      <c r="D11" s="11" t="s">
        <v>59</v>
      </c>
      <c r="E11" s="25" t="s">
        <v>32</v>
      </c>
    </row>
    <row r="12" spans="1:5" x14ac:dyDescent="0.25">
      <c r="A12" s="241"/>
      <c r="B12" s="71" t="s">
        <v>22</v>
      </c>
      <c r="C12" s="16">
        <f>C$23</f>
        <v>624</v>
      </c>
      <c r="D12" s="14">
        <f>'SS UA by Middle School'!D67</f>
        <v>1161</v>
      </c>
      <c r="E12" s="26">
        <f>E$23</f>
        <v>0.53746770025839796</v>
      </c>
    </row>
    <row r="13" spans="1:5" x14ac:dyDescent="0.25">
      <c r="A13" s="241"/>
      <c r="B13" s="72" t="s">
        <v>13</v>
      </c>
      <c r="C13" s="17">
        <f>C$24</f>
        <v>1029</v>
      </c>
      <c r="D13" s="15">
        <f>'SS UA by Middle School'!D68</f>
        <v>6088</v>
      </c>
      <c r="E13" s="27">
        <f>E$24</f>
        <v>0.16902102496714849</v>
      </c>
    </row>
    <row r="14" spans="1:5" x14ac:dyDescent="0.25">
      <c r="A14" s="241"/>
      <c r="B14" s="73" t="s">
        <v>18</v>
      </c>
      <c r="C14" s="10">
        <f>C5-C7</f>
        <v>285</v>
      </c>
      <c r="D14" s="11">
        <f>D5-D7</f>
        <v>323</v>
      </c>
      <c r="E14" s="4">
        <f t="shared" ref="E14" si="1">E5-E7</f>
        <v>0.31867272756580756</v>
      </c>
    </row>
    <row r="15" spans="1:5" ht="15.75" thickBot="1" x14ac:dyDescent="0.3">
      <c r="A15" s="242"/>
      <c r="B15" s="74" t="s">
        <v>19</v>
      </c>
      <c r="C15" s="12">
        <f>C5-C6</f>
        <v>204</v>
      </c>
      <c r="D15" s="13">
        <f>D5-D6</f>
        <v>232</v>
      </c>
      <c r="E15" s="30">
        <f t="shared" ref="E15" si="2">E5-E6</f>
        <v>0.16095797923382349</v>
      </c>
    </row>
    <row r="16" spans="1:5" x14ac:dyDescent="0.25">
      <c r="A16" s="211" t="s">
        <v>27</v>
      </c>
      <c r="B16" s="68" t="s">
        <v>4</v>
      </c>
      <c r="C16" s="22">
        <f>'SS UA by Middle School'!C71</f>
        <v>362</v>
      </c>
      <c r="D16" s="23">
        <f>'SS UA by Middle School'!D71</f>
        <v>549</v>
      </c>
      <c r="E16" s="24">
        <f>'SS UA by Middle School'!E71</f>
        <v>0.65938069216757744</v>
      </c>
    </row>
    <row r="17" spans="1:5" x14ac:dyDescent="0.25">
      <c r="A17" s="212"/>
      <c r="B17" s="70" t="s">
        <v>5</v>
      </c>
      <c r="C17" s="20">
        <f>'SS UA by Middle School'!C72</f>
        <v>158</v>
      </c>
      <c r="D17" s="11">
        <f>'SS UA by Middle School'!D72</f>
        <v>317</v>
      </c>
      <c r="E17" s="25">
        <f>'SS UA by Middle School'!E72</f>
        <v>0.49842271293375395</v>
      </c>
    </row>
    <row r="18" spans="1:5" x14ac:dyDescent="0.25">
      <c r="A18" s="212"/>
      <c r="B18" s="70" t="s">
        <v>6</v>
      </c>
      <c r="C18" s="20">
        <f>'SS UA by Middle School'!C73</f>
        <v>77</v>
      </c>
      <c r="D18" s="11">
        <f>'SS UA by Middle School'!D73</f>
        <v>226</v>
      </c>
      <c r="E18" s="25">
        <f>'SS UA by Middle School'!E73</f>
        <v>0.34070796460176989</v>
      </c>
    </row>
    <row r="19" spans="1:5" x14ac:dyDescent="0.25">
      <c r="A19" s="212"/>
      <c r="B19" s="70" t="s">
        <v>7</v>
      </c>
      <c r="C19" s="20">
        <f>'SS UA by Middle School'!C74</f>
        <v>16</v>
      </c>
      <c r="D19" s="11">
        <f>'SS UA by Middle School'!D74</f>
        <v>49</v>
      </c>
      <c r="E19" s="25">
        <f>'SS UA by Middle School'!E74</f>
        <v>0.32653061224489793</v>
      </c>
    </row>
    <row r="20" spans="1:5" x14ac:dyDescent="0.25">
      <c r="A20" s="212"/>
      <c r="B20" s="70" t="s">
        <v>8</v>
      </c>
      <c r="C20" s="20">
        <f>'SS UA by Middle School'!C75</f>
        <v>10</v>
      </c>
      <c r="D20" s="11">
        <f>'SS UA by Middle School'!D75</f>
        <v>18</v>
      </c>
      <c r="E20" s="25">
        <f>'SS UA by Middle School'!E75</f>
        <v>0.55555555555555558</v>
      </c>
    </row>
    <row r="21" spans="1:5" x14ac:dyDescent="0.25">
      <c r="A21" s="212"/>
      <c r="B21" s="70" t="s">
        <v>9</v>
      </c>
      <c r="C21" s="20"/>
      <c r="D21" s="11" t="str">
        <f>'SS UA by Middle School'!D76</f>
        <v>&lt;10</v>
      </c>
      <c r="E21" s="25"/>
    </row>
    <row r="22" spans="1:5" x14ac:dyDescent="0.25">
      <c r="A22" s="212"/>
      <c r="B22" s="70" t="s">
        <v>10</v>
      </c>
      <c r="C22" s="20" t="str">
        <f>'SS UA by Middle School'!C77</f>
        <v>&lt;10</v>
      </c>
      <c r="D22" s="11" t="str">
        <f>'SS UA by Middle School'!D77</f>
        <v>&lt;10</v>
      </c>
      <c r="E22" s="25" t="str">
        <f>'SS UA by Middle School'!E77</f>
        <v>**</v>
      </c>
    </row>
    <row r="23" spans="1:5" x14ac:dyDescent="0.25">
      <c r="A23" s="212"/>
      <c r="B23" s="71" t="s">
        <v>22</v>
      </c>
      <c r="C23" s="18">
        <f>'SS UA by Middle School'!C78</f>
        <v>624</v>
      </c>
      <c r="D23" s="14">
        <f>'SS UA by Middle School'!D78</f>
        <v>1161</v>
      </c>
      <c r="E23" s="26">
        <f>'SS UA by Middle School'!E78</f>
        <v>0.53746770025839796</v>
      </c>
    </row>
    <row r="24" spans="1:5" x14ac:dyDescent="0.25">
      <c r="A24" s="212"/>
      <c r="B24" s="72" t="s">
        <v>13</v>
      </c>
      <c r="C24" s="19">
        <f>'SS UA by Middle School'!C79</f>
        <v>1029</v>
      </c>
      <c r="D24" s="15">
        <f>'SS UA by Middle School'!D79</f>
        <v>6088</v>
      </c>
      <c r="E24" s="27">
        <f>'SS UA by Middle School'!E79</f>
        <v>0.16902102496714849</v>
      </c>
    </row>
    <row r="25" spans="1:5" x14ac:dyDescent="0.25">
      <c r="A25" s="212"/>
      <c r="B25" s="73" t="s">
        <v>18</v>
      </c>
      <c r="C25" s="20">
        <f>'SS UA by Middle School'!C80</f>
        <v>285</v>
      </c>
      <c r="D25" s="11">
        <f>D16-D18</f>
        <v>323</v>
      </c>
      <c r="E25" s="4">
        <f>'SS UA by Middle School'!E80</f>
        <v>0.31867272756580756</v>
      </c>
    </row>
    <row r="26" spans="1:5" ht="15.75" thickBot="1" x14ac:dyDescent="0.3">
      <c r="A26" s="213"/>
      <c r="B26" s="74" t="s">
        <v>19</v>
      </c>
      <c r="C26" s="21">
        <f>'SS UA by Middle School'!C81</f>
        <v>204</v>
      </c>
      <c r="D26" s="13">
        <f>D16-D17</f>
        <v>232</v>
      </c>
      <c r="E26" s="30">
        <f>'SS UA by Middle School'!E81</f>
        <v>0.16095797923382349</v>
      </c>
    </row>
    <row r="27" spans="1:5" x14ac:dyDescent="0.25">
      <c r="A27" s="240">
        <v>9</v>
      </c>
      <c r="B27" s="68" t="s">
        <v>4</v>
      </c>
      <c r="C27" s="69"/>
      <c r="D27" s="23">
        <v>716</v>
      </c>
      <c r="E27" s="24"/>
    </row>
    <row r="28" spans="1:5" x14ac:dyDescent="0.25">
      <c r="A28" s="241"/>
      <c r="B28" s="70" t="s">
        <v>5</v>
      </c>
      <c r="C28" s="10"/>
      <c r="D28" s="11">
        <v>353</v>
      </c>
      <c r="E28" s="25"/>
    </row>
    <row r="29" spans="1:5" x14ac:dyDescent="0.25">
      <c r="A29" s="241"/>
      <c r="B29" s="70" t="s">
        <v>6</v>
      </c>
      <c r="C29" s="10"/>
      <c r="D29" s="11">
        <v>277</v>
      </c>
      <c r="E29" s="25"/>
    </row>
    <row r="30" spans="1:5" x14ac:dyDescent="0.25">
      <c r="A30" s="241"/>
      <c r="B30" s="70" t="s">
        <v>7</v>
      </c>
      <c r="C30" s="10"/>
      <c r="D30" s="11">
        <v>62</v>
      </c>
      <c r="E30" s="25"/>
    </row>
    <row r="31" spans="1:5" x14ac:dyDescent="0.25">
      <c r="A31" s="241"/>
      <c r="B31" s="70" t="s">
        <v>8</v>
      </c>
      <c r="C31" s="10"/>
      <c r="D31" s="11">
        <v>20</v>
      </c>
      <c r="E31" s="25"/>
    </row>
    <row r="32" spans="1:5" x14ac:dyDescent="0.25">
      <c r="A32" s="241"/>
      <c r="B32" s="70" t="s">
        <v>9</v>
      </c>
      <c r="C32" s="10"/>
      <c r="D32" s="11" t="s">
        <v>59</v>
      </c>
      <c r="E32" s="25"/>
    </row>
    <row r="33" spans="1:5" x14ac:dyDescent="0.25">
      <c r="A33" s="241"/>
      <c r="B33" s="70" t="s">
        <v>10</v>
      </c>
      <c r="C33" s="10"/>
      <c r="D33" s="11"/>
      <c r="E33" s="25"/>
    </row>
    <row r="34" spans="1:5" x14ac:dyDescent="0.25">
      <c r="A34" s="241"/>
      <c r="B34" s="71" t="s">
        <v>58</v>
      </c>
      <c r="C34" s="16">
        <f>C$78</f>
        <v>405</v>
      </c>
      <c r="D34" s="14">
        <f>'SS UA by High School'!D12</f>
        <v>4927</v>
      </c>
      <c r="E34" s="26">
        <f t="shared" ref="E34" si="3">E$78</f>
        <v>8.2200121777958185E-2</v>
      </c>
    </row>
    <row r="35" spans="1:5" x14ac:dyDescent="0.25">
      <c r="A35" s="241"/>
      <c r="B35" s="72" t="s">
        <v>13</v>
      </c>
      <c r="C35" s="17">
        <f>C$89</f>
        <v>1029</v>
      </c>
      <c r="D35" s="15">
        <f>'SS UA by High School'!D13</f>
        <v>6088</v>
      </c>
      <c r="E35" s="27">
        <f t="shared" ref="E35" si="4">E$89</f>
        <v>0.16902102496714849</v>
      </c>
    </row>
    <row r="36" spans="1:5" x14ac:dyDescent="0.25">
      <c r="A36" s="241"/>
      <c r="B36" s="73" t="s">
        <v>18</v>
      </c>
      <c r="C36" s="10"/>
      <c r="D36" s="11">
        <f>D27-D29</f>
        <v>439</v>
      </c>
      <c r="E36" s="4"/>
    </row>
    <row r="37" spans="1:5" ht="15.75" thickBot="1" x14ac:dyDescent="0.3">
      <c r="A37" s="242"/>
      <c r="B37" s="74" t="s">
        <v>19</v>
      </c>
      <c r="C37" s="12"/>
      <c r="D37" s="13">
        <f>D27-D28</f>
        <v>363</v>
      </c>
      <c r="E37" s="30"/>
    </row>
    <row r="38" spans="1:5" x14ac:dyDescent="0.25">
      <c r="A38" s="243">
        <v>10</v>
      </c>
      <c r="B38" s="68" t="s">
        <v>4</v>
      </c>
      <c r="C38" s="69">
        <v>17</v>
      </c>
      <c r="D38" s="23">
        <v>642</v>
      </c>
      <c r="E38" s="24">
        <f>C38/D38</f>
        <v>2.6479750778816199E-2</v>
      </c>
    </row>
    <row r="39" spans="1:5" x14ac:dyDescent="0.25">
      <c r="A39" s="244"/>
      <c r="B39" s="70" t="s">
        <v>5</v>
      </c>
      <c r="C39" s="87" t="s">
        <v>59</v>
      </c>
      <c r="D39" s="88">
        <v>310</v>
      </c>
      <c r="E39" s="25" t="s">
        <v>32</v>
      </c>
    </row>
    <row r="40" spans="1:5" x14ac:dyDescent="0.25">
      <c r="A40" s="244"/>
      <c r="B40" s="70" t="s">
        <v>6</v>
      </c>
      <c r="C40" s="87" t="s">
        <v>59</v>
      </c>
      <c r="D40" s="88">
        <v>197</v>
      </c>
      <c r="E40" s="25" t="s">
        <v>32</v>
      </c>
    </row>
    <row r="41" spans="1:5" x14ac:dyDescent="0.25">
      <c r="A41" s="244"/>
      <c r="B41" s="70" t="s">
        <v>7</v>
      </c>
      <c r="C41" s="87" t="s">
        <v>59</v>
      </c>
      <c r="D41" s="88">
        <v>44</v>
      </c>
      <c r="E41" s="25" t="s">
        <v>32</v>
      </c>
    </row>
    <row r="42" spans="1:5" x14ac:dyDescent="0.25">
      <c r="A42" s="244"/>
      <c r="B42" s="70" t="s">
        <v>8</v>
      </c>
      <c r="C42" s="87"/>
      <c r="D42" s="88">
        <v>20</v>
      </c>
      <c r="E42" s="25"/>
    </row>
    <row r="43" spans="1:5" x14ac:dyDescent="0.25">
      <c r="A43" s="244"/>
      <c r="B43" s="70" t="s">
        <v>9</v>
      </c>
      <c r="C43" s="87"/>
      <c r="D43" s="88" t="s">
        <v>59</v>
      </c>
      <c r="E43" s="25"/>
    </row>
    <row r="44" spans="1:5" x14ac:dyDescent="0.25">
      <c r="A44" s="244"/>
      <c r="B44" s="70" t="s">
        <v>10</v>
      </c>
      <c r="C44" s="87"/>
      <c r="D44" s="88"/>
      <c r="E44" s="25"/>
    </row>
    <row r="45" spans="1:5" x14ac:dyDescent="0.25">
      <c r="A45" s="244"/>
      <c r="B45" s="71" t="s">
        <v>58</v>
      </c>
      <c r="C45" s="16">
        <f>C$78</f>
        <v>405</v>
      </c>
      <c r="D45" s="14">
        <f>'SS UA by High School'!D23</f>
        <v>4927</v>
      </c>
      <c r="E45" s="26">
        <f t="shared" ref="E45" si="5">E$78</f>
        <v>8.2200121777958185E-2</v>
      </c>
    </row>
    <row r="46" spans="1:5" x14ac:dyDescent="0.25">
      <c r="A46" s="244"/>
      <c r="B46" s="72" t="s">
        <v>13</v>
      </c>
      <c r="C46" s="17">
        <f>C$89</f>
        <v>1029</v>
      </c>
      <c r="D46" s="15">
        <f>'SS UA by High School'!D24</f>
        <v>6088</v>
      </c>
      <c r="E46" s="27">
        <f t="shared" ref="E46" si="6">E$89</f>
        <v>0.16902102496714849</v>
      </c>
    </row>
    <row r="47" spans="1:5" x14ac:dyDescent="0.25">
      <c r="A47" s="244"/>
      <c r="B47" s="73" t="s">
        <v>18</v>
      </c>
      <c r="C47" s="87" t="s">
        <v>32</v>
      </c>
      <c r="D47" s="88">
        <f>D38-D40</f>
        <v>445</v>
      </c>
      <c r="E47" s="4" t="s">
        <v>32</v>
      </c>
    </row>
    <row r="48" spans="1:5" ht="15.75" thickBot="1" x14ac:dyDescent="0.3">
      <c r="A48" s="245"/>
      <c r="B48" s="74" t="s">
        <v>19</v>
      </c>
      <c r="C48" s="12" t="s">
        <v>32</v>
      </c>
      <c r="D48" s="13">
        <f>D38-D39</f>
        <v>332</v>
      </c>
      <c r="E48" s="30" t="s">
        <v>32</v>
      </c>
    </row>
    <row r="49" spans="1:5" x14ac:dyDescent="0.25">
      <c r="A49" s="240">
        <v>11</v>
      </c>
      <c r="B49" s="68" t="s">
        <v>4</v>
      </c>
      <c r="C49" s="69">
        <v>179</v>
      </c>
      <c r="D49" s="23">
        <v>562</v>
      </c>
      <c r="E49" s="24">
        <f>C49/D49</f>
        <v>0.31850533807829179</v>
      </c>
    </row>
    <row r="50" spans="1:5" x14ac:dyDescent="0.25">
      <c r="A50" s="241"/>
      <c r="B50" s="70" t="s">
        <v>5</v>
      </c>
      <c r="C50" s="10">
        <v>105</v>
      </c>
      <c r="D50" s="11">
        <v>299</v>
      </c>
      <c r="E50" s="25">
        <f t="shared" ref="E50:E51" si="7">C50/D50</f>
        <v>0.3511705685618729</v>
      </c>
    </row>
    <row r="51" spans="1:5" x14ac:dyDescent="0.25">
      <c r="A51" s="241"/>
      <c r="B51" s="70" t="s">
        <v>6</v>
      </c>
      <c r="C51" s="10">
        <v>61</v>
      </c>
      <c r="D51" s="11">
        <v>190</v>
      </c>
      <c r="E51" s="25">
        <f t="shared" si="7"/>
        <v>0.32105263157894737</v>
      </c>
    </row>
    <row r="52" spans="1:5" x14ac:dyDescent="0.25">
      <c r="A52" s="241"/>
      <c r="B52" s="70" t="s">
        <v>7</v>
      </c>
      <c r="C52" s="10">
        <v>12</v>
      </c>
      <c r="D52" s="11">
        <v>48</v>
      </c>
      <c r="E52" s="25">
        <f>C52/D52</f>
        <v>0.25</v>
      </c>
    </row>
    <row r="53" spans="1:5" x14ac:dyDescent="0.25">
      <c r="A53" s="241"/>
      <c r="B53" s="70" t="s">
        <v>8</v>
      </c>
      <c r="C53" s="10" t="s">
        <v>59</v>
      </c>
      <c r="D53" s="11">
        <v>28</v>
      </c>
      <c r="E53" s="25" t="s">
        <v>32</v>
      </c>
    </row>
    <row r="54" spans="1:5" x14ac:dyDescent="0.25">
      <c r="A54" s="241"/>
      <c r="B54" s="70" t="s">
        <v>9</v>
      </c>
      <c r="C54" s="10" t="s">
        <v>59</v>
      </c>
      <c r="D54" s="11" t="s">
        <v>59</v>
      </c>
      <c r="E54" s="25" t="s">
        <v>32</v>
      </c>
    </row>
    <row r="55" spans="1:5" x14ac:dyDescent="0.25">
      <c r="A55" s="241"/>
      <c r="B55" s="70" t="s">
        <v>10</v>
      </c>
      <c r="C55" s="10"/>
      <c r="D55" s="11"/>
      <c r="E55" s="25"/>
    </row>
    <row r="56" spans="1:5" x14ac:dyDescent="0.25">
      <c r="A56" s="241"/>
      <c r="B56" s="71" t="s">
        <v>58</v>
      </c>
      <c r="C56" s="16">
        <f>C$78</f>
        <v>405</v>
      </c>
      <c r="D56" s="14">
        <f>'SS UA by High School'!D34</f>
        <v>4927</v>
      </c>
      <c r="E56" s="26">
        <f t="shared" ref="E56" si="8">E$78</f>
        <v>8.2200121777958185E-2</v>
      </c>
    </row>
    <row r="57" spans="1:5" x14ac:dyDescent="0.25">
      <c r="A57" s="241"/>
      <c r="B57" s="72" t="s">
        <v>13</v>
      </c>
      <c r="C57" s="17">
        <f>C$89</f>
        <v>1029</v>
      </c>
      <c r="D57" s="15">
        <f>'SS UA by High School'!D35</f>
        <v>6088</v>
      </c>
      <c r="E57" s="27">
        <f t="shared" ref="E57" si="9">E$89</f>
        <v>0.16902102496714849</v>
      </c>
    </row>
    <row r="58" spans="1:5" x14ac:dyDescent="0.25">
      <c r="A58" s="241"/>
      <c r="B58" s="73" t="s">
        <v>18</v>
      </c>
      <c r="C58" s="10">
        <f>C49-C51</f>
        <v>118</v>
      </c>
      <c r="D58" s="11">
        <f>D49-D51</f>
        <v>372</v>
      </c>
      <c r="E58" s="104">
        <f t="shared" ref="E58" si="10">E49-E51</f>
        <v>-2.5472935006555786E-3</v>
      </c>
    </row>
    <row r="59" spans="1:5" ht="15.75" thickBot="1" x14ac:dyDescent="0.3">
      <c r="A59" s="242"/>
      <c r="B59" s="74" t="s">
        <v>19</v>
      </c>
      <c r="C59" s="12">
        <f>C49-C50</f>
        <v>74</v>
      </c>
      <c r="D59" s="13">
        <f>D49-D50</f>
        <v>263</v>
      </c>
      <c r="E59" s="30">
        <f t="shared" ref="E59" si="11">E49-E50</f>
        <v>-3.2665230483581109E-2</v>
      </c>
    </row>
    <row r="60" spans="1:5" x14ac:dyDescent="0.25">
      <c r="A60" s="235">
        <v>12</v>
      </c>
      <c r="B60" s="68" t="s">
        <v>4</v>
      </c>
      <c r="C60" s="69" t="s">
        <v>59</v>
      </c>
      <c r="D60" s="23">
        <v>626</v>
      </c>
      <c r="E60" s="24" t="s">
        <v>32</v>
      </c>
    </row>
    <row r="61" spans="1:5" x14ac:dyDescent="0.25">
      <c r="A61" s="236"/>
      <c r="B61" s="70" t="s">
        <v>5</v>
      </c>
      <c r="C61" s="10" t="s">
        <v>59</v>
      </c>
      <c r="D61" s="11">
        <v>281</v>
      </c>
      <c r="E61" s="25" t="s">
        <v>32</v>
      </c>
    </row>
    <row r="62" spans="1:5" x14ac:dyDescent="0.25">
      <c r="A62" s="236"/>
      <c r="B62" s="70" t="s">
        <v>6</v>
      </c>
      <c r="C62" s="10" t="s">
        <v>59</v>
      </c>
      <c r="D62" s="11">
        <v>164</v>
      </c>
      <c r="E62" s="25" t="s">
        <v>32</v>
      </c>
    </row>
    <row r="63" spans="1:5" x14ac:dyDescent="0.25">
      <c r="A63" s="236"/>
      <c r="B63" s="70" t="s">
        <v>7</v>
      </c>
      <c r="C63" s="10" t="s">
        <v>59</v>
      </c>
      <c r="D63" s="11">
        <v>45</v>
      </c>
      <c r="E63" s="25" t="s">
        <v>32</v>
      </c>
    </row>
    <row r="64" spans="1:5" x14ac:dyDescent="0.25">
      <c r="A64" s="236"/>
      <c r="B64" s="70" t="s">
        <v>8</v>
      </c>
      <c r="C64" s="10" t="s">
        <v>59</v>
      </c>
      <c r="D64" s="11">
        <v>27</v>
      </c>
      <c r="E64" s="25" t="s">
        <v>32</v>
      </c>
    </row>
    <row r="65" spans="1:5" x14ac:dyDescent="0.25">
      <c r="A65" s="236"/>
      <c r="B65" s="70" t="s">
        <v>9</v>
      </c>
      <c r="C65" s="10" t="s">
        <v>59</v>
      </c>
      <c r="D65" s="11" t="s">
        <v>59</v>
      </c>
      <c r="E65" s="25" t="s">
        <v>32</v>
      </c>
    </row>
    <row r="66" spans="1:5" x14ac:dyDescent="0.25">
      <c r="A66" s="236"/>
      <c r="B66" s="70" t="s">
        <v>10</v>
      </c>
      <c r="C66" s="10"/>
      <c r="D66" s="11"/>
      <c r="E66" s="25"/>
    </row>
    <row r="67" spans="1:5" x14ac:dyDescent="0.25">
      <c r="A67" s="236"/>
      <c r="B67" s="71" t="s">
        <v>58</v>
      </c>
      <c r="C67" s="16">
        <f>C$78</f>
        <v>405</v>
      </c>
      <c r="D67" s="14">
        <f>'SS UA by High School'!D45</f>
        <v>4927</v>
      </c>
      <c r="E67" s="26">
        <f t="shared" ref="E67" si="12">E$78</f>
        <v>8.2200121777958185E-2</v>
      </c>
    </row>
    <row r="68" spans="1:5" x14ac:dyDescent="0.25">
      <c r="A68" s="236"/>
      <c r="B68" s="72" t="s">
        <v>13</v>
      </c>
      <c r="C68" s="17">
        <f>C$89</f>
        <v>1029</v>
      </c>
      <c r="D68" s="15">
        <f>'SS UA by High School'!D46</f>
        <v>6088</v>
      </c>
      <c r="E68" s="27">
        <f t="shared" ref="E68" si="13">E$89</f>
        <v>0.16902102496714849</v>
      </c>
    </row>
    <row r="69" spans="1:5" x14ac:dyDescent="0.25">
      <c r="A69" s="236"/>
      <c r="B69" s="73" t="s">
        <v>18</v>
      </c>
      <c r="C69" s="10" t="s">
        <v>32</v>
      </c>
      <c r="D69" s="11">
        <f>D60-D62</f>
        <v>462</v>
      </c>
      <c r="E69" s="4" t="s">
        <v>32</v>
      </c>
    </row>
    <row r="70" spans="1:5" ht="15.75" thickBot="1" x14ac:dyDescent="0.3">
      <c r="A70" s="237"/>
      <c r="B70" s="74" t="s">
        <v>19</v>
      </c>
      <c r="C70" s="66" t="s">
        <v>32</v>
      </c>
      <c r="D70" s="67">
        <f>D60-D61</f>
        <v>345</v>
      </c>
      <c r="E70" s="76" t="s">
        <v>32</v>
      </c>
    </row>
    <row r="71" spans="1:5" ht="15" customHeight="1" x14ac:dyDescent="0.25">
      <c r="A71" s="214" t="s">
        <v>36</v>
      </c>
      <c r="B71" s="68" t="s">
        <v>4</v>
      </c>
      <c r="C71" s="22">
        <f>'SS UA by High School'!C49</f>
        <v>201</v>
      </c>
      <c r="D71" s="23">
        <f>'SS UA by High School'!D49</f>
        <v>2546</v>
      </c>
      <c r="E71" s="24">
        <f>'SS UA by High School'!E49</f>
        <v>7.8947368421052627E-2</v>
      </c>
    </row>
    <row r="72" spans="1:5" x14ac:dyDescent="0.25">
      <c r="A72" s="238"/>
      <c r="B72" s="70" t="s">
        <v>5</v>
      </c>
      <c r="C72" s="20">
        <f>'SS UA by High School'!C50</f>
        <v>116</v>
      </c>
      <c r="D72" s="11">
        <f>'SS UA by High School'!D50</f>
        <v>1243</v>
      </c>
      <c r="E72" s="25">
        <f>'SS UA by High School'!E50</f>
        <v>9.3322606596942886E-2</v>
      </c>
    </row>
    <row r="73" spans="1:5" x14ac:dyDescent="0.25">
      <c r="A73" s="238"/>
      <c r="B73" s="70" t="s">
        <v>6</v>
      </c>
      <c r="C73" s="20">
        <f>'SS UA by High School'!C51</f>
        <v>64</v>
      </c>
      <c r="D73" s="11">
        <f>'SS UA by High School'!D51</f>
        <v>828</v>
      </c>
      <c r="E73" s="25">
        <f>'SS UA by High School'!E51</f>
        <v>7.7294685990338161E-2</v>
      </c>
    </row>
    <row r="74" spans="1:5" x14ac:dyDescent="0.25">
      <c r="A74" s="238"/>
      <c r="B74" s="70" t="s">
        <v>7</v>
      </c>
      <c r="C74" s="20">
        <f>'SS UA by High School'!C52</f>
        <v>14</v>
      </c>
      <c r="D74" s="11">
        <f>'SS UA by High School'!D52</f>
        <v>199</v>
      </c>
      <c r="E74" s="25">
        <f>'SS UA by High School'!E52</f>
        <v>7.0351758793969849E-2</v>
      </c>
    </row>
    <row r="75" spans="1:5" x14ac:dyDescent="0.25">
      <c r="A75" s="238"/>
      <c r="B75" s="70" t="s">
        <v>8</v>
      </c>
      <c r="C75" s="20" t="str">
        <f>'SS UA by High School'!C53</f>
        <v>&lt;10</v>
      </c>
      <c r="D75" s="11">
        <f>'SS UA by High School'!D53</f>
        <v>95</v>
      </c>
      <c r="E75" s="25" t="str">
        <f>'SS UA by High School'!E53</f>
        <v>**</v>
      </c>
    </row>
    <row r="76" spans="1:5" x14ac:dyDescent="0.25">
      <c r="A76" s="238"/>
      <c r="B76" s="70" t="s">
        <v>9</v>
      </c>
      <c r="C76" s="20" t="str">
        <f>'SS UA by High School'!C54</f>
        <v>&lt;10</v>
      </c>
      <c r="D76" s="11">
        <f>'SS UA by High School'!D54</f>
        <v>16</v>
      </c>
      <c r="E76" s="25" t="str">
        <f>'SS UA by High School'!E54</f>
        <v>**</v>
      </c>
    </row>
    <row r="77" spans="1:5" x14ac:dyDescent="0.25">
      <c r="A77" s="238"/>
      <c r="B77" s="70" t="s">
        <v>10</v>
      </c>
      <c r="C77" s="20"/>
      <c r="D77" s="11"/>
      <c r="E77" s="25"/>
    </row>
    <row r="78" spans="1:5" x14ac:dyDescent="0.25">
      <c r="A78" s="238"/>
      <c r="B78" s="71" t="s">
        <v>58</v>
      </c>
      <c r="C78" s="18">
        <f>'SS UA by High School'!C56</f>
        <v>405</v>
      </c>
      <c r="D78" s="14">
        <f>'SS UA by High School'!D56</f>
        <v>4927</v>
      </c>
      <c r="E78" s="26">
        <f>'SS UA by High School'!E56</f>
        <v>8.2200121777958185E-2</v>
      </c>
    </row>
    <row r="79" spans="1:5" x14ac:dyDescent="0.25">
      <c r="A79" s="238"/>
      <c r="B79" s="72" t="s">
        <v>13</v>
      </c>
      <c r="C79" s="19">
        <f>'SS UA by High School'!C57</f>
        <v>1029</v>
      </c>
      <c r="D79" s="15">
        <f>'SS UA by High School'!D57</f>
        <v>6088</v>
      </c>
      <c r="E79" s="27">
        <f>'SS UA by High School'!E57</f>
        <v>0.16902102496714849</v>
      </c>
    </row>
    <row r="80" spans="1:5" x14ac:dyDescent="0.25">
      <c r="A80" s="238"/>
      <c r="B80" s="73" t="s">
        <v>18</v>
      </c>
      <c r="C80" s="20">
        <f>'SS UA by High School'!C58</f>
        <v>137</v>
      </c>
      <c r="D80" s="11">
        <f>'SS UA by High School'!D58</f>
        <v>1718</v>
      </c>
      <c r="E80" s="4">
        <f>'SS UA by High School'!E58</f>
        <v>1.6526824307144666E-3</v>
      </c>
    </row>
    <row r="81" spans="1:5" ht="15.75" thickBot="1" x14ac:dyDescent="0.3">
      <c r="A81" s="239"/>
      <c r="B81" s="74" t="s">
        <v>19</v>
      </c>
      <c r="C81" s="21">
        <f>'SS UA by High School'!C59</f>
        <v>85</v>
      </c>
      <c r="D81" s="13">
        <f>'SS UA by High School'!D59</f>
        <v>1303</v>
      </c>
      <c r="E81" s="30">
        <f>'SS UA by High School'!E59</f>
        <v>2.2970847802973038E-2</v>
      </c>
    </row>
    <row r="82" spans="1:5" ht="15" customHeight="1" x14ac:dyDescent="0.25">
      <c r="A82" s="202" t="s">
        <v>67</v>
      </c>
      <c r="B82" s="68" t="s">
        <v>4</v>
      </c>
      <c r="C82" s="22">
        <f>'SS UA by High School'!C60</f>
        <v>563</v>
      </c>
      <c r="D82" s="23">
        <f>'SS UA by High School'!D60</f>
        <v>3095</v>
      </c>
      <c r="E82" s="24">
        <f>'SS UA by High School'!E60</f>
        <v>0.18190630048465267</v>
      </c>
    </row>
    <row r="83" spans="1:5" x14ac:dyDescent="0.25">
      <c r="A83" s="212"/>
      <c r="B83" s="70" t="s">
        <v>5</v>
      </c>
      <c r="C83" s="20">
        <f>'SS UA by High School'!C61</f>
        <v>274</v>
      </c>
      <c r="D83" s="11">
        <f>'SS UA by High School'!D61</f>
        <v>1560</v>
      </c>
      <c r="E83" s="25">
        <f>'SS UA by High School'!E61</f>
        <v>0.17564102564102563</v>
      </c>
    </row>
    <row r="84" spans="1:5" x14ac:dyDescent="0.25">
      <c r="A84" s="212"/>
      <c r="B84" s="70" t="s">
        <v>6</v>
      </c>
      <c r="C84" s="20">
        <f>'SS UA by High School'!C62</f>
        <v>141</v>
      </c>
      <c r="D84" s="11">
        <f>'SS UA by High School'!D62</f>
        <v>1054</v>
      </c>
      <c r="E84" s="25">
        <f>'SS UA by High School'!E62</f>
        <v>0.13377609108159394</v>
      </c>
    </row>
    <row r="85" spans="1:5" x14ac:dyDescent="0.25">
      <c r="A85" s="212"/>
      <c r="B85" s="70" t="s">
        <v>7</v>
      </c>
      <c r="C85" s="20">
        <f>'SS UA by High School'!C63</f>
        <v>30</v>
      </c>
      <c r="D85" s="11">
        <f>'SS UA by High School'!D63</f>
        <v>248</v>
      </c>
      <c r="E85" s="25">
        <f>'SS UA by High School'!E63</f>
        <v>0.12096774193548387</v>
      </c>
    </row>
    <row r="86" spans="1:5" x14ac:dyDescent="0.25">
      <c r="A86" s="212"/>
      <c r="B86" s="70" t="s">
        <v>8</v>
      </c>
      <c r="C86" s="20">
        <f>'SS UA by High School'!C64</f>
        <v>17</v>
      </c>
      <c r="D86" s="11">
        <f>'SS UA by High School'!D64</f>
        <v>113</v>
      </c>
      <c r="E86" s="25">
        <f>'SS UA by High School'!E64</f>
        <v>0.15044247787610621</v>
      </c>
    </row>
    <row r="87" spans="1:5" x14ac:dyDescent="0.25">
      <c r="A87" s="212"/>
      <c r="B87" s="70" t="s">
        <v>9</v>
      </c>
      <c r="C87" s="20" t="str">
        <f>'SS UA by High School'!C65</f>
        <v>&lt;10</v>
      </c>
      <c r="D87" s="11">
        <f>'SS UA by High School'!D65</f>
        <v>18</v>
      </c>
      <c r="E87" s="25" t="str">
        <f>'SS UA by High School'!E65</f>
        <v>**</v>
      </c>
    </row>
    <row r="88" spans="1:5" x14ac:dyDescent="0.25">
      <c r="A88" s="212"/>
      <c r="B88" s="70" t="s">
        <v>10</v>
      </c>
      <c r="C88" s="20" t="str">
        <f>'SS UA by High School'!C66</f>
        <v>&lt;10</v>
      </c>
      <c r="D88" s="11" t="str">
        <f>'SS UA by High School'!D66</f>
        <v>&lt;10</v>
      </c>
      <c r="E88" s="25" t="str">
        <f>'SS UA by High School'!E66</f>
        <v>**</v>
      </c>
    </row>
    <row r="89" spans="1:5" x14ac:dyDescent="0.25">
      <c r="A89" s="212"/>
      <c r="B89" s="72" t="s">
        <v>13</v>
      </c>
      <c r="C89" s="19">
        <f>'SS UA by High School'!C67</f>
        <v>1029</v>
      </c>
      <c r="D89" s="15">
        <f>'SS UA by High School'!D67</f>
        <v>6088</v>
      </c>
      <c r="E89" s="27">
        <f>'SS UA by High School'!E67</f>
        <v>0.16902102496714849</v>
      </c>
    </row>
    <row r="90" spans="1:5" x14ac:dyDescent="0.25">
      <c r="A90" s="212"/>
      <c r="B90" s="73" t="s">
        <v>18</v>
      </c>
      <c r="C90" s="20">
        <f>'SS UA by High School'!C68</f>
        <v>422</v>
      </c>
      <c r="D90" s="11">
        <f>'SS UA by High School'!D68</f>
        <v>2041</v>
      </c>
      <c r="E90" s="4">
        <f>'SS UA by High School'!E68</f>
        <v>4.8130209403058732E-2</v>
      </c>
    </row>
    <row r="91" spans="1:5" ht="15.75" thickBot="1" x14ac:dyDescent="0.3">
      <c r="A91" s="212"/>
      <c r="B91" s="75" t="s">
        <v>19</v>
      </c>
      <c r="C91" s="21">
        <f>'SS UA by High School'!C69</f>
        <v>289</v>
      </c>
      <c r="D91" s="13">
        <f>'SS UA by High School'!D69</f>
        <v>1535</v>
      </c>
      <c r="E91" s="30">
        <f>'SS UA by High School'!E69</f>
        <v>6.2652748436270445E-3</v>
      </c>
    </row>
    <row r="92" spans="1:5" ht="15.75" thickBot="1" x14ac:dyDescent="0.3">
      <c r="A92" s="229" t="s">
        <v>54</v>
      </c>
      <c r="B92" s="230"/>
      <c r="C92" s="230"/>
      <c r="D92" s="230"/>
      <c r="E92" s="231"/>
    </row>
    <row r="93" spans="1:5" ht="42.75" customHeight="1" thickBot="1" x14ac:dyDescent="0.3">
      <c r="A93" s="226" t="s">
        <v>63</v>
      </c>
      <c r="B93" s="227"/>
      <c r="C93" s="227"/>
      <c r="D93" s="227"/>
      <c r="E93" s="228"/>
    </row>
  </sheetData>
  <mergeCells count="13">
    <mergeCell ref="A82:A91"/>
    <mergeCell ref="A92:E92"/>
    <mergeCell ref="A93:E93"/>
    <mergeCell ref="A1:A4"/>
    <mergeCell ref="B1:B3"/>
    <mergeCell ref="C1:E3"/>
    <mergeCell ref="A60:A70"/>
    <mergeCell ref="A71:A81"/>
    <mergeCell ref="A27:A37"/>
    <mergeCell ref="A38:A48"/>
    <mergeCell ref="A49:A59"/>
    <mergeCell ref="A16:A26"/>
    <mergeCell ref="A5:A15"/>
  </mergeCells>
  <conditionalFormatting sqref="B4">
    <cfRule type="expression" dxfId="39" priority="282">
      <formula>MOD(ROW(),2)=0</formula>
    </cfRule>
  </conditionalFormatting>
  <conditionalFormatting sqref="B5:B11">
    <cfRule type="expression" dxfId="38" priority="208">
      <formula>MOD(ROW(),2)=0</formula>
    </cfRule>
  </conditionalFormatting>
  <conditionalFormatting sqref="E5:E11">
    <cfRule type="expression" dxfId="37" priority="207">
      <formula>MOD(ROW(),2)=0</formula>
    </cfRule>
  </conditionalFormatting>
  <conditionalFormatting sqref="C5:D11">
    <cfRule type="expression" dxfId="36" priority="206">
      <formula>MOD(ROW(),2)=0</formula>
    </cfRule>
  </conditionalFormatting>
  <conditionalFormatting sqref="C14:E15">
    <cfRule type="expression" dxfId="35" priority="205">
      <formula>MOD(ROW(),2)=0</formula>
    </cfRule>
  </conditionalFormatting>
  <conditionalFormatting sqref="B16:B22">
    <cfRule type="expression" dxfId="34" priority="184">
      <formula>MOD(ROW(),2)=0</formula>
    </cfRule>
  </conditionalFormatting>
  <conditionalFormatting sqref="E16:E22">
    <cfRule type="expression" dxfId="33" priority="183">
      <formula>MOD(ROW(),2)=0</formula>
    </cfRule>
  </conditionalFormatting>
  <conditionalFormatting sqref="C16:C22">
    <cfRule type="expression" dxfId="32" priority="182">
      <formula>MOD(ROW(),2)=0</formula>
    </cfRule>
  </conditionalFormatting>
  <conditionalFormatting sqref="C25:C26 E25:E26">
    <cfRule type="expression" dxfId="31" priority="181">
      <formula>MOD(ROW(),2)=0</formula>
    </cfRule>
  </conditionalFormatting>
  <conditionalFormatting sqref="D16:D22">
    <cfRule type="expression" dxfId="30" priority="180">
      <formula>MOD(ROW(),2)=0</formula>
    </cfRule>
  </conditionalFormatting>
  <conditionalFormatting sqref="D25:D26">
    <cfRule type="expression" dxfId="29" priority="179">
      <formula>MOD(ROW(),2)=0</formula>
    </cfRule>
  </conditionalFormatting>
  <conditionalFormatting sqref="C4:E4">
    <cfRule type="expression" dxfId="28" priority="160">
      <formula>MOD(ROW(),2)=0</formula>
    </cfRule>
  </conditionalFormatting>
  <conditionalFormatting sqref="B27:B33">
    <cfRule type="expression" dxfId="27" priority="88">
      <formula>MOD(ROW(),2)=0</formula>
    </cfRule>
  </conditionalFormatting>
  <conditionalFormatting sqref="E27:E33">
    <cfRule type="expression" dxfId="26" priority="87">
      <formula>MOD(ROW(),2)=0</formula>
    </cfRule>
  </conditionalFormatting>
  <conditionalFormatting sqref="C27:D33">
    <cfRule type="expression" dxfId="25" priority="86">
      <formula>MOD(ROW(),2)=0</formula>
    </cfRule>
  </conditionalFormatting>
  <conditionalFormatting sqref="C36:E37">
    <cfRule type="expression" dxfId="24" priority="85">
      <formula>MOD(ROW(),2)=0</formula>
    </cfRule>
  </conditionalFormatting>
  <conditionalFormatting sqref="B38:B44">
    <cfRule type="expression" dxfId="23" priority="79">
      <formula>MOD(ROW(),2)=0</formula>
    </cfRule>
  </conditionalFormatting>
  <conditionalFormatting sqref="E38:E44">
    <cfRule type="expression" dxfId="22" priority="78">
      <formula>MOD(ROW(),2)=0</formula>
    </cfRule>
  </conditionalFormatting>
  <conditionalFormatting sqref="C38:D44">
    <cfRule type="expression" dxfId="21" priority="77">
      <formula>MOD(ROW(),2)=0</formula>
    </cfRule>
  </conditionalFormatting>
  <conditionalFormatting sqref="C47:E48">
    <cfRule type="expression" dxfId="20" priority="76">
      <formula>MOD(ROW(),2)=0</formula>
    </cfRule>
  </conditionalFormatting>
  <conditionalFormatting sqref="B49:B55">
    <cfRule type="expression" dxfId="19" priority="70">
      <formula>MOD(ROW(),2)=0</formula>
    </cfRule>
  </conditionalFormatting>
  <conditionalFormatting sqref="E49:E55">
    <cfRule type="expression" dxfId="18" priority="69">
      <formula>MOD(ROW(),2)=0</formula>
    </cfRule>
  </conditionalFormatting>
  <conditionalFormatting sqref="C49:D55">
    <cfRule type="expression" dxfId="17" priority="68">
      <formula>MOD(ROW(),2)=0</formula>
    </cfRule>
  </conditionalFormatting>
  <conditionalFormatting sqref="C58:E59">
    <cfRule type="expression" dxfId="16" priority="67">
      <formula>MOD(ROW(),2)=0</formula>
    </cfRule>
  </conditionalFormatting>
  <conditionalFormatting sqref="B60:B66">
    <cfRule type="expression" dxfId="15" priority="61">
      <formula>MOD(ROW(),2)=0</formula>
    </cfRule>
  </conditionalFormatting>
  <conditionalFormatting sqref="E60:E66">
    <cfRule type="expression" dxfId="14" priority="60">
      <formula>MOD(ROW(),2)=0</formula>
    </cfRule>
  </conditionalFormatting>
  <conditionalFormatting sqref="C60:D66">
    <cfRule type="expression" dxfId="13" priority="59">
      <formula>MOD(ROW(),2)=0</formula>
    </cfRule>
  </conditionalFormatting>
  <conditionalFormatting sqref="C69:E70">
    <cfRule type="expression" dxfId="12" priority="58">
      <formula>MOD(ROW(),2)=0</formula>
    </cfRule>
  </conditionalFormatting>
  <conditionalFormatting sqref="B71:B77">
    <cfRule type="expression" dxfId="11" priority="44">
      <formula>MOD(ROW(),2)=0</formula>
    </cfRule>
  </conditionalFormatting>
  <conditionalFormatting sqref="E71:E77">
    <cfRule type="expression" dxfId="10" priority="43">
      <formula>MOD(ROW(),2)=0</formula>
    </cfRule>
  </conditionalFormatting>
  <conditionalFormatting sqref="C71:C77">
    <cfRule type="expression" dxfId="9" priority="42">
      <formula>MOD(ROW(),2)=0</formula>
    </cfRule>
  </conditionalFormatting>
  <conditionalFormatting sqref="C80:C81 E80:E81">
    <cfRule type="expression" dxfId="8" priority="41">
      <formula>MOD(ROW(),2)=0</formula>
    </cfRule>
  </conditionalFormatting>
  <conditionalFormatting sqref="D71:D77">
    <cfRule type="expression" dxfId="7" priority="40">
      <formula>MOD(ROW(),2)=0</formula>
    </cfRule>
  </conditionalFormatting>
  <conditionalFormatting sqref="D80:D81">
    <cfRule type="expression" dxfId="6" priority="39">
      <formula>MOD(ROW(),2)=0</formula>
    </cfRule>
  </conditionalFormatting>
  <conditionalFormatting sqref="B82:B88">
    <cfRule type="expression" dxfId="5" priority="22">
      <formula>MOD(ROW(),2)=0</formula>
    </cfRule>
  </conditionalFormatting>
  <conditionalFormatting sqref="E82:E88">
    <cfRule type="expression" dxfId="4" priority="21">
      <formula>MOD(ROW(),2)=0</formula>
    </cfRule>
  </conditionalFormatting>
  <conditionalFormatting sqref="C82:C88">
    <cfRule type="expression" dxfId="3" priority="20">
      <formula>MOD(ROW(),2)=0</formula>
    </cfRule>
  </conditionalFormatting>
  <conditionalFormatting sqref="C90:C91 E90:E91">
    <cfRule type="expression" dxfId="2" priority="19">
      <formula>MOD(ROW(),2)=0</formula>
    </cfRule>
  </conditionalFormatting>
  <conditionalFormatting sqref="D82:D88">
    <cfRule type="expression" dxfId="1" priority="18">
      <formula>MOD(ROW(),2)=0</formula>
    </cfRule>
  </conditionalFormatting>
  <conditionalFormatting sqref="D90:D91">
    <cfRule type="expression" dxfId="0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2021-04-26T13:48:38Z</cp:lastPrinted>
  <dcterms:created xsi:type="dcterms:W3CDTF">2020-06-19T14:25:36Z</dcterms:created>
  <dcterms:modified xsi:type="dcterms:W3CDTF">2021-04-26T13:51:07Z</dcterms:modified>
</cp:coreProperties>
</file>