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7C5D8DC8-7C0C-43A5-9856-634D5003CB97}" xr6:coauthVersionLast="47" xr6:coauthVersionMax="47" xr10:uidLastSave="{00000000-0000-0000-0000-000000000000}"/>
  <bookViews>
    <workbookView xWindow="-57720" yWindow="-2115" windowWidth="29040" windowHeight="15840" xr2:uid="{FF43243A-606F-4BF9-AD5C-57EC9AD0B685}"/>
  </bookViews>
  <sheets>
    <sheet name="Course Failures Overall" sheetId="1" r:id="rId1"/>
    <sheet name="Course Failures by Middle" sheetId="7" r:id="rId2"/>
    <sheet name="Course Failures by High" sheetId="9" r:id="rId3"/>
    <sheet name="Coures Failures by Grade" sheetId="8" r:id="rId4"/>
  </sheets>
  <definedNames>
    <definedName name="_xlnm.Print_Titles" localSheetId="3">'Coures Failures by Grade'!$1:$4</definedName>
    <definedName name="_xlnm.Print_Titles" localSheetId="2">'Course Failures by High'!$1:$4</definedName>
    <definedName name="_xlnm.Print_Titles" localSheetId="1">'Course Failures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" i="8" l="1"/>
  <c r="D100" i="8"/>
  <c r="C101" i="8"/>
  <c r="D101" i="8"/>
  <c r="C102" i="8"/>
  <c r="D102" i="8"/>
  <c r="C103" i="8"/>
  <c r="D103" i="8"/>
  <c r="C104" i="8"/>
  <c r="D104" i="8"/>
  <c r="C105" i="8"/>
  <c r="D105" i="8"/>
  <c r="C107" i="8"/>
  <c r="C108" i="8"/>
  <c r="C109" i="8"/>
  <c r="D109" i="8"/>
  <c r="C110" i="8"/>
  <c r="D110" i="8"/>
  <c r="D111" i="8"/>
  <c r="C114" i="8"/>
  <c r="D114" i="8"/>
  <c r="C116" i="8"/>
  <c r="C118" i="8"/>
  <c r="D77" i="9"/>
  <c r="C78" i="9"/>
  <c r="C80" i="9"/>
  <c r="C81" i="9"/>
  <c r="C83" i="9"/>
  <c r="C41" i="8"/>
  <c r="C42" i="8"/>
  <c r="C43" i="8"/>
  <c r="C44" i="8"/>
  <c r="C45" i="8"/>
  <c r="C46" i="8"/>
  <c r="D46" i="8"/>
  <c r="C48" i="8"/>
  <c r="C119" i="7"/>
  <c r="C117" i="7"/>
  <c r="C116" i="7"/>
  <c r="C115" i="8" s="1"/>
  <c r="C115" i="7"/>
  <c r="D115" i="7" s="1"/>
  <c r="D79" i="9" s="1"/>
  <c r="C114" i="7"/>
  <c r="D114" i="7" s="1"/>
  <c r="C113" i="7"/>
  <c r="D113" i="7" s="1"/>
  <c r="D112" i="8" s="1"/>
  <c r="C112" i="7"/>
  <c r="C76" i="9" s="1"/>
  <c r="D112" i="7"/>
  <c r="D76" i="9" s="1"/>
  <c r="D78" i="9" l="1"/>
  <c r="D113" i="8"/>
  <c r="C112" i="8"/>
  <c r="C77" i="9"/>
  <c r="C113" i="8"/>
  <c r="C79" i="9"/>
  <c r="D117" i="7"/>
  <c r="D116" i="7"/>
  <c r="C8" i="1"/>
  <c r="C9" i="1"/>
  <c r="C10" i="1"/>
  <c r="C11" i="1"/>
  <c r="C12" i="1"/>
  <c r="C7" i="1"/>
  <c r="D115" i="8" l="1"/>
  <c r="D80" i="9"/>
  <c r="D116" i="8"/>
  <c r="D81" i="9"/>
  <c r="C14" i="8"/>
  <c r="C13" i="8"/>
  <c r="C26" i="8"/>
  <c r="C25" i="8"/>
  <c r="C37" i="8"/>
  <c r="C38" i="8"/>
  <c r="C61" i="8"/>
  <c r="C60" i="8"/>
  <c r="C73" i="8"/>
  <c r="C72" i="8"/>
  <c r="C85" i="8"/>
  <c r="C84" i="8"/>
  <c r="C96" i="8"/>
  <c r="C97" i="8"/>
  <c r="C85" i="7"/>
  <c r="C14" i="7"/>
  <c r="C13" i="7"/>
  <c r="C13" i="9"/>
  <c r="C25" i="9"/>
  <c r="C37" i="9"/>
  <c r="C49" i="9"/>
  <c r="C61" i="9"/>
  <c r="C50" i="9"/>
  <c r="C14" i="9"/>
  <c r="C26" i="9"/>
  <c r="C38" i="9"/>
  <c r="C62" i="9"/>
  <c r="C73" i="9"/>
  <c r="C25" i="7" l="1"/>
  <c r="C37" i="7"/>
  <c r="C49" i="7"/>
  <c r="C61" i="7"/>
  <c r="C73" i="7"/>
  <c r="C97" i="7"/>
  <c r="C26" i="7"/>
  <c r="C38" i="7"/>
  <c r="C50" i="7"/>
  <c r="C62" i="7"/>
  <c r="C74" i="7"/>
  <c r="C86" i="7"/>
  <c r="C98" i="7"/>
  <c r="C109" i="7"/>
  <c r="C49" i="8" s="1"/>
  <c r="D54" i="7" l="1"/>
  <c r="D53" i="7"/>
  <c r="D30" i="7"/>
  <c r="D29" i="7"/>
  <c r="C64" i="7" l="1"/>
  <c r="D64" i="7"/>
  <c r="C40" i="7"/>
  <c r="D65" i="7"/>
  <c r="D66" i="7"/>
  <c r="D67" i="7"/>
  <c r="C75" i="7"/>
  <c r="C76" i="7"/>
  <c r="D40" i="7" l="1"/>
  <c r="D76" i="7"/>
  <c r="D75" i="7"/>
  <c r="B34" i="1" l="1"/>
  <c r="B33" i="1"/>
  <c r="J16" i="1"/>
  <c r="J15" i="1"/>
  <c r="K8" i="1"/>
  <c r="K9" i="1"/>
  <c r="K10" i="1"/>
  <c r="K11" i="1"/>
  <c r="K12" i="1"/>
  <c r="I8" i="1"/>
  <c r="I9" i="1"/>
  <c r="I10" i="1"/>
  <c r="I11" i="1"/>
  <c r="I12" i="1"/>
  <c r="I7" i="1"/>
  <c r="H16" i="1"/>
  <c r="H15" i="1"/>
  <c r="F16" i="1"/>
  <c r="F15" i="1"/>
  <c r="D16" i="1"/>
  <c r="D15" i="1"/>
  <c r="B16" i="1"/>
  <c r="B15" i="1"/>
  <c r="G8" i="1"/>
  <c r="G9" i="1"/>
  <c r="G10" i="1"/>
  <c r="G11" i="1"/>
  <c r="G12" i="1"/>
  <c r="G7" i="1"/>
  <c r="E8" i="1"/>
  <c r="E9" i="1"/>
  <c r="E10" i="1"/>
  <c r="E11" i="1"/>
  <c r="E12" i="1"/>
  <c r="E7" i="1"/>
  <c r="C121" i="7" l="1"/>
  <c r="C120" i="7"/>
  <c r="C99" i="8"/>
  <c r="C98" i="8"/>
  <c r="D91" i="8"/>
  <c r="D90" i="8"/>
  <c r="D89" i="8"/>
  <c r="D88" i="8"/>
  <c r="C87" i="8"/>
  <c r="C86" i="8"/>
  <c r="D79" i="8"/>
  <c r="D78" i="8"/>
  <c r="D77" i="8"/>
  <c r="D76" i="8"/>
  <c r="C75" i="8"/>
  <c r="C74" i="8"/>
  <c r="D67" i="8"/>
  <c r="D66" i="8"/>
  <c r="D65" i="8"/>
  <c r="D64" i="8"/>
  <c r="C63" i="8"/>
  <c r="C62" i="8"/>
  <c r="D55" i="8"/>
  <c r="D54" i="8"/>
  <c r="D53" i="8"/>
  <c r="D52" i="8"/>
  <c r="C40" i="8"/>
  <c r="C39" i="8"/>
  <c r="D32" i="8"/>
  <c r="D31" i="8"/>
  <c r="D30" i="8"/>
  <c r="D29" i="8"/>
  <c r="C28" i="8"/>
  <c r="C27" i="8"/>
  <c r="D20" i="8"/>
  <c r="D19" i="8"/>
  <c r="D18" i="8"/>
  <c r="D17" i="8"/>
  <c r="C16" i="8"/>
  <c r="C15" i="8"/>
  <c r="D8" i="8"/>
  <c r="D7" i="8"/>
  <c r="D6" i="8"/>
  <c r="D5" i="8"/>
  <c r="C75" i="9"/>
  <c r="C74" i="9"/>
  <c r="D70" i="9"/>
  <c r="D69" i="9"/>
  <c r="D68" i="9"/>
  <c r="D67" i="9"/>
  <c r="D66" i="9"/>
  <c r="D65" i="9"/>
  <c r="C64" i="9"/>
  <c r="C63" i="9"/>
  <c r="D57" i="9"/>
  <c r="D56" i="9"/>
  <c r="D55" i="9"/>
  <c r="D54" i="9"/>
  <c r="D53" i="9"/>
  <c r="C52" i="9"/>
  <c r="C51" i="9"/>
  <c r="D44" i="9"/>
  <c r="D43" i="9"/>
  <c r="D42" i="9"/>
  <c r="D41" i="9"/>
  <c r="C28" i="9"/>
  <c r="C27" i="9"/>
  <c r="D19" i="9"/>
  <c r="D18" i="9"/>
  <c r="D17" i="9"/>
  <c r="C111" i="7"/>
  <c r="C51" i="8" s="1"/>
  <c r="C110" i="7"/>
  <c r="C50" i="8" s="1"/>
  <c r="D105" i="7"/>
  <c r="D45" i="8" s="1"/>
  <c r="D104" i="7"/>
  <c r="D44" i="8" s="1"/>
  <c r="D103" i="7"/>
  <c r="D43" i="8" s="1"/>
  <c r="D102" i="7"/>
  <c r="D42" i="8" s="1"/>
  <c r="D101" i="7"/>
  <c r="D41" i="8" s="1"/>
  <c r="C100" i="7"/>
  <c r="C99" i="7"/>
  <c r="D92" i="7"/>
  <c r="D91" i="7"/>
  <c r="D90" i="7"/>
  <c r="D89" i="7"/>
  <c r="C52" i="7"/>
  <c r="C51" i="7"/>
  <c r="D44" i="7"/>
  <c r="D43" i="7"/>
  <c r="D42" i="7"/>
  <c r="D41" i="7"/>
  <c r="C28" i="7"/>
  <c r="C27" i="7"/>
  <c r="D20" i="7"/>
  <c r="D19" i="7"/>
  <c r="D18" i="7"/>
  <c r="D17" i="7"/>
  <c r="D64" i="9" l="1"/>
  <c r="C84" i="9"/>
  <c r="C119" i="8"/>
  <c r="C120" i="8"/>
  <c r="C85" i="9"/>
  <c r="D28" i="8"/>
  <c r="D98" i="8"/>
  <c r="D51" i="9"/>
  <c r="D75" i="9"/>
  <c r="D28" i="9"/>
  <c r="D121" i="7"/>
  <c r="D100" i="7"/>
  <c r="D111" i="7"/>
  <c r="D51" i="8" s="1"/>
  <c r="D27" i="7"/>
  <c r="D52" i="7"/>
  <c r="D87" i="8"/>
  <c r="D16" i="8"/>
  <c r="D99" i="8"/>
  <c r="D39" i="8"/>
  <c r="D40" i="8"/>
  <c r="D63" i="8"/>
  <c r="D74" i="8"/>
  <c r="D120" i="7"/>
  <c r="D15" i="8"/>
  <c r="D75" i="8"/>
  <c r="D86" i="8"/>
  <c r="D27" i="8"/>
  <c r="D62" i="8"/>
  <c r="D27" i="9"/>
  <c r="D52" i="9"/>
  <c r="D63" i="9"/>
  <c r="D74" i="9"/>
  <c r="D99" i="7"/>
  <c r="D28" i="7"/>
  <c r="D51" i="7"/>
  <c r="D110" i="7"/>
  <c r="D50" i="8" s="1"/>
  <c r="K7" i="1"/>
  <c r="D120" i="8" l="1"/>
  <c r="D85" i="9"/>
  <c r="D119" i="8"/>
  <c r="D84" i="9"/>
  <c r="D26" i="1"/>
  <c r="D27" i="1"/>
  <c r="D28" i="1"/>
  <c r="D29" i="1"/>
  <c r="D30" i="1"/>
  <c r="D25" i="1"/>
  <c r="D34" i="1" l="1"/>
  <c r="D33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<sst xmlns="http://schemas.openxmlformats.org/spreadsheetml/2006/main" count="499" uniqueCount="69">
  <si>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</si>
  <si>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</si>
  <si>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</si>
  <si>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</si>
  <si>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</si>
  <si>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</si>
  <si>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</si>
  <si>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</si>
  <si>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</si>
  <si>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</si>
  <si>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</si>
  <si>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</si>
  <si>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</si>
  <si>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</si>
  <si>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</si>
  <si>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</si>
  <si>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</si>
  <si>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</si>
  <si>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</si>
  <si>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</si>
  <si>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</si>
  <si>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</si>
  <si>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</si>
  <si>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</si>
  <si>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</si>
  <si>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</si>
  <si>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</si>
  <si>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</si>
  <si>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School Total</t>
  </si>
  <si>
    <t>District</t>
  </si>
  <si>
    <t>All High Schools</t>
  </si>
  <si>
    <t>6th Total</t>
  </si>
  <si>
    <t>7th Total</t>
  </si>
  <si>
    <t>8th Total</t>
  </si>
  <si>
    <t>9th Total</t>
  </si>
  <si>
    <t>10th Total</t>
  </si>
  <si>
    <t>11th Grade</t>
  </si>
  <si>
    <t>12th Total</t>
  </si>
  <si>
    <t>High Total</t>
  </si>
  <si>
    <t>2020-2021 SDIRC AAAP Goal 1: Student Achievement Progress Report</t>
  </si>
  <si>
    <t>Student Ct</t>
  </si>
  <si>
    <t>% of Student Ct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</si>
  <si>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</si>
  <si>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</si>
  <si>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</si>
  <si>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</si>
  <si>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</si>
  <si>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</si>
  <si>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</si>
  <si>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</si>
  <si>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% of Students</t>
  </si>
  <si>
    <t>19-20</t>
  </si>
  <si>
    <t>5 Year Baseline Report for Course Failures</t>
  </si>
  <si>
    <t>Indian River Charter 
High School</t>
  </si>
  <si>
    <t>Imagine Schools at South Vero 
Grades 6-8</t>
  </si>
  <si>
    <t>St. Peter's Academy
Grade 6</t>
  </si>
  <si>
    <t xml:space="preserve">Sebastian Charter Junior High </t>
  </si>
  <si>
    <t>Source: Focus School Software</t>
  </si>
  <si>
    <t>High School</t>
  </si>
  <si>
    <t>Alternative Education Center
Grades 9-12</t>
  </si>
  <si>
    <t>Source:  Focus School Software</t>
  </si>
  <si>
    <t>Alternative Center for Education
Grades 6-8</t>
  </si>
  <si>
    <t>AAAP Action Step:  1.17, 1.18</t>
  </si>
  <si>
    <t>2020-21 Progress Measure Data 
as of October 26, 2020**</t>
  </si>
  <si>
    <t>Count of Quarter 1 Course Failures</t>
  </si>
  <si>
    <t>**</t>
  </si>
  <si>
    <t>Count of Courses Failures by Middle School as of October 26, 2020**</t>
  </si>
  <si>
    <t>Count of Courses Failures by Grade as of October 26, 2020**</t>
  </si>
  <si>
    <t>Count of Courses Failures by High School as of October 26,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</si>
</sst>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3" fillId="10" borderId="44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33" xfId="0" applyNumberFormat="1" applyFont="1" applyBorder="1" applyAlignment="1">
      <alignment horizontal="center" vertical="center"/>
    </xf>
    <xf numFmtId="0" fontId="8" fillId="5" borderId="32" xfId="0" applyNumberFormat="1" applyFont="1" applyFill="1" applyBorder="1" applyAlignment="1">
      <alignment horizontal="right" vertical="center"/>
    </xf>
    <xf numFmtId="0" fontId="8" fillId="5" borderId="38" xfId="0" applyNumberFormat="1" applyFont="1" applyFill="1" applyBorder="1" applyAlignment="1">
      <alignment horizontal="right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wrapText="1"/>
    </xf>
    <xf numFmtId="0" fontId="3" fillId="8" borderId="47" xfId="0" applyFont="1" applyFill="1" applyBorder="1" applyAlignment="1">
      <alignment horizontal="center" vertical="center" wrapText="1"/>
    </xf>
    <xf numFmtId="14" fontId="3" fillId="9" borderId="41" xfId="0" applyNumberFormat="1" applyFont="1" applyFill="1" applyBorder="1" applyAlignment="1">
      <alignment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right" vertical="center" wrapText="1"/>
    </xf>
    <xf numFmtId="0" fontId="8" fillId="5" borderId="18" xfId="0" applyNumberFormat="1" applyFont="1" applyFill="1" applyBorder="1" applyAlignment="1">
      <alignment horizontal="right" vertical="center" wrapText="1"/>
    </xf>
    <xf numFmtId="9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8" fillId="5" borderId="18" xfId="0" applyNumberFormat="1" applyFont="1" applyFill="1" applyBorder="1" applyAlignment="1">
      <alignment horizontal="right" vertical="center"/>
    </xf>
    <xf numFmtId="0" fontId="3" fillId="13" borderId="44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9" fontId="0" fillId="0" borderId="16" xfId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/>
    </xf>
    <xf numFmtId="9" fontId="0" fillId="0" borderId="8" xfId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9" fontId="0" fillId="0" borderId="8" xfId="1" applyFont="1" applyBorder="1" applyAlignment="1">
      <alignment horizontal="center" vertical="center" wrapText="1"/>
    </xf>
    <xf numFmtId="1" fontId="0" fillId="0" borderId="7" xfId="1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 wrapText="1"/>
    </xf>
    <xf numFmtId="9" fontId="0" fillId="0" borderId="33" xfId="1" applyFont="1" applyBorder="1" applyAlignment="1">
      <alignment horizontal="center" vertical="center" wrapText="1"/>
    </xf>
    <xf numFmtId="1" fontId="0" fillId="0" borderId="42" xfId="1" applyNumberFormat="1" applyFont="1" applyBorder="1" applyAlignment="1">
      <alignment horizontal="center" vertical="center"/>
    </xf>
    <xf numFmtId="9" fontId="0" fillId="0" borderId="33" xfId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0" fillId="0" borderId="57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vertical="center" wrapText="1"/>
    </xf>
    <xf numFmtId="9" fontId="0" fillId="0" borderId="11" xfId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4" fontId="3" fillId="9" borderId="47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9" fontId="4" fillId="0" borderId="22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/>
    </xf>
    <xf numFmtId="9" fontId="4" fillId="0" borderId="11" xfId="1" applyFont="1" applyBorder="1" applyAlignment="1">
      <alignment horizontal="center" vertical="center"/>
    </xf>
    <xf numFmtId="9" fontId="4" fillId="0" borderId="33" xfId="1" applyFont="1" applyBorder="1" applyAlignment="1">
      <alignment horizontal="center" vertical="center"/>
    </xf>
    <xf numFmtId="9" fontId="0" fillId="0" borderId="0" xfId="1" applyFont="1"/>
    <xf numFmtId="9" fontId="4" fillId="0" borderId="11" xfId="0" applyNumberFormat="1" applyFont="1" applyBorder="1" applyAlignment="1">
      <alignment horizontal="center" vertical="center"/>
    </xf>
    <xf numFmtId="3" fontId="4" fillId="12" borderId="14" xfId="0" applyNumberFormat="1" applyFont="1" applyFill="1" applyBorder="1" applyAlignment="1">
      <alignment horizontal="center" vertical="center" wrapText="1"/>
    </xf>
    <xf numFmtId="164" fontId="4" fillId="12" borderId="16" xfId="0" applyNumberFormat="1" applyFont="1" applyFill="1" applyBorder="1" applyAlignment="1">
      <alignment horizontal="center" vertical="center"/>
    </xf>
    <xf numFmtId="3" fontId="4" fillId="12" borderId="9" xfId="0" applyNumberFormat="1" applyFont="1" applyFill="1" applyBorder="1" applyAlignment="1">
      <alignment horizontal="center" vertical="center" wrapText="1"/>
    </xf>
    <xf numFmtId="164" fontId="4" fillId="12" borderId="11" xfId="0" applyNumberFormat="1" applyFont="1" applyFill="1" applyBorder="1" applyAlignment="1">
      <alignment horizontal="center" vertical="center"/>
    </xf>
    <xf numFmtId="3" fontId="4" fillId="12" borderId="9" xfId="0" applyNumberFormat="1" applyFont="1" applyFill="1" applyBorder="1" applyAlignment="1">
      <alignment horizontal="center" vertical="center"/>
    </xf>
    <xf numFmtId="165" fontId="4" fillId="0" borderId="8" xfId="1" applyNumberFormat="1" applyFont="1" applyBorder="1" applyAlignment="1">
      <alignment horizontal="center" vertical="center" wrapText="1"/>
    </xf>
    <xf numFmtId="0" fontId="0" fillId="12" borderId="52" xfId="0" applyNumberFormat="1" applyFont="1" applyFill="1" applyBorder="1" applyAlignment="1">
      <alignment horizontal="left" vertical="center" wrapText="1"/>
    </xf>
    <xf numFmtId="0" fontId="0" fillId="12" borderId="58" xfId="0" applyNumberFormat="1" applyFont="1" applyFill="1" applyBorder="1" applyAlignment="1">
      <alignment horizontal="left" vertical="center" wrapText="1"/>
    </xf>
    <xf numFmtId="0" fontId="0" fillId="12" borderId="53" xfId="0" applyNumberFormat="1" applyFont="1" applyFill="1" applyBorder="1" applyAlignment="1">
      <alignment horizontal="left" vertical="center" wrapText="1"/>
    </xf>
    <xf numFmtId="0" fontId="4" fillId="12" borderId="52" xfId="0" applyFont="1" applyFill="1" applyBorder="1" applyAlignment="1">
      <alignment horizontal="left" vertical="top" wrapText="1"/>
    </xf>
    <xf numFmtId="0" fontId="4" fillId="12" borderId="58" xfId="0" applyFont="1" applyFill="1" applyBorder="1" applyAlignment="1">
      <alignment horizontal="left" vertical="top" wrapText="1"/>
    </xf>
    <xf numFmtId="0" fontId="4" fillId="12" borderId="53" xfId="0" applyFont="1" applyFill="1" applyBorder="1" applyAlignment="1">
      <alignment horizontal="left" vertical="top" wrapText="1"/>
    </xf>
    <xf numFmtId="3" fontId="3" fillId="8" borderId="52" xfId="0" applyNumberFormat="1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3" fontId="3" fillId="8" borderId="29" xfId="0" applyNumberFormat="1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4" fillId="7" borderId="17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1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8" xfId="0" applyNumberFormat="1" applyFont="1" applyFill="1" applyBorder="1" applyAlignment="1">
      <alignment horizontal="left" vertical="center"/>
    </xf>
    <xf numFmtId="3" fontId="3" fillId="8" borderId="54" xfId="0" applyNumberFormat="1" applyFont="1" applyFill="1" applyBorder="1" applyAlignment="1">
      <alignment horizontal="center" vertical="center"/>
    </xf>
    <xf numFmtId="3" fontId="3" fillId="8" borderId="37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9" fontId="0" fillId="0" borderId="48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4" fillId="0" borderId="2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" fontId="3" fillId="8" borderId="55" xfId="0" applyNumberFormat="1" applyFont="1" applyFill="1" applyBorder="1" applyAlignment="1">
      <alignment horizontal="center" vertical="center"/>
    </xf>
    <xf numFmtId="0" fontId="3" fillId="8" borderId="56" xfId="0" applyNumberFormat="1" applyFont="1" applyFill="1" applyBorder="1" applyAlignment="1">
      <alignment horizontal="center" vertical="center"/>
    </xf>
    <xf numFmtId="0" fontId="3" fillId="8" borderId="36" xfId="0" applyNumberFormat="1" applyFont="1" applyFill="1" applyBorder="1" applyAlignment="1">
      <alignment horizontal="center" vertical="center"/>
    </xf>
    <xf numFmtId="0" fontId="3" fillId="8" borderId="37" xfId="0" applyNumberFormat="1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left" wrapText="1"/>
    </xf>
    <xf numFmtId="0" fontId="4" fillId="12" borderId="58" xfId="0" applyFont="1" applyFill="1" applyBorder="1" applyAlignment="1">
      <alignment horizontal="left" wrapText="1"/>
    </xf>
    <xf numFmtId="0" fontId="4" fillId="12" borderId="53" xfId="0" applyFont="1" applyFill="1" applyBorder="1" applyAlignment="1">
      <alignment horizontal="left" wrapText="1"/>
    </xf>
    <xf numFmtId="0" fontId="5" fillId="3" borderId="0" xfId="0" applyFont="1" applyFill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3" fillId="6" borderId="14" xfId="0" applyNumberFormat="1" applyFont="1" applyFill="1" applyBorder="1" applyAlignment="1">
      <alignment horizontal="left" vertical="center"/>
    </xf>
    <xf numFmtId="0" fontId="3" fillId="6" borderId="23" xfId="0" applyNumberFormat="1" applyFont="1" applyFill="1" applyBorder="1" applyAlignment="1">
      <alignment horizontal="left" vertical="center"/>
    </xf>
    <xf numFmtId="0" fontId="3" fillId="6" borderId="15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3" fontId="3" fillId="13" borderId="17" xfId="0" applyNumberFormat="1" applyFont="1" applyFill="1" applyBorder="1" applyAlignment="1">
      <alignment horizontal="center" vertical="center"/>
    </xf>
    <xf numFmtId="0" fontId="3" fillId="13" borderId="21" xfId="0" applyNumberFormat="1" applyFont="1" applyFill="1" applyBorder="1" applyAlignment="1">
      <alignment horizontal="center" vertical="center"/>
    </xf>
    <xf numFmtId="0" fontId="3" fillId="12" borderId="17" xfId="0" applyNumberFormat="1" applyFont="1" applyFill="1" applyBorder="1" applyAlignment="1">
      <alignment horizontal="center" vertical="center"/>
    </xf>
    <xf numFmtId="0" fontId="3" fillId="12" borderId="21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3" fillId="10" borderId="17" xfId="0" applyNumberFormat="1" applyFont="1" applyFill="1" applyBorder="1" applyAlignment="1">
      <alignment horizontal="center" vertical="center"/>
    </xf>
    <xf numFmtId="0" fontId="3" fillId="10" borderId="21" xfId="0" applyNumberFormat="1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textRotation="90"/>
    </xf>
    <xf numFmtId="0" fontId="2" fillId="6" borderId="40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2" fillId="9" borderId="39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41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3" fillId="12" borderId="7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1" xfId="0" applyFont="1" applyFill="1" applyBorder="1" applyAlignment="1">
      <alignment horizontal="center" vertical="center" textRotation="90" wrapText="1"/>
    </xf>
    <xf numFmtId="0" fontId="3" fillId="10" borderId="7" xfId="0" applyNumberFormat="1" applyFont="1" applyFill="1" applyBorder="1" applyAlignment="1">
      <alignment horizontal="center" vertical="center"/>
    </xf>
    <xf numFmtId="0" fontId="3" fillId="10" borderId="8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3" borderId="11" xfId="0" applyNumberFormat="1" applyFont="1" applyFill="1" applyBorder="1" applyAlignment="1">
      <alignment horizontal="center" vertical="center"/>
    </xf>
    <xf numFmtId="0" fontId="0" fillId="12" borderId="52" xfId="0" applyFill="1" applyBorder="1" applyAlignment="1">
      <alignment horizontal="left"/>
    </xf>
    <xf numFmtId="0" fontId="0" fillId="12" borderId="58" xfId="0" applyFill="1" applyBorder="1" applyAlignment="1">
      <alignment horizontal="left"/>
    </xf>
    <xf numFmtId="0" fontId="0" fillId="12" borderId="53" xfId="0" applyFill="1" applyBorder="1" applyAlignment="1">
      <alignment horizontal="left"/>
    </xf>
    <xf numFmtId="0" fontId="3" fillId="13" borderId="17" xfId="0" applyNumberFormat="1" applyFont="1" applyFill="1" applyBorder="1" applyAlignment="1">
      <alignment horizontal="center" vertical="center"/>
    </xf>
    <xf numFmtId="0" fontId="0" fillId="12" borderId="54" xfId="0" applyFill="1" applyBorder="1" applyAlignment="1">
      <alignment horizontal="left"/>
    </xf>
    <xf numFmtId="0" fontId="0" fillId="12" borderId="36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3" fillId="10" borderId="7" xfId="1" applyNumberFormat="1" applyFont="1" applyFill="1" applyBorder="1" applyAlignment="1">
      <alignment horizontal="center" vertical="center"/>
    </xf>
    <xf numFmtId="0" fontId="3" fillId="10" borderId="8" xfId="1" applyNumberFormat="1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 textRotation="90"/>
    </xf>
    <xf numFmtId="0" fontId="2" fillId="6" borderId="44" xfId="0" applyFont="1" applyFill="1" applyBorder="1" applyAlignment="1">
      <alignment horizontal="center" vertical="center" textRotation="90"/>
    </xf>
    <xf numFmtId="0" fontId="2" fillId="6" borderId="46" xfId="0" applyFont="1" applyFill="1" applyBorder="1" applyAlignment="1">
      <alignment horizontal="center" vertical="center" textRotation="90"/>
    </xf>
    <xf numFmtId="0" fontId="3" fillId="13" borderId="7" xfId="1" applyNumberFormat="1" applyFont="1" applyFill="1" applyBorder="1" applyAlignment="1">
      <alignment horizontal="center" vertical="center"/>
    </xf>
    <xf numFmtId="0" fontId="3" fillId="13" borderId="8" xfId="1" applyNumberFormat="1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/>
    </xf>
    <xf numFmtId="0" fontId="2" fillId="9" borderId="39" xfId="0" applyFont="1" applyFill="1" applyBorder="1" applyAlignment="1">
      <alignment horizontal="center" wrapText="1"/>
    </xf>
    <xf numFmtId="0" fontId="2" fillId="9" borderId="40" xfId="0" applyFont="1" applyFill="1" applyBorder="1" applyAlignment="1">
      <alignment horizontal="center" wrapText="1"/>
    </xf>
    <xf numFmtId="0" fontId="2" fillId="9" borderId="41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3" fillId="12" borderId="7" xfId="1" applyNumberFormat="1" applyFont="1" applyFill="1" applyBorder="1" applyAlignment="1">
      <alignment horizontal="center" vertical="center"/>
    </xf>
    <xf numFmtId="0" fontId="3" fillId="12" borderId="8" xfId="1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2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7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8.140625" customWidth="1"/>
  </cols>
  <sheetData>
    <row r="1" spans="1:11" ht="18.75" customHeight="1" x14ac:dyDescent="0.3">
      <c r="A1" s="143" t="s">
        <v>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3.75" customHeight="1" thickBot="1" x14ac:dyDescent="0.3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5" customHeight="1" x14ac:dyDescent="0.25">
      <c r="A3" s="144" t="s">
        <v>52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9" customHeight="1" thickBot="1" x14ac:dyDescent="0.3">
      <c r="A4" s="147"/>
      <c r="B4" s="148"/>
      <c r="C4" s="148"/>
      <c r="D4" s="148"/>
      <c r="E4" s="148"/>
      <c r="F4" s="148"/>
      <c r="G4" s="148"/>
      <c r="H4" s="149"/>
      <c r="I4" s="149"/>
      <c r="J4" s="148"/>
      <c r="K4" s="150"/>
    </row>
    <row r="5" spans="1:11" ht="39" thickBot="1" x14ac:dyDescent="0.3">
      <c r="A5" s="83" t="s">
        <v>62</v>
      </c>
      <c r="B5" s="152" t="s">
        <v>13</v>
      </c>
      <c r="C5" s="153"/>
      <c r="D5" s="152" t="s">
        <v>1</v>
      </c>
      <c r="E5" s="153"/>
      <c r="F5" s="152" t="s">
        <v>2</v>
      </c>
      <c r="G5" s="153"/>
      <c r="H5" s="154" t="s">
        <v>3</v>
      </c>
      <c r="I5" s="155"/>
      <c r="J5" s="152" t="s">
        <v>51</v>
      </c>
      <c r="K5" s="153"/>
    </row>
    <row r="6" spans="1:11" ht="39" thickBot="1" x14ac:dyDescent="0.3">
      <c r="A6" s="39" t="s">
        <v>0</v>
      </c>
      <c r="B6" s="80" t="s">
        <v>40</v>
      </c>
      <c r="C6" s="81" t="s">
        <v>41</v>
      </c>
      <c r="D6" s="80" t="s">
        <v>40</v>
      </c>
      <c r="E6" s="81" t="s">
        <v>41</v>
      </c>
      <c r="F6" s="80" t="s">
        <v>40</v>
      </c>
      <c r="G6" s="81" t="s">
        <v>41</v>
      </c>
      <c r="H6" s="82" t="s">
        <v>40</v>
      </c>
      <c r="I6" s="81" t="s">
        <v>41</v>
      </c>
      <c r="J6" s="82" t="s">
        <v>40</v>
      </c>
      <c r="K6" s="81" t="s">
        <v>41</v>
      </c>
    </row>
    <row r="7" spans="1:11" ht="15" customHeight="1" x14ac:dyDescent="0.25">
      <c r="A7" s="23" t="s">
        <v>4</v>
      </c>
      <c r="B7" s="56">
        <v>2580</v>
      </c>
      <c r="C7" s="57">
        <f>B7/$B$14</f>
        <v>0.43470935130581295</v>
      </c>
      <c r="D7" s="72">
        <v>2634</v>
      </c>
      <c r="E7" s="57">
        <f>D7/$D$14</f>
        <v>0.41591662719090478</v>
      </c>
      <c r="F7" s="56">
        <v>2347</v>
      </c>
      <c r="G7" s="57">
        <f>F7/$F$14</f>
        <v>0.42820653165480754</v>
      </c>
      <c r="H7" s="56">
        <v>2638</v>
      </c>
      <c r="I7" s="57">
        <f>H7/$H$14</f>
        <v>0.42282417054015065</v>
      </c>
      <c r="J7" s="58">
        <v>1843</v>
      </c>
      <c r="K7" s="59">
        <f>J7/$J$14</f>
        <v>0.41211985688729874</v>
      </c>
    </row>
    <row r="8" spans="1:11" ht="15" customHeight="1" x14ac:dyDescent="0.25">
      <c r="A8" s="14" t="s">
        <v>5</v>
      </c>
      <c r="B8" s="62">
        <v>1529</v>
      </c>
      <c r="C8" s="61">
        <f t="shared" ref="C8:C12" si="0">B8/$B$14</f>
        <v>0.25762426284751472</v>
      </c>
      <c r="D8" s="73">
        <v>1672</v>
      </c>
      <c r="E8" s="61">
        <f t="shared" ref="E8:E12" si="1">D8/$D$14</f>
        <v>0.26401389546818255</v>
      </c>
      <c r="F8" s="62">
        <v>1571</v>
      </c>
      <c r="G8" s="61">
        <f t="shared" ref="G8:G12" si="2">F8/$F$14</f>
        <v>0.28662652800583838</v>
      </c>
      <c r="H8" s="62">
        <v>1765</v>
      </c>
      <c r="I8" s="61">
        <f t="shared" ref="I8:I12" si="3">H8/$H$14</f>
        <v>0.28289790030453599</v>
      </c>
      <c r="J8" s="63">
        <v>1332</v>
      </c>
      <c r="K8" s="64">
        <f t="shared" ref="K8:K12" si="4">J8/$J$14</f>
        <v>0.29785330948121647</v>
      </c>
    </row>
    <row r="9" spans="1:11" ht="15" customHeight="1" x14ac:dyDescent="0.25">
      <c r="A9" s="14" t="s">
        <v>6</v>
      </c>
      <c r="B9" s="65">
        <v>1555</v>
      </c>
      <c r="C9" s="66">
        <f t="shared" si="0"/>
        <v>0.26200505475989888</v>
      </c>
      <c r="D9" s="74">
        <v>1730</v>
      </c>
      <c r="E9" s="66">
        <f t="shared" si="1"/>
        <v>0.27317227222485396</v>
      </c>
      <c r="F9" s="65">
        <v>1279</v>
      </c>
      <c r="G9" s="66">
        <f t="shared" si="2"/>
        <v>0.23335157817916438</v>
      </c>
      <c r="H9" s="65">
        <v>1480</v>
      </c>
      <c r="I9" s="66">
        <f t="shared" si="3"/>
        <v>0.2372175028049367</v>
      </c>
      <c r="J9" s="63">
        <v>1062</v>
      </c>
      <c r="K9" s="64">
        <f t="shared" si="4"/>
        <v>0.23747763864042934</v>
      </c>
    </row>
    <row r="10" spans="1:11" ht="15" customHeight="1" x14ac:dyDescent="0.25">
      <c r="A10" s="14" t="s">
        <v>7</v>
      </c>
      <c r="B10" s="60">
        <v>199</v>
      </c>
      <c r="C10" s="61">
        <f t="shared" si="0"/>
        <v>3.3529907329401851E-2</v>
      </c>
      <c r="D10" s="75">
        <v>220</v>
      </c>
      <c r="E10" s="61">
        <f t="shared" si="1"/>
        <v>3.4738670456339805E-2</v>
      </c>
      <c r="F10" s="60">
        <v>217</v>
      </c>
      <c r="G10" s="61">
        <f t="shared" si="2"/>
        <v>3.9591315453384422E-2</v>
      </c>
      <c r="H10" s="60">
        <v>283</v>
      </c>
      <c r="I10" s="61">
        <f t="shared" si="3"/>
        <v>4.5359833306619649E-2</v>
      </c>
      <c r="J10" s="63">
        <v>176</v>
      </c>
      <c r="K10" s="64">
        <f t="shared" si="4"/>
        <v>3.9355992844364938E-2</v>
      </c>
    </row>
    <row r="11" spans="1:11" ht="15" customHeight="1" x14ac:dyDescent="0.25">
      <c r="A11" s="14" t="s">
        <v>8</v>
      </c>
      <c r="B11" s="65">
        <v>41</v>
      </c>
      <c r="C11" s="66">
        <f t="shared" si="0"/>
        <v>6.9081718618365625E-3</v>
      </c>
      <c r="D11" s="74">
        <v>38</v>
      </c>
      <c r="E11" s="66">
        <f t="shared" si="1"/>
        <v>6.0003158060950579E-3</v>
      </c>
      <c r="F11" s="65">
        <v>39</v>
      </c>
      <c r="G11" s="66">
        <f t="shared" si="2"/>
        <v>7.1154898741105635E-3</v>
      </c>
      <c r="H11" s="65">
        <v>48</v>
      </c>
      <c r="I11" s="66">
        <f t="shared" si="3"/>
        <v>7.6935406315114599E-3</v>
      </c>
      <c r="J11" s="67">
        <v>29</v>
      </c>
      <c r="K11" s="64">
        <f t="shared" si="4"/>
        <v>6.4847942754919499E-3</v>
      </c>
    </row>
    <row r="12" spans="1:11" ht="15" customHeight="1" x14ac:dyDescent="0.25">
      <c r="A12" s="14" t="s">
        <v>9</v>
      </c>
      <c r="B12" s="60">
        <v>31</v>
      </c>
      <c r="C12" s="61">
        <f t="shared" si="0"/>
        <v>5.2232518955349621E-3</v>
      </c>
      <c r="D12" s="75">
        <v>39</v>
      </c>
      <c r="E12" s="61">
        <f t="shared" si="1"/>
        <v>6.1582188536238747E-3</v>
      </c>
      <c r="F12" s="60">
        <v>28</v>
      </c>
      <c r="G12" s="61">
        <f t="shared" si="2"/>
        <v>5.108556832694764E-3</v>
      </c>
      <c r="H12" s="60">
        <v>25</v>
      </c>
      <c r="I12" s="61">
        <f t="shared" si="3"/>
        <v>4.0070524122455525E-3</v>
      </c>
      <c r="J12" s="67">
        <v>30</v>
      </c>
      <c r="K12" s="64">
        <f t="shared" si="4"/>
        <v>6.7084078711985686E-3</v>
      </c>
    </row>
    <row r="13" spans="1:11" ht="15" customHeight="1" thickBot="1" x14ac:dyDescent="0.3">
      <c r="A13" s="76" t="s">
        <v>10</v>
      </c>
      <c r="B13" s="78"/>
      <c r="C13" s="79"/>
      <c r="D13" s="77"/>
      <c r="E13" s="69"/>
      <c r="F13" s="68"/>
      <c r="G13" s="69"/>
      <c r="H13" s="68"/>
      <c r="I13" s="69"/>
      <c r="J13" s="70"/>
      <c r="K13" s="71"/>
    </row>
    <row r="14" spans="1:11" ht="15" customHeight="1" thickBot="1" x14ac:dyDescent="0.3">
      <c r="A14" s="38" t="s">
        <v>11</v>
      </c>
      <c r="B14" s="109">
        <v>5935</v>
      </c>
      <c r="C14" s="110"/>
      <c r="D14" s="107">
        <v>6333</v>
      </c>
      <c r="E14" s="108"/>
      <c r="F14" s="107">
        <v>5481</v>
      </c>
      <c r="G14" s="108"/>
      <c r="H14" s="107">
        <v>6239</v>
      </c>
      <c r="I14" s="108"/>
      <c r="J14" s="120">
        <v>4472</v>
      </c>
      <c r="K14" s="121"/>
    </row>
    <row r="15" spans="1:11" ht="15" customHeight="1" x14ac:dyDescent="0.25">
      <c r="A15" s="40" t="s">
        <v>14</v>
      </c>
      <c r="B15" s="95">
        <f t="shared" ref="B15:K15" si="5">B7-B9</f>
        <v>1025</v>
      </c>
      <c r="C15" s="96">
        <f t="shared" si="5"/>
        <v>0.17270429654591407</v>
      </c>
      <c r="D15" s="95">
        <f t="shared" si="5"/>
        <v>904</v>
      </c>
      <c r="E15" s="96">
        <f t="shared" si="5"/>
        <v>0.14274435496605081</v>
      </c>
      <c r="F15" s="95">
        <f t="shared" si="5"/>
        <v>1068</v>
      </c>
      <c r="G15" s="96">
        <f t="shared" si="5"/>
        <v>0.19485495347564316</v>
      </c>
      <c r="H15" s="95">
        <f t="shared" si="5"/>
        <v>1158</v>
      </c>
      <c r="I15" s="96">
        <f t="shared" si="5"/>
        <v>0.18560666773521395</v>
      </c>
      <c r="J15" s="95">
        <f t="shared" si="5"/>
        <v>781</v>
      </c>
      <c r="K15" s="96">
        <f t="shared" si="5"/>
        <v>0.1746422182468694</v>
      </c>
    </row>
    <row r="16" spans="1:11" ht="15" customHeight="1" thickBot="1" x14ac:dyDescent="0.3">
      <c r="A16" s="41" t="s">
        <v>15</v>
      </c>
      <c r="B16" s="97">
        <f t="shared" ref="B16:K16" si="6">B7-B8</f>
        <v>1051</v>
      </c>
      <c r="C16" s="98">
        <f t="shared" si="6"/>
        <v>0.17708508845829823</v>
      </c>
      <c r="D16" s="97">
        <f t="shared" si="6"/>
        <v>962</v>
      </c>
      <c r="E16" s="98">
        <f t="shared" si="6"/>
        <v>0.15190273172272223</v>
      </c>
      <c r="F16" s="99">
        <f t="shared" si="6"/>
        <v>776</v>
      </c>
      <c r="G16" s="98">
        <f t="shared" si="6"/>
        <v>0.14158000364896917</v>
      </c>
      <c r="H16" s="99">
        <f t="shared" si="6"/>
        <v>873</v>
      </c>
      <c r="I16" s="98">
        <f t="shared" si="6"/>
        <v>0.13992627023561466</v>
      </c>
      <c r="J16" s="99">
        <f t="shared" si="6"/>
        <v>511</v>
      </c>
      <c r="K16" s="98">
        <f t="shared" si="6"/>
        <v>0.11426654740608228</v>
      </c>
    </row>
    <row r="17" spans="1:11" ht="15.75" customHeight="1" thickBot="1" x14ac:dyDescent="0.3">
      <c r="A17" s="140" t="s">
        <v>57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2"/>
    </row>
    <row r="18" spans="1:11" ht="3.75" customHeight="1" thickBot="1" x14ac:dyDescent="0.3">
      <c r="A18" s="2"/>
      <c r="B18" s="1"/>
      <c r="C18" s="3"/>
      <c r="D18" s="4"/>
      <c r="E18" s="5"/>
      <c r="F18" s="1"/>
      <c r="G18" s="3"/>
      <c r="H18" s="4"/>
      <c r="I18" s="5"/>
      <c r="J18" s="6"/>
      <c r="K18" s="7"/>
    </row>
    <row r="19" spans="1:11" ht="15" customHeight="1" x14ac:dyDescent="0.25">
      <c r="A19" s="169" t="s">
        <v>63</v>
      </c>
      <c r="B19" s="170"/>
      <c r="C19" s="170"/>
      <c r="D19" s="170"/>
      <c r="E19" s="171"/>
      <c r="F19" s="15"/>
      <c r="G19" s="15"/>
      <c r="H19" s="15"/>
      <c r="I19" s="15"/>
      <c r="J19" s="15"/>
      <c r="K19" s="15"/>
    </row>
    <row r="20" spans="1:11" ht="19.5" thickBot="1" x14ac:dyDescent="0.3">
      <c r="A20" s="172"/>
      <c r="B20" s="173"/>
      <c r="C20" s="173"/>
      <c r="D20" s="173"/>
      <c r="E20" s="174"/>
      <c r="F20" s="15"/>
      <c r="G20" s="15"/>
      <c r="H20" s="15"/>
      <c r="I20" s="15"/>
      <c r="J20" s="15"/>
      <c r="K20" s="15"/>
    </row>
    <row r="21" spans="1:11" ht="15" customHeight="1" x14ac:dyDescent="0.25">
      <c r="A21" s="184" t="s">
        <v>62</v>
      </c>
      <c r="B21" s="160" t="s">
        <v>64</v>
      </c>
      <c r="C21" s="161"/>
      <c r="D21" s="161"/>
      <c r="E21" s="162"/>
    </row>
    <row r="22" spans="1:11" x14ac:dyDescent="0.25">
      <c r="A22" s="185"/>
      <c r="B22" s="163"/>
      <c r="C22" s="164"/>
      <c r="D22" s="164"/>
      <c r="E22" s="165"/>
    </row>
    <row r="23" spans="1:11" ht="15" customHeight="1" thickBot="1" x14ac:dyDescent="0.3">
      <c r="A23" s="186"/>
      <c r="B23" s="166"/>
      <c r="C23" s="167"/>
      <c r="D23" s="167"/>
      <c r="E23" s="168"/>
    </row>
    <row r="24" spans="1:11" ht="15" customHeight="1" thickBot="1" x14ac:dyDescent="0.3">
      <c r="A24" s="85" t="s">
        <v>0</v>
      </c>
      <c r="B24" s="177" t="s">
        <v>40</v>
      </c>
      <c r="C24" s="128"/>
      <c r="D24" s="128" t="s">
        <v>41</v>
      </c>
      <c r="E24" s="129"/>
    </row>
    <row r="25" spans="1:11" ht="15" customHeight="1" x14ac:dyDescent="0.25">
      <c r="A25" s="84" t="s">
        <v>4</v>
      </c>
      <c r="B25" s="178">
        <v>1387</v>
      </c>
      <c r="C25" s="179"/>
      <c r="D25" s="130">
        <f>B25/$B$32</f>
        <v>0.40214554943461872</v>
      </c>
      <c r="E25" s="131"/>
    </row>
    <row r="26" spans="1:11" ht="15" customHeight="1" x14ac:dyDescent="0.25">
      <c r="A26" s="27" t="s">
        <v>5</v>
      </c>
      <c r="B26" s="122">
        <v>1021</v>
      </c>
      <c r="C26" s="123"/>
      <c r="D26" s="111">
        <f t="shared" ref="D26:D30" si="7">B26/$B$32</f>
        <v>0.29602783415482747</v>
      </c>
      <c r="E26" s="112"/>
    </row>
    <row r="27" spans="1:11" ht="15" customHeight="1" x14ac:dyDescent="0.25">
      <c r="A27" s="27" t="s">
        <v>6</v>
      </c>
      <c r="B27" s="122">
        <v>840</v>
      </c>
      <c r="C27" s="123"/>
      <c r="D27" s="111">
        <f t="shared" si="7"/>
        <v>0.2435488547405045</v>
      </c>
      <c r="E27" s="112"/>
    </row>
    <row r="28" spans="1:11" ht="15" customHeight="1" x14ac:dyDescent="0.25">
      <c r="A28" s="27" t="s">
        <v>7</v>
      </c>
      <c r="B28" s="122">
        <v>157</v>
      </c>
      <c r="C28" s="123"/>
      <c r="D28" s="111">
        <f t="shared" si="7"/>
        <v>4.5520440707451433E-2</v>
      </c>
      <c r="E28" s="112"/>
    </row>
    <row r="29" spans="1:11" ht="15" customHeight="1" x14ac:dyDescent="0.25">
      <c r="A29" s="27" t="s">
        <v>8</v>
      </c>
      <c r="B29" s="122">
        <v>33</v>
      </c>
      <c r="C29" s="123"/>
      <c r="D29" s="111">
        <f t="shared" si="7"/>
        <v>9.5679907219483901E-3</v>
      </c>
      <c r="E29" s="112"/>
    </row>
    <row r="30" spans="1:11" ht="15" customHeight="1" x14ac:dyDescent="0.25">
      <c r="A30" s="27" t="s">
        <v>9</v>
      </c>
      <c r="B30" s="122">
        <v>11</v>
      </c>
      <c r="C30" s="123"/>
      <c r="D30" s="175">
        <f t="shared" si="7"/>
        <v>3.1893302406494637E-3</v>
      </c>
      <c r="E30" s="176"/>
    </row>
    <row r="31" spans="1:11" ht="15" customHeight="1" thickBot="1" x14ac:dyDescent="0.3">
      <c r="A31" s="42" t="s">
        <v>10</v>
      </c>
      <c r="B31" s="122"/>
      <c r="C31" s="123"/>
      <c r="D31" s="111"/>
      <c r="E31" s="112"/>
    </row>
    <row r="32" spans="1:11" ht="15" customHeight="1" thickBot="1" x14ac:dyDescent="0.3">
      <c r="A32" s="38" t="s">
        <v>11</v>
      </c>
      <c r="B32" s="136">
        <v>3449</v>
      </c>
      <c r="C32" s="137"/>
      <c r="D32" s="138"/>
      <c r="E32" s="139"/>
    </row>
    <row r="33" spans="1:11" ht="15.75" customHeight="1" x14ac:dyDescent="0.25">
      <c r="A33" s="43" t="s">
        <v>14</v>
      </c>
      <c r="B33" s="124">
        <f>B25-B27</f>
        <v>547</v>
      </c>
      <c r="C33" s="125"/>
      <c r="D33" s="132">
        <f>D25-D27</f>
        <v>0.15859669469411422</v>
      </c>
      <c r="E33" s="133"/>
    </row>
    <row r="34" spans="1:11" ht="15.75" thickBot="1" x14ac:dyDescent="0.3">
      <c r="A34" s="44" t="s">
        <v>15</v>
      </c>
      <c r="B34" s="126">
        <f>B25-B26</f>
        <v>366</v>
      </c>
      <c r="C34" s="127"/>
      <c r="D34" s="134">
        <f>D25-D26</f>
        <v>0.10611771527979125</v>
      </c>
      <c r="E34" s="135"/>
    </row>
    <row r="35" spans="1:11" ht="15.75" thickBot="1" x14ac:dyDescent="0.3">
      <c r="A35" s="101" t="s">
        <v>60</v>
      </c>
      <c r="B35" s="102"/>
      <c r="C35" s="102"/>
      <c r="D35" s="102"/>
      <c r="E35" s="103"/>
    </row>
    <row r="36" spans="1:11" ht="37.5" customHeight="1" thickBot="1" x14ac:dyDescent="0.3">
      <c r="A36" s="104" t="s">
        <v>49</v>
      </c>
      <c r="B36" s="105"/>
      <c r="C36" s="105"/>
      <c r="D36" s="105"/>
      <c r="E36" s="106"/>
    </row>
    <row r="37" spans="1:11" ht="4.5" customHeight="1" thickBot="1" x14ac:dyDescent="0.3">
      <c r="A37" s="2"/>
      <c r="B37" s="1"/>
      <c r="C37" s="3"/>
      <c r="D37" s="4"/>
      <c r="E37" s="5"/>
      <c r="F37" s="1"/>
      <c r="G37" s="3"/>
      <c r="H37" s="4"/>
      <c r="I37" s="5"/>
      <c r="J37" s="6"/>
      <c r="K37" s="7"/>
    </row>
    <row r="38" spans="1:11" x14ac:dyDescent="0.25">
      <c r="A38" s="180" t="s">
        <v>12</v>
      </c>
      <c r="B38" s="181"/>
      <c r="C38" s="181"/>
      <c r="D38" s="181"/>
      <c r="E38" s="181"/>
      <c r="F38" s="182"/>
      <c r="G38" s="182"/>
      <c r="H38" s="182"/>
      <c r="I38" s="182"/>
      <c r="J38" s="182"/>
      <c r="K38" s="183"/>
    </row>
    <row r="39" spans="1:11" x14ac:dyDescent="0.25">
      <c r="A39" s="116" t="s">
        <v>42</v>
      </c>
      <c r="B39" s="117"/>
      <c r="C39" s="117"/>
      <c r="D39" s="117"/>
      <c r="E39" s="117"/>
      <c r="F39" s="118"/>
      <c r="G39" s="118"/>
      <c r="H39" s="118"/>
      <c r="I39" s="118"/>
      <c r="J39" s="118"/>
      <c r="K39" s="119"/>
    </row>
    <row r="40" spans="1:11" x14ac:dyDescent="0.25">
      <c r="A40" s="116" t="s">
        <v>43</v>
      </c>
      <c r="B40" s="117"/>
      <c r="C40" s="117"/>
      <c r="D40" s="117"/>
      <c r="E40" s="117"/>
      <c r="F40" s="118"/>
      <c r="G40" s="118"/>
      <c r="H40" s="118"/>
      <c r="I40" s="118"/>
      <c r="J40" s="118"/>
      <c r="K40" s="119"/>
    </row>
    <row r="41" spans="1:11" x14ac:dyDescent="0.25">
      <c r="A41" s="116" t="s">
        <v>44</v>
      </c>
      <c r="B41" s="117"/>
      <c r="C41" s="117"/>
      <c r="D41" s="117"/>
      <c r="E41" s="117"/>
      <c r="F41" s="118"/>
      <c r="G41" s="118"/>
      <c r="H41" s="118"/>
      <c r="I41" s="118"/>
      <c r="J41" s="118"/>
      <c r="K41" s="119"/>
    </row>
    <row r="42" spans="1:11" x14ac:dyDescent="0.25">
      <c r="A42" s="116" t="s">
        <v>45</v>
      </c>
      <c r="B42" s="117"/>
      <c r="C42" s="117"/>
      <c r="D42" s="117"/>
      <c r="E42" s="117"/>
      <c r="F42" s="118"/>
      <c r="G42" s="118"/>
      <c r="H42" s="118"/>
      <c r="I42" s="118"/>
      <c r="J42" s="118"/>
      <c r="K42" s="119"/>
    </row>
    <row r="43" spans="1:11" x14ac:dyDescent="0.25">
      <c r="A43" s="116" t="s">
        <v>46</v>
      </c>
      <c r="B43" s="117"/>
      <c r="C43" s="117"/>
      <c r="D43" s="117"/>
      <c r="E43" s="117"/>
      <c r="F43" s="118"/>
      <c r="G43" s="118"/>
      <c r="H43" s="118"/>
      <c r="I43" s="118"/>
      <c r="J43" s="118"/>
      <c r="K43" s="119"/>
    </row>
    <row r="44" spans="1:11" x14ac:dyDescent="0.25">
      <c r="A44" s="116" t="s">
        <v>47</v>
      </c>
      <c r="B44" s="117"/>
      <c r="C44" s="117"/>
      <c r="D44" s="117"/>
      <c r="E44" s="117"/>
      <c r="F44" s="118"/>
      <c r="G44" s="118"/>
      <c r="H44" s="118"/>
      <c r="I44" s="118"/>
      <c r="J44" s="118"/>
      <c r="K44" s="119"/>
    </row>
    <row r="45" spans="1:11" x14ac:dyDescent="0.25">
      <c r="A45" s="113" t="s">
        <v>48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5"/>
    </row>
    <row r="46" spans="1:11" ht="15.75" thickBot="1" x14ac:dyDescent="0.3">
      <c r="A46" s="156" t="s">
        <v>27</v>
      </c>
      <c r="B46" s="157"/>
      <c r="C46" s="157"/>
      <c r="D46" s="157"/>
      <c r="E46" s="157"/>
      <c r="F46" s="158"/>
      <c r="G46" s="158"/>
      <c r="H46" s="158"/>
      <c r="I46" s="158"/>
      <c r="J46" s="158"/>
      <c r="K46" s="159"/>
    </row>
    <row r="47" spans="1:11" ht="4.5" customHeight="1" x14ac:dyDescent="0.25">
      <c r="K47" s="7"/>
    </row>
  </sheetData>
  <mergeCells count="49">
    <mergeCell ref="A46:K46"/>
    <mergeCell ref="B21:E23"/>
    <mergeCell ref="A19:E20"/>
    <mergeCell ref="D28:E28"/>
    <mergeCell ref="D29:E29"/>
    <mergeCell ref="D30:E30"/>
    <mergeCell ref="B24:C24"/>
    <mergeCell ref="B25:C25"/>
    <mergeCell ref="B27:C27"/>
    <mergeCell ref="B26:C26"/>
    <mergeCell ref="B28:C28"/>
    <mergeCell ref="B29:C29"/>
    <mergeCell ref="B30:C30"/>
    <mergeCell ref="A38:K38"/>
    <mergeCell ref="A21:A23"/>
    <mergeCell ref="D26:E26"/>
    <mergeCell ref="A1:K1"/>
    <mergeCell ref="A3:K4"/>
    <mergeCell ref="A2:K2"/>
    <mergeCell ref="F5:G5"/>
    <mergeCell ref="H5:I5"/>
    <mergeCell ref="J5:K5"/>
    <mergeCell ref="B5:C5"/>
    <mergeCell ref="D5:E5"/>
    <mergeCell ref="J14:K14"/>
    <mergeCell ref="B31:C31"/>
    <mergeCell ref="B33:C33"/>
    <mergeCell ref="B34:C34"/>
    <mergeCell ref="D24:E24"/>
    <mergeCell ref="D25:E25"/>
    <mergeCell ref="D33:E33"/>
    <mergeCell ref="D34:E34"/>
    <mergeCell ref="D31:E31"/>
    <mergeCell ref="B32:E32"/>
    <mergeCell ref="A17:K17"/>
    <mergeCell ref="A45:K45"/>
    <mergeCell ref="A42:K42"/>
    <mergeCell ref="A43:K43"/>
    <mergeCell ref="A41:K41"/>
    <mergeCell ref="A39:K39"/>
    <mergeCell ref="A40:K40"/>
    <mergeCell ref="A44:K44"/>
    <mergeCell ref="A35:E35"/>
    <mergeCell ref="A36:E36"/>
    <mergeCell ref="H14:I14"/>
    <mergeCell ref="B14:C14"/>
    <mergeCell ref="D14:E14"/>
    <mergeCell ref="F14:G14"/>
    <mergeCell ref="D27:E27"/>
  </mergeCells>
  <conditionalFormatting sqref="A5">
    <cfRule type="expression" dxfId="120" priority="147">
      <formula>MOD(ROW(),2)=0</formula>
    </cfRule>
  </conditionalFormatting>
  <conditionalFormatting sqref="A7:A13">
    <cfRule type="expression" dxfId="119" priority="146">
      <formula>MOD(ROW(),2)=0</formula>
    </cfRule>
  </conditionalFormatting>
  <conditionalFormatting sqref="B6:C6">
    <cfRule type="expression" dxfId="118" priority="127">
      <formula>MOD(ROW(),2)=0</formula>
    </cfRule>
  </conditionalFormatting>
  <conditionalFormatting sqref="J7:J10 K7:K13">
    <cfRule type="expression" dxfId="117" priority="91">
      <formula>MOD(ROW(),2)=0</formula>
    </cfRule>
  </conditionalFormatting>
  <conditionalFormatting sqref="J11:J13">
    <cfRule type="expression" dxfId="116" priority="52">
      <formula>MOD(ROW(),2)=0</formula>
    </cfRule>
  </conditionalFormatting>
  <conditionalFormatting sqref="A25:A31">
    <cfRule type="expression" dxfId="115" priority="40">
      <formula>MOD(ROW(),2)=0</formula>
    </cfRule>
  </conditionalFormatting>
  <conditionalFormatting sqref="A24">
    <cfRule type="expression" dxfId="114" priority="39">
      <formula>MOD(ROW(),2)=0</formula>
    </cfRule>
  </conditionalFormatting>
  <conditionalFormatting sqref="B24:B31">
    <cfRule type="expression" dxfId="113" priority="23">
      <formula>MOD(ROW(),2)=0</formula>
    </cfRule>
  </conditionalFormatting>
  <conditionalFormatting sqref="D25:D31">
    <cfRule type="expression" dxfId="112" priority="17">
      <formula>MOD(ROW(),2)=0</formula>
    </cfRule>
  </conditionalFormatting>
  <conditionalFormatting sqref="A6">
    <cfRule type="expression" dxfId="111" priority="13">
      <formula>MOD(ROW(),2)=0</formula>
    </cfRule>
  </conditionalFormatting>
  <conditionalFormatting sqref="D6:E6">
    <cfRule type="expression" dxfId="110" priority="12">
      <formula>MOD(ROW(),2)=0</formula>
    </cfRule>
  </conditionalFormatting>
  <conditionalFormatting sqref="F6:G6">
    <cfRule type="expression" dxfId="109" priority="11">
      <formula>MOD(ROW(),2)=0</formula>
    </cfRule>
  </conditionalFormatting>
  <conditionalFormatting sqref="H6:I6">
    <cfRule type="expression" dxfId="108" priority="10">
      <formula>MOD(ROW(),2)=0</formula>
    </cfRule>
  </conditionalFormatting>
  <conditionalFormatting sqref="J6:K6">
    <cfRule type="expression" dxfId="107" priority="9">
      <formula>MOD(ROW(),2)=0</formula>
    </cfRule>
  </conditionalFormatting>
  <conditionalFormatting sqref="B7">
    <cfRule type="expression" dxfId="106" priority="8">
      <formula>MOD(ROW(),2)=0</formula>
    </cfRule>
  </conditionalFormatting>
  <conditionalFormatting sqref="D24">
    <cfRule type="expression" dxfId="105" priority="7">
      <formula>MOD(ROW(),2)=0</formula>
    </cfRule>
  </conditionalFormatting>
  <conditionalFormatting sqref="B8 D8:I8">
    <cfRule type="expression" dxfId="104" priority="6">
      <formula>MOD(ROW(),2)=0</formula>
    </cfRule>
  </conditionalFormatting>
  <conditionalFormatting sqref="B10 D10:I10">
    <cfRule type="expression" dxfId="103" priority="5">
      <formula>MOD(ROW(),2)=0</formula>
    </cfRule>
  </conditionalFormatting>
  <conditionalFormatting sqref="B12 D12:I12">
    <cfRule type="expression" dxfId="102" priority="4">
      <formula>MOD(ROW(),2)=0</formula>
    </cfRule>
  </conditionalFormatting>
  <conditionalFormatting sqref="C8">
    <cfRule type="expression" dxfId="101" priority="3">
      <formula>MOD(ROW(),2)=0</formula>
    </cfRule>
  </conditionalFormatting>
  <conditionalFormatting sqref="C10">
    <cfRule type="expression" dxfId="100" priority="2">
      <formula>MOD(ROW(),2)=0</formula>
    </cfRule>
  </conditionalFormatting>
  <conditionalFormatting sqref="C12">
    <cfRule type="expression" dxfId="99" priority="1">
      <formula>MOD(ROW(),2)=0</formula>
    </cfRule>
  </conditionalFormatting>
  <printOptions horizontalCentered="1"/>
  <pageMargins left="0" right="0" top="0" bottom="0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2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7" customWidth="1"/>
    <col min="4" max="4" width="15.7109375" style="8" customWidth="1"/>
    <col min="5" max="14" width="8" style="8" customWidth="1"/>
  </cols>
  <sheetData>
    <row r="1" spans="1:14" ht="15" customHeight="1" x14ac:dyDescent="0.25">
      <c r="A1" s="199" t="s">
        <v>16</v>
      </c>
      <c r="B1" s="184" t="s">
        <v>62</v>
      </c>
      <c r="C1" s="160" t="s">
        <v>66</v>
      </c>
      <c r="D1" s="162"/>
      <c r="E1"/>
      <c r="F1"/>
      <c r="G1"/>
      <c r="H1"/>
      <c r="I1"/>
      <c r="J1"/>
      <c r="K1"/>
      <c r="L1"/>
      <c r="M1"/>
      <c r="N1"/>
    </row>
    <row r="2" spans="1:14" x14ac:dyDescent="0.25">
      <c r="A2" s="200"/>
      <c r="B2" s="185"/>
      <c r="C2" s="163"/>
      <c r="D2" s="165"/>
      <c r="E2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00"/>
      <c r="B3" s="202"/>
      <c r="C3" s="166"/>
      <c r="D3" s="168"/>
      <c r="E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01"/>
      <c r="B4" s="37" t="s">
        <v>0</v>
      </c>
      <c r="C4" s="35" t="s">
        <v>40</v>
      </c>
      <c r="D4" s="36" t="s">
        <v>50</v>
      </c>
      <c r="E4"/>
      <c r="F4"/>
      <c r="G4"/>
      <c r="H4"/>
      <c r="I4"/>
      <c r="J4"/>
      <c r="K4"/>
      <c r="L4"/>
      <c r="M4"/>
      <c r="N4"/>
    </row>
    <row r="5" spans="1:14" ht="15.75" customHeight="1" x14ac:dyDescent="0.25">
      <c r="A5" s="191" t="s">
        <v>61</v>
      </c>
      <c r="B5" s="23" t="s">
        <v>4</v>
      </c>
      <c r="C5" s="22" t="s">
        <v>65</v>
      </c>
      <c r="D5" s="11" t="s">
        <v>65</v>
      </c>
      <c r="E5"/>
      <c r="F5"/>
      <c r="G5"/>
      <c r="H5"/>
      <c r="I5"/>
      <c r="J5"/>
      <c r="K5"/>
      <c r="L5"/>
      <c r="M5"/>
      <c r="N5"/>
    </row>
    <row r="6" spans="1:14" x14ac:dyDescent="0.25">
      <c r="A6" s="205"/>
      <c r="B6" s="14" t="s">
        <v>5</v>
      </c>
      <c r="C6" s="9"/>
      <c r="D6" s="12"/>
      <c r="E6"/>
      <c r="F6"/>
      <c r="G6"/>
      <c r="H6"/>
      <c r="I6"/>
      <c r="J6"/>
      <c r="K6"/>
      <c r="L6"/>
      <c r="M6"/>
      <c r="N6"/>
    </row>
    <row r="7" spans="1:14" x14ac:dyDescent="0.25">
      <c r="A7" s="205"/>
      <c r="B7" s="14" t="s">
        <v>6</v>
      </c>
      <c r="C7" s="9" t="s">
        <v>65</v>
      </c>
      <c r="D7" s="12" t="s">
        <v>65</v>
      </c>
      <c r="E7"/>
      <c r="F7"/>
      <c r="G7"/>
      <c r="H7"/>
      <c r="I7"/>
      <c r="J7"/>
      <c r="K7"/>
      <c r="L7"/>
      <c r="M7"/>
      <c r="N7"/>
    </row>
    <row r="8" spans="1:14" x14ac:dyDescent="0.25">
      <c r="A8" s="205"/>
      <c r="B8" s="14" t="s">
        <v>7</v>
      </c>
      <c r="C8" s="9"/>
      <c r="D8" s="12"/>
      <c r="E8"/>
      <c r="F8"/>
      <c r="G8"/>
      <c r="H8"/>
      <c r="I8"/>
      <c r="J8"/>
      <c r="K8"/>
      <c r="L8"/>
      <c r="M8"/>
      <c r="N8"/>
    </row>
    <row r="9" spans="1:14" x14ac:dyDescent="0.25">
      <c r="A9" s="205"/>
      <c r="B9" s="14" t="s">
        <v>8</v>
      </c>
      <c r="C9" s="9"/>
      <c r="D9" s="12"/>
      <c r="E9"/>
      <c r="F9"/>
      <c r="G9"/>
      <c r="H9"/>
      <c r="I9"/>
      <c r="J9"/>
      <c r="K9"/>
      <c r="L9"/>
      <c r="M9"/>
      <c r="N9"/>
    </row>
    <row r="10" spans="1:14" x14ac:dyDescent="0.25">
      <c r="A10" s="205"/>
      <c r="B10" s="14" t="s">
        <v>9</v>
      </c>
      <c r="C10" s="9"/>
      <c r="D10" s="12"/>
      <c r="E10"/>
      <c r="F10"/>
      <c r="G10"/>
      <c r="H10"/>
      <c r="I10"/>
      <c r="J10"/>
      <c r="K10"/>
      <c r="L10"/>
      <c r="M10"/>
      <c r="N10"/>
    </row>
    <row r="11" spans="1:14" x14ac:dyDescent="0.25">
      <c r="A11" s="205"/>
      <c r="B11" s="14" t="s">
        <v>10</v>
      </c>
      <c r="C11" s="9"/>
      <c r="D11" s="12"/>
      <c r="E11"/>
      <c r="F11"/>
      <c r="G11"/>
      <c r="H11"/>
      <c r="I11"/>
      <c r="J11"/>
      <c r="K11"/>
      <c r="L11"/>
      <c r="M11"/>
      <c r="N11"/>
    </row>
    <row r="12" spans="1:14" x14ac:dyDescent="0.25">
      <c r="A12" s="205"/>
      <c r="B12" s="50" t="s">
        <v>28</v>
      </c>
      <c r="C12" s="203" t="s">
        <v>65</v>
      </c>
      <c r="D12" s="204"/>
      <c r="E12"/>
      <c r="F12"/>
      <c r="G12"/>
      <c r="H12"/>
      <c r="I12"/>
      <c r="J12"/>
      <c r="K12"/>
      <c r="L12"/>
      <c r="M12"/>
      <c r="N12"/>
    </row>
    <row r="13" spans="1:14" x14ac:dyDescent="0.25">
      <c r="A13" s="205"/>
      <c r="B13" s="24" t="s">
        <v>17</v>
      </c>
      <c r="C13" s="207">
        <f>C$108</f>
        <v>1365</v>
      </c>
      <c r="D13" s="208"/>
      <c r="E13"/>
      <c r="F13"/>
      <c r="G13"/>
      <c r="H13"/>
      <c r="I13"/>
      <c r="J13"/>
      <c r="K13"/>
      <c r="L13"/>
      <c r="M13"/>
      <c r="N13"/>
    </row>
    <row r="14" spans="1:14" ht="15.75" thickBot="1" x14ac:dyDescent="0.3">
      <c r="A14" s="205"/>
      <c r="B14" s="52" t="s">
        <v>11</v>
      </c>
      <c r="C14" s="209">
        <f>C$119</f>
        <v>3449</v>
      </c>
      <c r="D14" s="210"/>
      <c r="E14"/>
      <c r="F14"/>
      <c r="G14"/>
      <c r="H14"/>
      <c r="I14"/>
      <c r="J14"/>
      <c r="K14"/>
      <c r="L14"/>
      <c r="M14"/>
      <c r="N14"/>
    </row>
    <row r="15" spans="1:14" x14ac:dyDescent="0.25">
      <c r="A15" s="205"/>
      <c r="B15" s="29" t="s">
        <v>14</v>
      </c>
      <c r="C15" s="86" t="s">
        <v>65</v>
      </c>
      <c r="D15" s="53" t="s">
        <v>65</v>
      </c>
      <c r="E15"/>
      <c r="F15"/>
      <c r="G15"/>
      <c r="H15"/>
      <c r="I15"/>
      <c r="J15"/>
      <c r="K15"/>
      <c r="L15"/>
      <c r="M15"/>
      <c r="N15"/>
    </row>
    <row r="16" spans="1:14" ht="15.75" thickBot="1" x14ac:dyDescent="0.3">
      <c r="A16" s="206"/>
      <c r="B16" s="30" t="s">
        <v>15</v>
      </c>
      <c r="C16" s="10"/>
      <c r="D16" s="94"/>
      <c r="E16"/>
      <c r="F16"/>
      <c r="G16"/>
      <c r="H16"/>
      <c r="I16"/>
      <c r="J16"/>
      <c r="K16"/>
      <c r="L16"/>
      <c r="M16"/>
      <c r="N16"/>
    </row>
    <row r="17" spans="1:14" ht="15" customHeight="1" x14ac:dyDescent="0.25">
      <c r="A17" s="196" t="s">
        <v>18</v>
      </c>
      <c r="B17" s="26" t="s">
        <v>4</v>
      </c>
      <c r="C17" s="22">
        <v>63</v>
      </c>
      <c r="D17" s="11">
        <f>C17/$C$24</f>
        <v>0.25</v>
      </c>
      <c r="E17"/>
      <c r="F17"/>
      <c r="G17"/>
      <c r="H17"/>
      <c r="I17"/>
      <c r="J17"/>
      <c r="K17"/>
      <c r="L17"/>
      <c r="M17"/>
      <c r="N17"/>
    </row>
    <row r="18" spans="1:14" ht="15.75" customHeight="1" x14ac:dyDescent="0.25">
      <c r="A18" s="197"/>
      <c r="B18" s="27" t="s">
        <v>5</v>
      </c>
      <c r="C18" s="9">
        <v>60</v>
      </c>
      <c r="D18" s="12">
        <f t="shared" ref="D18:D20" si="0">C18/$C$24</f>
        <v>0.23809523809523808</v>
      </c>
      <c r="E18"/>
      <c r="F18"/>
      <c r="G18"/>
      <c r="H18"/>
      <c r="I18"/>
      <c r="J18"/>
      <c r="K18"/>
      <c r="L18"/>
      <c r="M18"/>
      <c r="N18"/>
    </row>
    <row r="19" spans="1:14" x14ac:dyDescent="0.25">
      <c r="A19" s="197"/>
      <c r="B19" s="27" t="s">
        <v>6</v>
      </c>
      <c r="C19" s="9">
        <v>117</v>
      </c>
      <c r="D19" s="12">
        <f t="shared" si="0"/>
        <v>0.4642857142857143</v>
      </c>
      <c r="E19"/>
      <c r="F19"/>
      <c r="G19"/>
      <c r="H19"/>
      <c r="I19"/>
      <c r="J19"/>
      <c r="K19"/>
      <c r="L19"/>
      <c r="M19"/>
      <c r="N19"/>
    </row>
    <row r="20" spans="1:14" x14ac:dyDescent="0.25">
      <c r="A20" s="197"/>
      <c r="B20" s="27" t="s">
        <v>7</v>
      </c>
      <c r="C20" s="9">
        <v>10</v>
      </c>
      <c r="D20" s="12">
        <f t="shared" si="0"/>
        <v>3.968253968253968E-2</v>
      </c>
      <c r="E20"/>
      <c r="F20"/>
      <c r="G20"/>
      <c r="H20"/>
      <c r="I20"/>
      <c r="J20"/>
      <c r="K20"/>
      <c r="L20"/>
      <c r="M20"/>
      <c r="N20"/>
    </row>
    <row r="21" spans="1:14" x14ac:dyDescent="0.25">
      <c r="A21" s="197"/>
      <c r="B21" s="27" t="s">
        <v>8</v>
      </c>
      <c r="C21" s="9" t="s">
        <v>65</v>
      </c>
      <c r="D21" s="12" t="s">
        <v>65</v>
      </c>
      <c r="E21"/>
      <c r="F21"/>
      <c r="G21"/>
      <c r="H21"/>
      <c r="I21"/>
      <c r="J21"/>
      <c r="K21"/>
      <c r="L21"/>
      <c r="M21"/>
      <c r="N21"/>
    </row>
    <row r="22" spans="1:14" x14ac:dyDescent="0.25">
      <c r="A22" s="197"/>
      <c r="B22" s="27" t="s">
        <v>9</v>
      </c>
      <c r="C22" s="9"/>
      <c r="D22" s="12"/>
      <c r="E22"/>
      <c r="F22"/>
      <c r="G22"/>
      <c r="H22"/>
      <c r="I22"/>
      <c r="J22"/>
      <c r="K22"/>
      <c r="L22"/>
      <c r="M22"/>
      <c r="N22"/>
    </row>
    <row r="23" spans="1:14" x14ac:dyDescent="0.25">
      <c r="A23" s="197"/>
      <c r="B23" s="27" t="s">
        <v>10</v>
      </c>
      <c r="C23" s="9"/>
      <c r="D23" s="12"/>
      <c r="E23"/>
      <c r="F23"/>
      <c r="G23"/>
      <c r="H23"/>
      <c r="I23"/>
      <c r="J23"/>
      <c r="K23"/>
      <c r="L23"/>
      <c r="M23"/>
      <c r="N23"/>
    </row>
    <row r="24" spans="1:14" x14ac:dyDescent="0.25">
      <c r="A24" s="197"/>
      <c r="B24" s="51" t="s">
        <v>28</v>
      </c>
      <c r="C24" s="203">
        <v>252</v>
      </c>
      <c r="D24" s="204"/>
      <c r="E24"/>
      <c r="F24"/>
      <c r="G24"/>
      <c r="H24"/>
      <c r="I24"/>
      <c r="J24"/>
      <c r="K24"/>
      <c r="L24"/>
      <c r="M24"/>
      <c r="N24"/>
    </row>
    <row r="25" spans="1:14" x14ac:dyDescent="0.25">
      <c r="A25" s="197"/>
      <c r="B25" s="28" t="s">
        <v>17</v>
      </c>
      <c r="C25" s="194">
        <f>C$108</f>
        <v>1365</v>
      </c>
      <c r="D25" s="195"/>
      <c r="E25"/>
      <c r="F25"/>
      <c r="G25"/>
      <c r="H25"/>
      <c r="I25"/>
      <c r="J25"/>
      <c r="K25"/>
      <c r="L25"/>
      <c r="M25"/>
      <c r="N25"/>
    </row>
    <row r="26" spans="1:14" x14ac:dyDescent="0.25">
      <c r="A26" s="197"/>
      <c r="B26" s="49" t="s">
        <v>11</v>
      </c>
      <c r="C26" s="214">
        <f>C$119</f>
        <v>3449</v>
      </c>
      <c r="D26" s="188"/>
      <c r="E26"/>
      <c r="F26"/>
      <c r="G26"/>
      <c r="H26"/>
      <c r="I26"/>
      <c r="J26"/>
      <c r="K26"/>
      <c r="L26"/>
      <c r="M26"/>
      <c r="N26"/>
    </row>
    <row r="27" spans="1:14" x14ac:dyDescent="0.25">
      <c r="A27" s="197"/>
      <c r="B27" s="29" t="s">
        <v>14</v>
      </c>
      <c r="C27" s="9">
        <f>C17-C19</f>
        <v>-54</v>
      </c>
      <c r="D27" s="13">
        <f>D17-D19</f>
        <v>-0.2142857142857143</v>
      </c>
      <c r="E27"/>
      <c r="F27"/>
      <c r="G27"/>
      <c r="H27"/>
      <c r="I27"/>
      <c r="J27"/>
      <c r="K27"/>
      <c r="L27"/>
      <c r="M27"/>
      <c r="N27"/>
    </row>
    <row r="28" spans="1:14" ht="15.75" thickBot="1" x14ac:dyDescent="0.3">
      <c r="A28" s="198"/>
      <c r="B28" s="30" t="s">
        <v>15</v>
      </c>
      <c r="C28" s="10">
        <f>C17-C18</f>
        <v>3</v>
      </c>
      <c r="D28" s="94">
        <f>D17-D18</f>
        <v>1.1904761904761918E-2</v>
      </c>
      <c r="E28"/>
      <c r="F28"/>
      <c r="G28"/>
      <c r="H28"/>
      <c r="I28"/>
      <c r="J28"/>
      <c r="K28"/>
      <c r="L28"/>
      <c r="M28"/>
      <c r="N28"/>
    </row>
    <row r="29" spans="1:14" ht="15" customHeight="1" x14ac:dyDescent="0.25">
      <c r="A29" s="191" t="s">
        <v>54</v>
      </c>
      <c r="B29" s="23" t="s">
        <v>4</v>
      </c>
      <c r="C29" s="22">
        <v>42</v>
      </c>
      <c r="D29" s="11">
        <f>C29/$C$36</f>
        <v>0.71186440677966101</v>
      </c>
      <c r="E29"/>
      <c r="F29"/>
      <c r="G29"/>
      <c r="H29"/>
      <c r="I29"/>
      <c r="J29"/>
      <c r="K29"/>
      <c r="L29"/>
      <c r="M29"/>
      <c r="N29"/>
    </row>
    <row r="30" spans="1:14" x14ac:dyDescent="0.25">
      <c r="A30" s="205"/>
      <c r="B30" s="14" t="s">
        <v>5</v>
      </c>
      <c r="C30" s="9">
        <v>11</v>
      </c>
      <c r="D30" s="12">
        <f t="shared" ref="D30" si="1">C30/$C$36</f>
        <v>0.1864406779661017</v>
      </c>
      <c r="E30"/>
      <c r="F30"/>
      <c r="G30"/>
      <c r="H30"/>
      <c r="I30"/>
      <c r="J30"/>
      <c r="K30"/>
      <c r="L30"/>
      <c r="M30"/>
      <c r="N30"/>
    </row>
    <row r="31" spans="1:14" ht="15.75" customHeight="1" x14ac:dyDescent="0.25">
      <c r="A31" s="205"/>
      <c r="B31" s="14" t="s">
        <v>6</v>
      </c>
      <c r="C31" s="9" t="s">
        <v>65</v>
      </c>
      <c r="D31" s="12" t="s">
        <v>65</v>
      </c>
      <c r="E31"/>
      <c r="F31"/>
      <c r="G31"/>
      <c r="H31"/>
      <c r="I31"/>
      <c r="J31"/>
      <c r="K31"/>
      <c r="L31"/>
      <c r="M31"/>
      <c r="N31"/>
    </row>
    <row r="32" spans="1:14" x14ac:dyDescent="0.25">
      <c r="A32" s="205"/>
      <c r="B32" s="14" t="s">
        <v>7</v>
      </c>
      <c r="C32" s="9" t="s">
        <v>65</v>
      </c>
      <c r="D32" s="12" t="s">
        <v>65</v>
      </c>
      <c r="E32"/>
      <c r="F32"/>
      <c r="G32"/>
      <c r="H32"/>
      <c r="I32"/>
      <c r="J32"/>
      <c r="K32"/>
      <c r="L32"/>
      <c r="M32"/>
      <c r="N32"/>
    </row>
    <row r="33" spans="1:14" x14ac:dyDescent="0.25">
      <c r="A33" s="205"/>
      <c r="B33" s="14" t="s">
        <v>8</v>
      </c>
      <c r="C33" s="9"/>
      <c r="D33" s="12"/>
      <c r="E33"/>
      <c r="F33"/>
      <c r="G33"/>
      <c r="H33"/>
      <c r="I33"/>
      <c r="J33"/>
      <c r="K33"/>
      <c r="L33"/>
      <c r="M33"/>
      <c r="N33"/>
    </row>
    <row r="34" spans="1:14" x14ac:dyDescent="0.25">
      <c r="A34" s="205"/>
      <c r="B34" s="14" t="s">
        <v>9</v>
      </c>
      <c r="C34" s="9"/>
      <c r="D34" s="12"/>
      <c r="E34"/>
      <c r="F34"/>
      <c r="G34"/>
      <c r="H34"/>
      <c r="I34"/>
      <c r="J34"/>
      <c r="K34"/>
      <c r="L34"/>
      <c r="M34"/>
      <c r="N34"/>
    </row>
    <row r="35" spans="1:14" x14ac:dyDescent="0.25">
      <c r="A35" s="205"/>
      <c r="B35" s="14" t="s">
        <v>10</v>
      </c>
      <c r="C35" s="9"/>
      <c r="D35" s="12"/>
      <c r="E35"/>
      <c r="F35"/>
      <c r="G35"/>
      <c r="H35"/>
      <c r="I35"/>
      <c r="J35"/>
      <c r="K35"/>
      <c r="L35"/>
      <c r="M35"/>
      <c r="N35"/>
    </row>
    <row r="36" spans="1:14" x14ac:dyDescent="0.25">
      <c r="A36" s="205"/>
      <c r="B36" s="50" t="s">
        <v>28</v>
      </c>
      <c r="C36" s="203">
        <v>59</v>
      </c>
      <c r="D36" s="204"/>
      <c r="E36"/>
      <c r="F36"/>
      <c r="G36"/>
      <c r="H36"/>
      <c r="I36"/>
      <c r="J36"/>
      <c r="K36"/>
      <c r="L36"/>
      <c r="M36"/>
      <c r="N36"/>
    </row>
    <row r="37" spans="1:14" x14ac:dyDescent="0.25">
      <c r="A37" s="205"/>
      <c r="B37" s="24" t="s">
        <v>17</v>
      </c>
      <c r="C37" s="194">
        <f>C$108</f>
        <v>1365</v>
      </c>
      <c r="D37" s="195"/>
      <c r="E37"/>
      <c r="F37"/>
      <c r="G37"/>
      <c r="H37"/>
      <c r="I37"/>
      <c r="J37"/>
      <c r="K37"/>
      <c r="L37"/>
      <c r="M37"/>
      <c r="N37"/>
    </row>
    <row r="38" spans="1:14" x14ac:dyDescent="0.25">
      <c r="A38" s="205"/>
      <c r="B38" s="49" t="s">
        <v>11</v>
      </c>
      <c r="C38" s="214">
        <f>C$119</f>
        <v>3449</v>
      </c>
      <c r="D38" s="188"/>
      <c r="E38"/>
      <c r="F38"/>
      <c r="G38"/>
      <c r="H38"/>
      <c r="I38"/>
      <c r="J38"/>
      <c r="K38"/>
      <c r="L38"/>
      <c r="M38"/>
      <c r="N38"/>
    </row>
    <row r="39" spans="1:14" x14ac:dyDescent="0.25">
      <c r="A39" s="205"/>
      <c r="B39" s="25" t="s">
        <v>14</v>
      </c>
      <c r="C39" s="9" t="s">
        <v>65</v>
      </c>
      <c r="D39" s="13" t="s">
        <v>65</v>
      </c>
      <c r="E39"/>
      <c r="F39"/>
      <c r="G39"/>
      <c r="H39"/>
      <c r="I39"/>
      <c r="J39"/>
      <c r="K39"/>
      <c r="L39"/>
      <c r="M39"/>
      <c r="N39"/>
    </row>
    <row r="40" spans="1:14" ht="15.75" thickBot="1" x14ac:dyDescent="0.3">
      <c r="A40" s="206"/>
      <c r="B40" s="48" t="s">
        <v>15</v>
      </c>
      <c r="C40" s="10">
        <f>C29-C30</f>
        <v>31</v>
      </c>
      <c r="D40" s="94">
        <f>D29-D30</f>
        <v>0.52542372881355925</v>
      </c>
      <c r="E40"/>
      <c r="F40"/>
      <c r="G40"/>
      <c r="H40"/>
      <c r="I40"/>
      <c r="J40"/>
      <c r="K40"/>
      <c r="L40"/>
      <c r="M40"/>
      <c r="N40"/>
    </row>
    <row r="41" spans="1:14" ht="15" customHeight="1" x14ac:dyDescent="0.25">
      <c r="A41" s="196" t="s">
        <v>19</v>
      </c>
      <c r="B41" s="26" t="s">
        <v>4</v>
      </c>
      <c r="C41" s="22">
        <v>152</v>
      </c>
      <c r="D41" s="11">
        <f t="shared" ref="D41:D44" si="2">C41/$C$48</f>
        <v>0.36450839328537171</v>
      </c>
      <c r="E41"/>
      <c r="F41"/>
      <c r="G41"/>
      <c r="H41"/>
      <c r="I41"/>
      <c r="J41"/>
      <c r="K41"/>
      <c r="L41"/>
      <c r="M41"/>
      <c r="N41"/>
    </row>
    <row r="42" spans="1:14" x14ac:dyDescent="0.25">
      <c r="A42" s="197"/>
      <c r="B42" s="27" t="s">
        <v>5</v>
      </c>
      <c r="C42" s="9">
        <v>119</v>
      </c>
      <c r="D42" s="12">
        <f t="shared" si="2"/>
        <v>0.28537170263788969</v>
      </c>
      <c r="E42"/>
      <c r="F42"/>
      <c r="G42"/>
      <c r="H42"/>
      <c r="I42"/>
      <c r="J42"/>
      <c r="K42"/>
      <c r="L42"/>
      <c r="M42"/>
      <c r="N42"/>
    </row>
    <row r="43" spans="1:14" x14ac:dyDescent="0.25">
      <c r="A43" s="197"/>
      <c r="B43" s="27" t="s">
        <v>6</v>
      </c>
      <c r="C43" s="9">
        <v>118</v>
      </c>
      <c r="D43" s="12">
        <f t="shared" si="2"/>
        <v>0.28297362110311752</v>
      </c>
      <c r="E43"/>
      <c r="F43"/>
      <c r="G43"/>
      <c r="H43"/>
      <c r="I43"/>
      <c r="J43"/>
      <c r="K43"/>
      <c r="L43"/>
      <c r="M43"/>
      <c r="N43"/>
    </row>
    <row r="44" spans="1:14" ht="15.75" customHeight="1" x14ac:dyDescent="0.25">
      <c r="A44" s="197"/>
      <c r="B44" s="27" t="s">
        <v>7</v>
      </c>
      <c r="C44" s="9">
        <v>24</v>
      </c>
      <c r="D44" s="12">
        <f t="shared" si="2"/>
        <v>5.7553956834532377E-2</v>
      </c>
      <c r="E44"/>
      <c r="F44"/>
      <c r="G44"/>
      <c r="H44"/>
      <c r="I44"/>
      <c r="J44"/>
      <c r="K44"/>
      <c r="L44"/>
      <c r="M44"/>
      <c r="N44"/>
    </row>
    <row r="45" spans="1:14" x14ac:dyDescent="0.25">
      <c r="A45" s="197"/>
      <c r="B45" s="27" t="s">
        <v>8</v>
      </c>
      <c r="C45" s="9" t="s">
        <v>65</v>
      </c>
      <c r="D45" s="12" t="s">
        <v>65</v>
      </c>
      <c r="E45"/>
      <c r="F45"/>
      <c r="G45"/>
      <c r="H45"/>
      <c r="I45"/>
      <c r="J45"/>
      <c r="K45"/>
      <c r="L45"/>
      <c r="M45"/>
      <c r="N45"/>
    </row>
    <row r="46" spans="1:14" x14ac:dyDescent="0.25">
      <c r="A46" s="197"/>
      <c r="B46" s="27" t="s">
        <v>9</v>
      </c>
      <c r="C46" s="9"/>
      <c r="D46" s="12"/>
      <c r="E46"/>
      <c r="F46"/>
      <c r="G46"/>
      <c r="H46"/>
      <c r="I46"/>
      <c r="J46"/>
      <c r="K46"/>
      <c r="L46"/>
      <c r="M46"/>
      <c r="N46"/>
    </row>
    <row r="47" spans="1:14" x14ac:dyDescent="0.25">
      <c r="A47" s="197"/>
      <c r="B47" s="27" t="s">
        <v>10</v>
      </c>
      <c r="C47" s="9"/>
      <c r="D47" s="12"/>
      <c r="E47"/>
      <c r="F47"/>
      <c r="G47"/>
      <c r="H47"/>
      <c r="I47"/>
      <c r="J47"/>
      <c r="K47"/>
      <c r="L47"/>
      <c r="M47"/>
      <c r="N47"/>
    </row>
    <row r="48" spans="1:14" x14ac:dyDescent="0.25">
      <c r="A48" s="197"/>
      <c r="B48" s="51" t="s">
        <v>28</v>
      </c>
      <c r="C48" s="189">
        <v>417</v>
      </c>
      <c r="D48" s="190"/>
      <c r="E48"/>
      <c r="F48"/>
      <c r="G48"/>
      <c r="H48"/>
      <c r="I48"/>
      <c r="J48"/>
      <c r="K48"/>
      <c r="L48"/>
      <c r="M48"/>
      <c r="N48"/>
    </row>
    <row r="49" spans="1:14" x14ac:dyDescent="0.25">
      <c r="A49" s="197"/>
      <c r="B49" s="28" t="s">
        <v>17</v>
      </c>
      <c r="C49" s="194">
        <f>C$108</f>
        <v>1365</v>
      </c>
      <c r="D49" s="195"/>
      <c r="E49"/>
      <c r="F49"/>
      <c r="G49"/>
      <c r="H49"/>
      <c r="I49"/>
      <c r="J49"/>
      <c r="K49"/>
      <c r="L49"/>
      <c r="M49"/>
      <c r="N49"/>
    </row>
    <row r="50" spans="1:14" x14ac:dyDescent="0.25">
      <c r="A50" s="197"/>
      <c r="B50" s="49" t="s">
        <v>11</v>
      </c>
      <c r="C50" s="214">
        <f>C$119</f>
        <v>3449</v>
      </c>
      <c r="D50" s="188"/>
      <c r="E50"/>
      <c r="F50"/>
      <c r="G50"/>
      <c r="H50"/>
      <c r="I50"/>
      <c r="J50"/>
      <c r="K50"/>
      <c r="L50"/>
      <c r="M50"/>
      <c r="N50"/>
    </row>
    <row r="51" spans="1:14" x14ac:dyDescent="0.25">
      <c r="A51" s="197"/>
      <c r="B51" s="29" t="s">
        <v>14</v>
      </c>
      <c r="C51" s="9">
        <f>C41-C43</f>
        <v>34</v>
      </c>
      <c r="D51" s="13">
        <f>D41-D43</f>
        <v>8.1534772182254189E-2</v>
      </c>
      <c r="E51"/>
      <c r="F51"/>
      <c r="G51"/>
      <c r="H51"/>
      <c r="I51"/>
      <c r="J51"/>
      <c r="K51"/>
      <c r="L51"/>
      <c r="M51"/>
      <c r="N51"/>
    </row>
    <row r="52" spans="1:14" ht="15.75" thickBot="1" x14ac:dyDescent="0.3">
      <c r="A52" s="198"/>
      <c r="B52" s="30" t="s">
        <v>15</v>
      </c>
      <c r="C52" s="10">
        <f>C41-C42</f>
        <v>33</v>
      </c>
      <c r="D52" s="94">
        <f>D41-D42</f>
        <v>7.9136690647482022E-2</v>
      </c>
      <c r="E52"/>
      <c r="F52"/>
      <c r="G52"/>
      <c r="H52"/>
      <c r="I52"/>
      <c r="J52"/>
      <c r="K52"/>
      <c r="L52"/>
      <c r="M52"/>
      <c r="N52"/>
    </row>
    <row r="53" spans="1:14" ht="15" customHeight="1" x14ac:dyDescent="0.25">
      <c r="A53" s="191" t="s">
        <v>56</v>
      </c>
      <c r="B53" s="23" t="s">
        <v>4</v>
      </c>
      <c r="C53" s="22">
        <v>25</v>
      </c>
      <c r="D53" s="11">
        <f t="shared" ref="D53:D54" si="3">C53/$C$60</f>
        <v>0.49019607843137253</v>
      </c>
      <c r="E53"/>
      <c r="F53"/>
      <c r="G53"/>
      <c r="H53"/>
      <c r="I53"/>
      <c r="J53"/>
      <c r="K53"/>
      <c r="L53"/>
      <c r="M53"/>
      <c r="N53"/>
    </row>
    <row r="54" spans="1:14" x14ac:dyDescent="0.25">
      <c r="A54" s="192"/>
      <c r="B54" s="14" t="s">
        <v>5</v>
      </c>
      <c r="C54" s="9">
        <v>17</v>
      </c>
      <c r="D54" s="12">
        <f t="shared" si="3"/>
        <v>0.33333333333333331</v>
      </c>
      <c r="E54"/>
      <c r="F54"/>
      <c r="G54"/>
      <c r="H54"/>
      <c r="I54"/>
      <c r="J54"/>
      <c r="K54"/>
      <c r="L54"/>
      <c r="M54"/>
      <c r="N54"/>
    </row>
    <row r="55" spans="1:14" x14ac:dyDescent="0.25">
      <c r="A55" s="192"/>
      <c r="B55" s="14" t="s">
        <v>6</v>
      </c>
      <c r="C55" s="9" t="s">
        <v>65</v>
      </c>
      <c r="D55" s="12" t="s">
        <v>65</v>
      </c>
      <c r="E55"/>
      <c r="F55"/>
      <c r="G55"/>
      <c r="H55"/>
      <c r="I55"/>
      <c r="J55"/>
      <c r="K55"/>
      <c r="L55"/>
      <c r="M55"/>
      <c r="N55"/>
    </row>
    <row r="56" spans="1:14" x14ac:dyDescent="0.25">
      <c r="A56" s="192"/>
      <c r="B56" s="14" t="s">
        <v>7</v>
      </c>
      <c r="C56" s="9" t="s">
        <v>65</v>
      </c>
      <c r="D56" s="12" t="s">
        <v>65</v>
      </c>
      <c r="E56"/>
      <c r="F56"/>
      <c r="G56"/>
      <c r="H56"/>
      <c r="I56"/>
      <c r="J56"/>
      <c r="K56"/>
      <c r="L56"/>
      <c r="M56"/>
      <c r="N56"/>
    </row>
    <row r="57" spans="1:14" ht="15.75" customHeight="1" x14ac:dyDescent="0.25">
      <c r="A57" s="192"/>
      <c r="B57" s="14" t="s">
        <v>8</v>
      </c>
      <c r="C57" s="9" t="s">
        <v>65</v>
      </c>
      <c r="D57" s="12" t="s">
        <v>65</v>
      </c>
      <c r="E57"/>
      <c r="F57"/>
      <c r="G57"/>
      <c r="H57"/>
      <c r="I57"/>
      <c r="J57"/>
      <c r="K57"/>
      <c r="L57"/>
      <c r="M57"/>
      <c r="N57"/>
    </row>
    <row r="58" spans="1:14" x14ac:dyDescent="0.25">
      <c r="A58" s="192"/>
      <c r="B58" s="14" t="s">
        <v>9</v>
      </c>
      <c r="C58" s="9"/>
      <c r="D58" s="12"/>
      <c r="E58"/>
      <c r="F58"/>
      <c r="G58"/>
      <c r="H58"/>
      <c r="I58"/>
      <c r="J58"/>
      <c r="K58"/>
      <c r="L58"/>
      <c r="M58"/>
      <c r="N58"/>
    </row>
    <row r="59" spans="1:14" x14ac:dyDescent="0.25">
      <c r="A59" s="192"/>
      <c r="B59" s="14" t="s">
        <v>10</v>
      </c>
      <c r="C59" s="9"/>
      <c r="D59" s="12"/>
      <c r="E59"/>
      <c r="F59"/>
      <c r="G59"/>
      <c r="H59"/>
      <c r="I59"/>
      <c r="J59"/>
      <c r="K59"/>
      <c r="L59"/>
      <c r="M59"/>
      <c r="N59"/>
    </row>
    <row r="60" spans="1:14" x14ac:dyDescent="0.25">
      <c r="A60" s="192"/>
      <c r="B60" s="50" t="s">
        <v>28</v>
      </c>
      <c r="C60" s="189">
        <v>51</v>
      </c>
      <c r="D60" s="190"/>
      <c r="E60"/>
      <c r="F60"/>
      <c r="G60"/>
      <c r="H60"/>
      <c r="I60"/>
      <c r="J60"/>
      <c r="K60"/>
      <c r="L60"/>
      <c r="M60"/>
      <c r="N60"/>
    </row>
    <row r="61" spans="1:14" x14ac:dyDescent="0.25">
      <c r="A61" s="192"/>
      <c r="B61" s="24" t="s">
        <v>17</v>
      </c>
      <c r="C61" s="194">
        <f>C$108</f>
        <v>1365</v>
      </c>
      <c r="D61" s="195"/>
      <c r="E61"/>
      <c r="F61"/>
      <c r="G61"/>
      <c r="H61"/>
      <c r="I61"/>
      <c r="J61"/>
      <c r="K61"/>
      <c r="L61"/>
      <c r="M61"/>
      <c r="N61"/>
    </row>
    <row r="62" spans="1:14" x14ac:dyDescent="0.25">
      <c r="A62" s="192"/>
      <c r="B62" s="49" t="s">
        <v>11</v>
      </c>
      <c r="C62" s="214">
        <f>C$119</f>
        <v>3449</v>
      </c>
      <c r="D62" s="188"/>
      <c r="E62"/>
      <c r="F62"/>
      <c r="G62"/>
      <c r="H62"/>
      <c r="I62"/>
      <c r="J62"/>
      <c r="K62"/>
      <c r="L62"/>
      <c r="M62"/>
      <c r="N62"/>
    </row>
    <row r="63" spans="1:14" x14ac:dyDescent="0.25">
      <c r="A63" s="192"/>
      <c r="B63" s="25" t="s">
        <v>14</v>
      </c>
      <c r="C63" s="9" t="s">
        <v>65</v>
      </c>
      <c r="D63" s="13" t="s">
        <v>65</v>
      </c>
      <c r="E63"/>
      <c r="F63"/>
      <c r="G63"/>
      <c r="H63"/>
      <c r="I63"/>
      <c r="J63"/>
      <c r="K63"/>
      <c r="L63"/>
      <c r="M63"/>
      <c r="N63"/>
    </row>
    <row r="64" spans="1:14" ht="15.75" thickBot="1" x14ac:dyDescent="0.3">
      <c r="A64" s="193"/>
      <c r="B64" s="48" t="s">
        <v>15</v>
      </c>
      <c r="C64" s="10">
        <f>C53-C54</f>
        <v>8</v>
      </c>
      <c r="D64" s="45">
        <f>D53-D54</f>
        <v>0.15686274509803921</v>
      </c>
      <c r="E64"/>
      <c r="F64"/>
      <c r="G64"/>
      <c r="H64"/>
      <c r="I64"/>
      <c r="J64"/>
      <c r="K64"/>
      <c r="L64"/>
      <c r="M64"/>
      <c r="N64"/>
    </row>
    <row r="65" spans="1:14" ht="15.75" customHeight="1" x14ac:dyDescent="0.25">
      <c r="A65" s="196" t="s">
        <v>20</v>
      </c>
      <c r="B65" s="26" t="s">
        <v>4</v>
      </c>
      <c r="C65" s="22">
        <v>80</v>
      </c>
      <c r="D65" s="11">
        <f t="shared" ref="D65:D67" si="4">C65/$C$72</f>
        <v>0.30888030888030887</v>
      </c>
      <c r="E65"/>
      <c r="F65"/>
      <c r="G65"/>
      <c r="H65"/>
      <c r="I65"/>
      <c r="J65"/>
      <c r="K65"/>
      <c r="L65"/>
      <c r="M65"/>
      <c r="N65"/>
    </row>
    <row r="66" spans="1:14" x14ac:dyDescent="0.25">
      <c r="A66" s="197"/>
      <c r="B66" s="27" t="s">
        <v>5</v>
      </c>
      <c r="C66" s="9">
        <v>112</v>
      </c>
      <c r="D66" s="12">
        <f t="shared" si="4"/>
        <v>0.43243243243243246</v>
      </c>
      <c r="E66"/>
      <c r="F66"/>
      <c r="G66"/>
      <c r="H66"/>
      <c r="I66"/>
      <c r="J66"/>
      <c r="K66"/>
      <c r="L66"/>
      <c r="M66"/>
      <c r="N66"/>
    </row>
    <row r="67" spans="1:14" x14ac:dyDescent="0.25">
      <c r="A67" s="197"/>
      <c r="B67" s="27" t="s">
        <v>6</v>
      </c>
      <c r="C67" s="9">
        <v>59</v>
      </c>
      <c r="D67" s="12">
        <f t="shared" si="4"/>
        <v>0.22779922779922779</v>
      </c>
      <c r="E67"/>
      <c r="F67"/>
      <c r="G67"/>
      <c r="H67"/>
      <c r="I67"/>
      <c r="J67"/>
      <c r="K67"/>
      <c r="L67"/>
      <c r="M67"/>
      <c r="N67"/>
    </row>
    <row r="68" spans="1:14" x14ac:dyDescent="0.25">
      <c r="A68" s="197"/>
      <c r="B68" s="27" t="s">
        <v>7</v>
      </c>
      <c r="C68" s="9" t="s">
        <v>65</v>
      </c>
      <c r="D68" s="12" t="s">
        <v>65</v>
      </c>
      <c r="E68"/>
      <c r="F68"/>
      <c r="G68"/>
      <c r="H68"/>
      <c r="I68"/>
      <c r="J68"/>
      <c r="K68"/>
      <c r="L68"/>
      <c r="M68"/>
      <c r="N68"/>
    </row>
    <row r="69" spans="1:14" x14ac:dyDescent="0.25">
      <c r="A69" s="197"/>
      <c r="B69" s="27" t="s">
        <v>8</v>
      </c>
      <c r="C69" s="9" t="s">
        <v>65</v>
      </c>
      <c r="D69" s="12" t="s">
        <v>65</v>
      </c>
      <c r="E69"/>
      <c r="F69"/>
      <c r="G69"/>
      <c r="H69"/>
      <c r="I69"/>
      <c r="J69"/>
      <c r="K69"/>
      <c r="L69"/>
      <c r="M69"/>
      <c r="N69"/>
    </row>
    <row r="70" spans="1:14" x14ac:dyDescent="0.25">
      <c r="A70" s="197"/>
      <c r="B70" s="27" t="s">
        <v>9</v>
      </c>
      <c r="C70" s="9" t="s">
        <v>65</v>
      </c>
      <c r="D70" s="12" t="s">
        <v>65</v>
      </c>
      <c r="E70"/>
      <c r="F70"/>
      <c r="G70"/>
      <c r="H70"/>
      <c r="I70"/>
      <c r="J70"/>
      <c r="K70"/>
      <c r="L70"/>
      <c r="M70"/>
      <c r="N70"/>
    </row>
    <row r="71" spans="1:14" x14ac:dyDescent="0.25">
      <c r="A71" s="197"/>
      <c r="B71" s="27" t="s">
        <v>10</v>
      </c>
      <c r="C71" s="9"/>
      <c r="D71" s="12"/>
    </row>
    <row r="72" spans="1:14" x14ac:dyDescent="0.25">
      <c r="A72" s="197"/>
      <c r="B72" s="51" t="s">
        <v>28</v>
      </c>
      <c r="C72" s="189">
        <v>259</v>
      </c>
      <c r="D72" s="190"/>
    </row>
    <row r="73" spans="1:14" x14ac:dyDescent="0.25">
      <c r="A73" s="197"/>
      <c r="B73" s="28" t="s">
        <v>17</v>
      </c>
      <c r="C73" s="194">
        <f>C$108</f>
        <v>1365</v>
      </c>
      <c r="D73" s="195"/>
    </row>
    <row r="74" spans="1:14" x14ac:dyDescent="0.25">
      <c r="A74" s="197"/>
      <c r="B74" s="49" t="s">
        <v>11</v>
      </c>
      <c r="C74" s="214">
        <f>C$119</f>
        <v>3449</v>
      </c>
      <c r="D74" s="188"/>
    </row>
    <row r="75" spans="1:14" x14ac:dyDescent="0.25">
      <c r="A75" s="197"/>
      <c r="B75" s="29" t="s">
        <v>14</v>
      </c>
      <c r="C75" s="9">
        <f>C65-C67</f>
        <v>21</v>
      </c>
      <c r="D75" s="13">
        <f>D65-D67</f>
        <v>8.1081081081081086E-2</v>
      </c>
    </row>
    <row r="76" spans="1:14" ht="15.75" thickBot="1" x14ac:dyDescent="0.3">
      <c r="A76" s="198"/>
      <c r="B76" s="30" t="s">
        <v>15</v>
      </c>
      <c r="C76" s="10">
        <f>C65-C66</f>
        <v>-32</v>
      </c>
      <c r="D76" s="94">
        <f>D65-D66</f>
        <v>-0.12355212355212358</v>
      </c>
    </row>
    <row r="77" spans="1:14" x14ac:dyDescent="0.25">
      <c r="A77" s="191" t="s">
        <v>55</v>
      </c>
      <c r="B77" s="23" t="s">
        <v>4</v>
      </c>
      <c r="C77" s="22"/>
      <c r="D77" s="11"/>
    </row>
    <row r="78" spans="1:14" ht="15" customHeight="1" x14ac:dyDescent="0.25">
      <c r="A78" s="192"/>
      <c r="B78" s="14" t="s">
        <v>5</v>
      </c>
      <c r="C78" s="9" t="s">
        <v>65</v>
      </c>
      <c r="D78" s="12" t="s">
        <v>65</v>
      </c>
    </row>
    <row r="79" spans="1:14" x14ac:dyDescent="0.25">
      <c r="A79" s="192"/>
      <c r="B79" s="14" t="s">
        <v>6</v>
      </c>
      <c r="C79" s="9" t="s">
        <v>65</v>
      </c>
      <c r="D79" s="12" t="s">
        <v>65</v>
      </c>
    </row>
    <row r="80" spans="1:14" x14ac:dyDescent="0.25">
      <c r="A80" s="192"/>
      <c r="B80" s="14" t="s">
        <v>7</v>
      </c>
      <c r="C80" s="9"/>
      <c r="D80" s="12"/>
    </row>
    <row r="81" spans="1:4" x14ac:dyDescent="0.25">
      <c r="A81" s="192"/>
      <c r="B81" s="14" t="s">
        <v>8</v>
      </c>
      <c r="C81" s="9"/>
      <c r="D81" s="12"/>
    </row>
    <row r="82" spans="1:4" x14ac:dyDescent="0.25">
      <c r="A82" s="192"/>
      <c r="B82" s="14" t="s">
        <v>9</v>
      </c>
      <c r="C82" s="9"/>
      <c r="D82" s="12"/>
    </row>
    <row r="83" spans="1:4" x14ac:dyDescent="0.25">
      <c r="A83" s="192"/>
      <c r="B83" s="14" t="s">
        <v>10</v>
      </c>
      <c r="C83" s="9"/>
      <c r="D83" s="12"/>
    </row>
    <row r="84" spans="1:4" x14ac:dyDescent="0.25">
      <c r="A84" s="192"/>
      <c r="B84" s="50" t="s">
        <v>28</v>
      </c>
      <c r="C84" s="189" t="s">
        <v>65</v>
      </c>
      <c r="D84" s="190"/>
    </row>
    <row r="85" spans="1:4" x14ac:dyDescent="0.25">
      <c r="A85" s="192"/>
      <c r="B85" s="24" t="s">
        <v>17</v>
      </c>
      <c r="C85" s="194">
        <f>C$108</f>
        <v>1365</v>
      </c>
      <c r="D85" s="195"/>
    </row>
    <row r="86" spans="1:4" x14ac:dyDescent="0.25">
      <c r="A86" s="192"/>
      <c r="B86" s="49" t="s">
        <v>11</v>
      </c>
      <c r="C86" s="214">
        <f>C$119</f>
        <v>3449</v>
      </c>
      <c r="D86" s="188"/>
    </row>
    <row r="87" spans="1:4" x14ac:dyDescent="0.25">
      <c r="A87" s="192"/>
      <c r="B87" s="25" t="s">
        <v>14</v>
      </c>
      <c r="C87" s="9"/>
      <c r="D87" s="13"/>
    </row>
    <row r="88" spans="1:4" ht="15.75" thickBot="1" x14ac:dyDescent="0.3">
      <c r="A88" s="193"/>
      <c r="B88" s="48" t="s">
        <v>15</v>
      </c>
      <c r="C88" s="10"/>
      <c r="D88" s="46"/>
    </row>
    <row r="89" spans="1:4" ht="15" customHeight="1" x14ac:dyDescent="0.25">
      <c r="A89" s="196" t="s">
        <v>21</v>
      </c>
      <c r="B89" s="26" t="s">
        <v>4</v>
      </c>
      <c r="C89" s="86">
        <v>156</v>
      </c>
      <c r="D89" s="47">
        <f t="shared" ref="D89:D92" si="5">C89/$C$96</f>
        <v>0.4890282131661442</v>
      </c>
    </row>
    <row r="90" spans="1:4" x14ac:dyDescent="0.25">
      <c r="A90" s="197"/>
      <c r="B90" s="27" t="s">
        <v>5</v>
      </c>
      <c r="C90" s="9">
        <v>89</v>
      </c>
      <c r="D90" s="12">
        <f t="shared" si="5"/>
        <v>0.27899686520376177</v>
      </c>
    </row>
    <row r="91" spans="1:4" x14ac:dyDescent="0.25">
      <c r="A91" s="197"/>
      <c r="B91" s="27" t="s">
        <v>6</v>
      </c>
      <c r="C91" s="9">
        <v>48</v>
      </c>
      <c r="D91" s="12">
        <f t="shared" si="5"/>
        <v>0.15047021943573669</v>
      </c>
    </row>
    <row r="92" spans="1:4" x14ac:dyDescent="0.25">
      <c r="A92" s="197"/>
      <c r="B92" s="27" t="s">
        <v>7</v>
      </c>
      <c r="C92" s="9">
        <v>24</v>
      </c>
      <c r="D92" s="12">
        <f t="shared" si="5"/>
        <v>7.5235109717868343E-2</v>
      </c>
    </row>
    <row r="93" spans="1:4" x14ac:dyDescent="0.25">
      <c r="A93" s="197"/>
      <c r="B93" s="27" t="s">
        <v>8</v>
      </c>
      <c r="C93" s="9" t="s">
        <v>65</v>
      </c>
      <c r="D93" s="12" t="s">
        <v>65</v>
      </c>
    </row>
    <row r="94" spans="1:4" x14ac:dyDescent="0.25">
      <c r="A94" s="197"/>
      <c r="B94" s="27" t="s">
        <v>9</v>
      </c>
      <c r="C94" s="9"/>
      <c r="D94" s="12"/>
    </row>
    <row r="95" spans="1:4" x14ac:dyDescent="0.25">
      <c r="A95" s="197"/>
      <c r="B95" s="27" t="s">
        <v>10</v>
      </c>
      <c r="C95" s="9"/>
      <c r="D95" s="12"/>
    </row>
    <row r="96" spans="1:4" x14ac:dyDescent="0.25">
      <c r="A96" s="197"/>
      <c r="B96" s="51" t="s">
        <v>28</v>
      </c>
      <c r="C96" s="189">
        <v>319</v>
      </c>
      <c r="D96" s="190"/>
    </row>
    <row r="97" spans="1:4" x14ac:dyDescent="0.25">
      <c r="A97" s="197"/>
      <c r="B97" s="28" t="s">
        <v>17</v>
      </c>
      <c r="C97" s="194">
        <f>C$108</f>
        <v>1365</v>
      </c>
      <c r="D97" s="195"/>
    </row>
    <row r="98" spans="1:4" x14ac:dyDescent="0.25">
      <c r="A98" s="197"/>
      <c r="B98" s="49" t="s">
        <v>11</v>
      </c>
      <c r="C98" s="214">
        <f>C$119</f>
        <v>3449</v>
      </c>
      <c r="D98" s="188"/>
    </row>
    <row r="99" spans="1:4" x14ac:dyDescent="0.25">
      <c r="A99" s="197"/>
      <c r="B99" s="29" t="s">
        <v>14</v>
      </c>
      <c r="C99" s="9">
        <f>C89-C91</f>
        <v>108</v>
      </c>
      <c r="D99" s="13">
        <f>D89-D91</f>
        <v>0.33855799373040751</v>
      </c>
    </row>
    <row r="100" spans="1:4" ht="15.75" thickBot="1" x14ac:dyDescent="0.3">
      <c r="A100" s="198"/>
      <c r="B100" s="30" t="s">
        <v>15</v>
      </c>
      <c r="C100" s="10">
        <f>C89-C90</f>
        <v>67</v>
      </c>
      <c r="D100" s="16">
        <f>D89-D90</f>
        <v>0.21003134796238243</v>
      </c>
    </row>
    <row r="101" spans="1:4" ht="15" customHeight="1" x14ac:dyDescent="0.25">
      <c r="A101" s="191" t="s">
        <v>22</v>
      </c>
      <c r="B101" s="26" t="s">
        <v>4</v>
      </c>
      <c r="C101" s="22">
        <v>519</v>
      </c>
      <c r="D101" s="11">
        <f t="shared" ref="D101:D105" si="6">C101/$C$108</f>
        <v>0.3802197802197802</v>
      </c>
    </row>
    <row r="102" spans="1:4" x14ac:dyDescent="0.25">
      <c r="A102" s="192"/>
      <c r="B102" s="27" t="s">
        <v>5</v>
      </c>
      <c r="C102" s="9">
        <v>410</v>
      </c>
      <c r="D102" s="12">
        <f t="shared" si="6"/>
        <v>0.30036630036630035</v>
      </c>
    </row>
    <row r="103" spans="1:4" x14ac:dyDescent="0.25">
      <c r="A103" s="192"/>
      <c r="B103" s="27" t="s">
        <v>6</v>
      </c>
      <c r="C103" s="9">
        <v>356</v>
      </c>
      <c r="D103" s="12">
        <f t="shared" si="6"/>
        <v>0.26080586080586082</v>
      </c>
    </row>
    <row r="104" spans="1:4" x14ac:dyDescent="0.25">
      <c r="A104" s="192"/>
      <c r="B104" s="27" t="s">
        <v>7</v>
      </c>
      <c r="C104" s="9">
        <v>68</v>
      </c>
      <c r="D104" s="12">
        <f t="shared" si="6"/>
        <v>4.981684981684982E-2</v>
      </c>
    </row>
    <row r="105" spans="1:4" x14ac:dyDescent="0.25">
      <c r="A105" s="192"/>
      <c r="B105" s="27" t="s">
        <v>8</v>
      </c>
      <c r="C105" s="9">
        <v>11</v>
      </c>
      <c r="D105" s="12">
        <f t="shared" si="6"/>
        <v>8.0586080586080595E-3</v>
      </c>
    </row>
    <row r="106" spans="1:4" x14ac:dyDescent="0.25">
      <c r="A106" s="192"/>
      <c r="B106" s="27" t="s">
        <v>9</v>
      </c>
      <c r="C106" s="9" t="s">
        <v>65</v>
      </c>
      <c r="D106" s="12" t="s">
        <v>65</v>
      </c>
    </row>
    <row r="107" spans="1:4" x14ac:dyDescent="0.25">
      <c r="A107" s="192"/>
      <c r="B107" s="27" t="s">
        <v>10</v>
      </c>
      <c r="C107" s="9"/>
      <c r="D107" s="12"/>
    </row>
    <row r="108" spans="1:4" x14ac:dyDescent="0.25">
      <c r="A108" s="192"/>
      <c r="B108" s="28" t="s">
        <v>17</v>
      </c>
      <c r="C108" s="194">
        <v>1365</v>
      </c>
      <c r="D108" s="195"/>
    </row>
    <row r="109" spans="1:4" x14ac:dyDescent="0.25">
      <c r="A109" s="192"/>
      <c r="B109" s="49" t="s">
        <v>11</v>
      </c>
      <c r="C109" s="214">
        <f>C$119</f>
        <v>3449</v>
      </c>
      <c r="D109" s="188"/>
    </row>
    <row r="110" spans="1:4" x14ac:dyDescent="0.25">
      <c r="A110" s="192"/>
      <c r="B110" s="29" t="s">
        <v>14</v>
      </c>
      <c r="C110" s="9">
        <f>C101-C103</f>
        <v>163</v>
      </c>
      <c r="D110" s="13">
        <f>D101-D103</f>
        <v>0.11941391941391938</v>
      </c>
    </row>
    <row r="111" spans="1:4" ht="15" customHeight="1" thickBot="1" x14ac:dyDescent="0.3">
      <c r="A111" s="192"/>
      <c r="B111" s="30" t="s">
        <v>15</v>
      </c>
      <c r="C111" s="31">
        <f>C101-C102</f>
        <v>109</v>
      </c>
      <c r="D111" s="32">
        <f>D101-D102</f>
        <v>7.9853479853479847E-2</v>
      </c>
    </row>
    <row r="112" spans="1:4" ht="15" customHeight="1" x14ac:dyDescent="0.25">
      <c r="A112" s="196" t="s">
        <v>29</v>
      </c>
      <c r="B112" s="23" t="s">
        <v>4</v>
      </c>
      <c r="C112" s="22">
        <f>'Course Failures Overall'!B25</f>
        <v>1387</v>
      </c>
      <c r="D112" s="11">
        <f t="shared" ref="D112:D117" si="7">C112/$C$119</f>
        <v>0.40214554943461872</v>
      </c>
    </row>
    <row r="113" spans="1:4" x14ac:dyDescent="0.25">
      <c r="A113" s="197"/>
      <c r="B113" s="14" t="s">
        <v>5</v>
      </c>
      <c r="C113" s="9">
        <f>'Course Failures Overall'!B26</f>
        <v>1021</v>
      </c>
      <c r="D113" s="12">
        <f t="shared" si="7"/>
        <v>0.29602783415482747</v>
      </c>
    </row>
    <row r="114" spans="1:4" x14ac:dyDescent="0.25">
      <c r="A114" s="197"/>
      <c r="B114" s="14" t="s">
        <v>6</v>
      </c>
      <c r="C114" s="9">
        <f>'Course Failures Overall'!B27</f>
        <v>840</v>
      </c>
      <c r="D114" s="12">
        <f t="shared" si="7"/>
        <v>0.2435488547405045</v>
      </c>
    </row>
    <row r="115" spans="1:4" x14ac:dyDescent="0.25">
      <c r="A115" s="197"/>
      <c r="B115" s="14" t="s">
        <v>7</v>
      </c>
      <c r="C115" s="9">
        <f>'Course Failures Overall'!B28</f>
        <v>157</v>
      </c>
      <c r="D115" s="12">
        <f t="shared" si="7"/>
        <v>4.5520440707451433E-2</v>
      </c>
    </row>
    <row r="116" spans="1:4" x14ac:dyDescent="0.25">
      <c r="A116" s="197"/>
      <c r="B116" s="14" t="s">
        <v>8</v>
      </c>
      <c r="C116" s="9">
        <f>'Course Failures Overall'!B29</f>
        <v>33</v>
      </c>
      <c r="D116" s="12">
        <f t="shared" si="7"/>
        <v>9.5679907219483901E-3</v>
      </c>
    </row>
    <row r="117" spans="1:4" x14ac:dyDescent="0.25">
      <c r="A117" s="197"/>
      <c r="B117" s="14" t="s">
        <v>9</v>
      </c>
      <c r="C117" s="9">
        <f>'Course Failures Overall'!B30</f>
        <v>11</v>
      </c>
      <c r="D117" s="100">
        <f t="shared" si="7"/>
        <v>3.1893302406494637E-3</v>
      </c>
    </row>
    <row r="118" spans="1:4" x14ac:dyDescent="0.25">
      <c r="A118" s="197"/>
      <c r="B118" s="14" t="s">
        <v>10</v>
      </c>
      <c r="C118" s="9"/>
      <c r="D118" s="12"/>
    </row>
    <row r="119" spans="1:4" x14ac:dyDescent="0.25">
      <c r="A119" s="197"/>
      <c r="B119" s="49" t="s">
        <v>11</v>
      </c>
      <c r="C119" s="187">
        <f>'Course Failures Overall'!B32</f>
        <v>3449</v>
      </c>
      <c r="D119" s="188"/>
    </row>
    <row r="120" spans="1:4" x14ac:dyDescent="0.25">
      <c r="A120" s="197"/>
      <c r="B120" s="25" t="s">
        <v>14</v>
      </c>
      <c r="C120" s="9">
        <f>C112-C114</f>
        <v>547</v>
      </c>
      <c r="D120" s="13">
        <f t="shared" ref="D120" si="8">D112-D114</f>
        <v>0.15859669469411422</v>
      </c>
    </row>
    <row r="121" spans="1:4" ht="15.75" thickBot="1" x14ac:dyDescent="0.3">
      <c r="A121" s="197"/>
      <c r="B121" s="33" t="s">
        <v>15</v>
      </c>
      <c r="C121" s="31">
        <f>C112-C113</f>
        <v>366</v>
      </c>
      <c r="D121" s="32">
        <f>D112-D113</f>
        <v>0.10611771527979125</v>
      </c>
    </row>
    <row r="122" spans="1:4" ht="15.75" thickBot="1" x14ac:dyDescent="0.3">
      <c r="A122" s="211" t="s">
        <v>57</v>
      </c>
      <c r="B122" s="212"/>
      <c r="C122" s="212"/>
      <c r="D122" s="213"/>
    </row>
    <row r="123" spans="1:4" ht="30.75" customHeight="1" thickBot="1" x14ac:dyDescent="0.3">
      <c r="A123" s="104" t="s">
        <v>49</v>
      </c>
      <c r="B123" s="105"/>
      <c r="C123" s="105"/>
      <c r="D123" s="106"/>
    </row>
  </sheetData>
  <mergeCells count="42">
    <mergeCell ref="A123:D123"/>
    <mergeCell ref="A122:D122"/>
    <mergeCell ref="C26:D26"/>
    <mergeCell ref="C38:D38"/>
    <mergeCell ref="C50:D50"/>
    <mergeCell ref="C62:D62"/>
    <mergeCell ref="C74:D74"/>
    <mergeCell ref="C86:D86"/>
    <mergeCell ref="C98:D98"/>
    <mergeCell ref="C109:D109"/>
    <mergeCell ref="C97:D97"/>
    <mergeCell ref="C85:D85"/>
    <mergeCell ref="C61:D61"/>
    <mergeCell ref="C49:D49"/>
    <mergeCell ref="A29:A40"/>
    <mergeCell ref="A112:A121"/>
    <mergeCell ref="A1:A4"/>
    <mergeCell ref="B1:B3"/>
    <mergeCell ref="C1:D3"/>
    <mergeCell ref="A17:A28"/>
    <mergeCell ref="A53:A64"/>
    <mergeCell ref="C60:D60"/>
    <mergeCell ref="A41:A52"/>
    <mergeCell ref="C24:D24"/>
    <mergeCell ref="C48:D48"/>
    <mergeCell ref="C25:D25"/>
    <mergeCell ref="A5:A16"/>
    <mergeCell ref="C12:D12"/>
    <mergeCell ref="C13:D13"/>
    <mergeCell ref="C14:D14"/>
    <mergeCell ref="C36:D36"/>
    <mergeCell ref="C37:D37"/>
    <mergeCell ref="C119:D119"/>
    <mergeCell ref="C72:D72"/>
    <mergeCell ref="C96:D96"/>
    <mergeCell ref="A77:A88"/>
    <mergeCell ref="C84:D84"/>
    <mergeCell ref="C108:D108"/>
    <mergeCell ref="A65:A76"/>
    <mergeCell ref="A89:A100"/>
    <mergeCell ref="A101:A111"/>
    <mergeCell ref="C73:D73"/>
  </mergeCells>
  <conditionalFormatting sqref="B17:B23 C99:D100 C110:D111 C27:D28 C51:D52 C75:D76">
    <cfRule type="expression" dxfId="98" priority="42">
      <formula>MOD(ROW(),2)=0</formula>
    </cfRule>
  </conditionalFormatting>
  <conditionalFormatting sqref="C17:C23">
    <cfRule type="expression" dxfId="97" priority="39">
      <formula>MOD(ROW(),2)=0</formula>
    </cfRule>
  </conditionalFormatting>
  <conditionalFormatting sqref="D17:D23">
    <cfRule type="expression" dxfId="96" priority="40">
      <formula>MOD(ROW(),2)=0</formula>
    </cfRule>
  </conditionalFormatting>
  <conditionalFormatting sqref="D41:D47">
    <cfRule type="expression" dxfId="95" priority="37">
      <formula>MOD(ROW(),2)=0</formula>
    </cfRule>
  </conditionalFormatting>
  <conditionalFormatting sqref="B41:B47">
    <cfRule type="expression" dxfId="94" priority="38">
      <formula>MOD(ROW(),2)=0</formula>
    </cfRule>
  </conditionalFormatting>
  <conditionalFormatting sqref="C41:C47">
    <cfRule type="expression" dxfId="93" priority="36">
      <formula>MOD(ROW(),2)=0</formula>
    </cfRule>
  </conditionalFormatting>
  <conditionalFormatting sqref="B65:B71">
    <cfRule type="expression" dxfId="92" priority="35">
      <formula>MOD(ROW(),2)=0</formula>
    </cfRule>
  </conditionalFormatting>
  <conditionalFormatting sqref="D65:D71">
    <cfRule type="expression" dxfId="91" priority="34">
      <formula>MOD(ROW(),2)=0</formula>
    </cfRule>
  </conditionalFormatting>
  <conditionalFormatting sqref="C65:C71">
    <cfRule type="expression" dxfId="90" priority="33">
      <formula>MOD(ROW(),2)=0</formula>
    </cfRule>
  </conditionalFormatting>
  <conditionalFormatting sqref="B89:B95">
    <cfRule type="expression" dxfId="89" priority="32">
      <formula>MOD(ROW(),2)=0</formula>
    </cfRule>
  </conditionalFormatting>
  <conditionalFormatting sqref="D89:D95">
    <cfRule type="expression" dxfId="88" priority="31">
      <formula>MOD(ROW(),2)=0</formula>
    </cfRule>
  </conditionalFormatting>
  <conditionalFormatting sqref="C89:C95">
    <cfRule type="expression" dxfId="87" priority="30">
      <formula>MOD(ROW(),2)=0</formula>
    </cfRule>
  </conditionalFormatting>
  <conditionalFormatting sqref="B101:B107">
    <cfRule type="expression" dxfId="86" priority="29">
      <formula>MOD(ROW(),2)=0</formula>
    </cfRule>
  </conditionalFormatting>
  <conditionalFormatting sqref="D101:D107">
    <cfRule type="expression" dxfId="85" priority="28">
      <formula>MOD(ROW(),2)=0</formula>
    </cfRule>
  </conditionalFormatting>
  <conditionalFormatting sqref="C101:C107">
    <cfRule type="expression" dxfId="84" priority="27">
      <formula>MOD(ROW(),2)=0</formula>
    </cfRule>
  </conditionalFormatting>
  <conditionalFormatting sqref="B112:B118">
    <cfRule type="expression" dxfId="83" priority="25">
      <formula>MOD(ROW(),2)=0</formula>
    </cfRule>
  </conditionalFormatting>
  <conditionalFormatting sqref="D112:D118">
    <cfRule type="expression" dxfId="82" priority="21">
      <formula>MOD(ROW(),2)=0</formula>
    </cfRule>
  </conditionalFormatting>
  <conditionalFormatting sqref="C112:C118">
    <cfRule type="expression" dxfId="81" priority="20">
      <formula>MOD(ROW(),2)=0</formula>
    </cfRule>
  </conditionalFormatting>
  <conditionalFormatting sqref="C120:D121">
    <cfRule type="expression" dxfId="80" priority="22">
      <formula>MOD(ROW(),2)=0</formula>
    </cfRule>
  </conditionalFormatting>
  <conditionalFormatting sqref="C4:D4">
    <cfRule type="expression" dxfId="79" priority="17">
      <formula>MOD(ROW(),2)=0</formula>
    </cfRule>
  </conditionalFormatting>
  <conditionalFormatting sqref="B4">
    <cfRule type="expression" dxfId="78" priority="16">
      <formula>MOD(ROW(),2)=0</formula>
    </cfRule>
  </conditionalFormatting>
  <conditionalFormatting sqref="C39:D40">
    <cfRule type="expression" dxfId="77" priority="15">
      <formula>MOD(ROW(),2)=0</formula>
    </cfRule>
  </conditionalFormatting>
  <conditionalFormatting sqref="D29:D35">
    <cfRule type="expression" dxfId="76" priority="13">
      <formula>MOD(ROW(),2)=0</formula>
    </cfRule>
  </conditionalFormatting>
  <conditionalFormatting sqref="B29:B35">
    <cfRule type="expression" dxfId="75" priority="14">
      <formula>MOD(ROW(),2)=0</formula>
    </cfRule>
  </conditionalFormatting>
  <conditionalFormatting sqref="C29:C35">
    <cfRule type="expression" dxfId="74" priority="12">
      <formula>MOD(ROW(),2)=0</formula>
    </cfRule>
  </conditionalFormatting>
  <conditionalFormatting sqref="C63:D64">
    <cfRule type="expression" dxfId="73" priority="11">
      <formula>MOD(ROW(),2)=0</formula>
    </cfRule>
  </conditionalFormatting>
  <conditionalFormatting sqref="D53:D59">
    <cfRule type="expression" dxfId="72" priority="9">
      <formula>MOD(ROW(),2)=0</formula>
    </cfRule>
  </conditionalFormatting>
  <conditionalFormatting sqref="B53:B59">
    <cfRule type="expression" dxfId="71" priority="10">
      <formula>MOD(ROW(),2)=0</formula>
    </cfRule>
  </conditionalFormatting>
  <conditionalFormatting sqref="C53:C59">
    <cfRule type="expression" dxfId="70" priority="8">
      <formula>MOD(ROW(),2)=0</formula>
    </cfRule>
  </conditionalFormatting>
  <conditionalFormatting sqref="C87:D88">
    <cfRule type="expression" dxfId="69" priority="7">
      <formula>MOD(ROW(),2)=0</formula>
    </cfRule>
  </conditionalFormatting>
  <conditionalFormatting sqref="B77:B83">
    <cfRule type="expression" dxfId="68" priority="6">
      <formula>MOD(ROW(),2)=0</formula>
    </cfRule>
  </conditionalFormatting>
  <conditionalFormatting sqref="D77:D83">
    <cfRule type="expression" dxfId="67" priority="5">
      <formula>MOD(ROW(),2)=0</formula>
    </cfRule>
  </conditionalFormatting>
  <conditionalFormatting sqref="C77:C83">
    <cfRule type="expression" dxfId="66" priority="4">
      <formula>MOD(ROW(),2)=0</formula>
    </cfRule>
  </conditionalFormatting>
  <conditionalFormatting sqref="B5:B11 C15:D16">
    <cfRule type="expression" dxfId="65" priority="3">
      <formula>MOD(ROW(),2)=0</formula>
    </cfRule>
  </conditionalFormatting>
  <conditionalFormatting sqref="C5:C11">
    <cfRule type="expression" dxfId="64" priority="1">
      <formula>MOD(ROW(),2)=0</formula>
    </cfRule>
  </conditionalFormatting>
  <conditionalFormatting sqref="D5:D11">
    <cfRule type="expression" dxfId="63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8" max="16383" man="1"/>
    <brk id="52" max="16383" man="1"/>
    <brk id="76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8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8" customWidth="1"/>
    <col min="4" max="4" width="15.7109375" style="93" customWidth="1"/>
    <col min="5" max="14" width="8" customWidth="1"/>
  </cols>
  <sheetData>
    <row r="1" spans="1:4" ht="15" customHeight="1" x14ac:dyDescent="0.25">
      <c r="A1" s="199" t="s">
        <v>16</v>
      </c>
      <c r="B1" s="184" t="s">
        <v>62</v>
      </c>
      <c r="C1" s="160" t="s">
        <v>68</v>
      </c>
      <c r="D1" s="162"/>
    </row>
    <row r="2" spans="1:4" x14ac:dyDescent="0.25">
      <c r="A2" s="200"/>
      <c r="B2" s="185"/>
      <c r="C2" s="163"/>
      <c r="D2" s="165"/>
    </row>
    <row r="3" spans="1:4" ht="15" customHeight="1" thickBot="1" x14ac:dyDescent="0.3">
      <c r="A3" s="200"/>
      <c r="B3" s="202"/>
      <c r="C3" s="166"/>
      <c r="D3" s="168"/>
    </row>
    <row r="4" spans="1:4" ht="15.75" customHeight="1" thickBot="1" x14ac:dyDescent="0.3">
      <c r="A4" s="201"/>
      <c r="B4" s="37" t="s">
        <v>0</v>
      </c>
      <c r="C4" s="35" t="s">
        <v>40</v>
      </c>
      <c r="D4" s="89" t="s">
        <v>50</v>
      </c>
    </row>
    <row r="5" spans="1:4" x14ac:dyDescent="0.25">
      <c r="A5" s="225" t="s">
        <v>59</v>
      </c>
      <c r="B5" s="26" t="s">
        <v>4</v>
      </c>
      <c r="C5" s="22" t="s">
        <v>65</v>
      </c>
      <c r="D5" s="11" t="s">
        <v>65</v>
      </c>
    </row>
    <row r="6" spans="1:4" x14ac:dyDescent="0.25">
      <c r="A6" s="197"/>
      <c r="B6" s="27" t="s">
        <v>5</v>
      </c>
      <c r="C6" s="9" t="s">
        <v>65</v>
      </c>
      <c r="D6" s="12" t="s">
        <v>65</v>
      </c>
    </row>
    <row r="7" spans="1:4" x14ac:dyDescent="0.25">
      <c r="A7" s="197"/>
      <c r="B7" s="27" t="s">
        <v>6</v>
      </c>
      <c r="C7" s="9" t="s">
        <v>65</v>
      </c>
      <c r="D7" s="12" t="s">
        <v>65</v>
      </c>
    </row>
    <row r="8" spans="1:4" x14ac:dyDescent="0.25">
      <c r="A8" s="197"/>
      <c r="B8" s="27" t="s">
        <v>7</v>
      </c>
      <c r="C8" s="9" t="s">
        <v>65</v>
      </c>
      <c r="D8" s="12" t="s">
        <v>65</v>
      </c>
    </row>
    <row r="9" spans="1:4" x14ac:dyDescent="0.25">
      <c r="A9" s="197"/>
      <c r="B9" s="27" t="s">
        <v>8</v>
      </c>
      <c r="C9" s="9"/>
      <c r="D9" s="12"/>
    </row>
    <row r="10" spans="1:4" x14ac:dyDescent="0.25">
      <c r="A10" s="197"/>
      <c r="B10" s="27" t="s">
        <v>9</v>
      </c>
      <c r="C10" s="9"/>
      <c r="D10" s="12"/>
    </row>
    <row r="11" spans="1:4" x14ac:dyDescent="0.25">
      <c r="A11" s="197"/>
      <c r="B11" s="27" t="s">
        <v>10</v>
      </c>
      <c r="C11" s="9"/>
      <c r="D11" s="12"/>
    </row>
    <row r="12" spans="1:4" x14ac:dyDescent="0.25">
      <c r="A12" s="197"/>
      <c r="B12" s="51" t="s">
        <v>28</v>
      </c>
      <c r="C12" s="203">
        <v>13</v>
      </c>
      <c r="D12" s="204"/>
    </row>
    <row r="13" spans="1:4" x14ac:dyDescent="0.25">
      <c r="A13" s="197"/>
      <c r="B13" s="24" t="s">
        <v>38</v>
      </c>
      <c r="C13" s="194">
        <f>C$72</f>
        <v>1961</v>
      </c>
      <c r="D13" s="195"/>
    </row>
    <row r="14" spans="1:4" x14ac:dyDescent="0.25">
      <c r="A14" s="197"/>
      <c r="B14" s="52" t="s">
        <v>11</v>
      </c>
      <c r="C14" s="223">
        <f>C$83</f>
        <v>3449</v>
      </c>
      <c r="D14" s="224"/>
    </row>
    <row r="15" spans="1:4" x14ac:dyDescent="0.25">
      <c r="A15" s="197"/>
      <c r="B15" s="29" t="s">
        <v>14</v>
      </c>
      <c r="C15" s="9" t="s">
        <v>65</v>
      </c>
      <c r="D15" s="90" t="s">
        <v>65</v>
      </c>
    </row>
    <row r="16" spans="1:4" ht="15.75" thickBot="1" x14ac:dyDescent="0.3">
      <c r="A16" s="198"/>
      <c r="B16" s="30" t="s">
        <v>15</v>
      </c>
      <c r="C16" s="10" t="s">
        <v>65</v>
      </c>
      <c r="D16" s="91" t="s">
        <v>65</v>
      </c>
    </row>
    <row r="17" spans="1:4" x14ac:dyDescent="0.25">
      <c r="A17" s="191" t="s">
        <v>53</v>
      </c>
      <c r="B17" s="26" t="s">
        <v>4</v>
      </c>
      <c r="C17" s="22">
        <v>46</v>
      </c>
      <c r="D17" s="11">
        <f>C17/$C$24</f>
        <v>0.60526315789473684</v>
      </c>
    </row>
    <row r="18" spans="1:4" x14ac:dyDescent="0.25">
      <c r="A18" s="192"/>
      <c r="B18" s="27" t="s">
        <v>5</v>
      </c>
      <c r="C18" s="9">
        <v>16</v>
      </c>
      <c r="D18" s="12">
        <f t="shared" ref="D18:D19" si="0">C18/$C$24</f>
        <v>0.21052631578947367</v>
      </c>
    </row>
    <row r="19" spans="1:4" x14ac:dyDescent="0.25">
      <c r="A19" s="192"/>
      <c r="B19" s="27" t="s">
        <v>6</v>
      </c>
      <c r="C19" s="9">
        <v>10</v>
      </c>
      <c r="D19" s="12">
        <f t="shared" si="0"/>
        <v>0.13157894736842105</v>
      </c>
    </row>
    <row r="20" spans="1:4" x14ac:dyDescent="0.25">
      <c r="A20" s="192"/>
      <c r="B20" s="27" t="s">
        <v>7</v>
      </c>
      <c r="C20" s="9" t="s">
        <v>65</v>
      </c>
      <c r="D20" s="12" t="s">
        <v>65</v>
      </c>
    </row>
    <row r="21" spans="1:4" x14ac:dyDescent="0.25">
      <c r="A21" s="192"/>
      <c r="B21" s="27" t="s">
        <v>8</v>
      </c>
      <c r="C21" s="9" t="s">
        <v>65</v>
      </c>
      <c r="D21" s="12" t="s">
        <v>65</v>
      </c>
    </row>
    <row r="22" spans="1:4" x14ac:dyDescent="0.25">
      <c r="A22" s="192"/>
      <c r="B22" s="27" t="s">
        <v>9</v>
      </c>
      <c r="C22" s="9"/>
      <c r="D22" s="12"/>
    </row>
    <row r="23" spans="1:4" x14ac:dyDescent="0.25">
      <c r="A23" s="192"/>
      <c r="B23" s="27" t="s">
        <v>10</v>
      </c>
      <c r="C23" s="9"/>
      <c r="D23" s="12"/>
    </row>
    <row r="24" spans="1:4" x14ac:dyDescent="0.25">
      <c r="A24" s="192"/>
      <c r="B24" s="51" t="s">
        <v>28</v>
      </c>
      <c r="C24" s="203">
        <v>76</v>
      </c>
      <c r="D24" s="204"/>
    </row>
    <row r="25" spans="1:4" x14ac:dyDescent="0.25">
      <c r="A25" s="192"/>
      <c r="B25" s="24" t="s">
        <v>38</v>
      </c>
      <c r="C25" s="194">
        <f>C$72</f>
        <v>1961</v>
      </c>
      <c r="D25" s="195"/>
    </row>
    <row r="26" spans="1:4" x14ac:dyDescent="0.25">
      <c r="A26" s="192"/>
      <c r="B26" s="52" t="s">
        <v>11</v>
      </c>
      <c r="C26" s="223">
        <f>C$83</f>
        <v>3449</v>
      </c>
      <c r="D26" s="224"/>
    </row>
    <row r="27" spans="1:4" x14ac:dyDescent="0.25">
      <c r="A27" s="192"/>
      <c r="B27" s="29" t="s">
        <v>14</v>
      </c>
      <c r="C27" s="9">
        <f>C17-C19</f>
        <v>36</v>
      </c>
      <c r="D27" s="90">
        <f>D17-D19</f>
        <v>0.47368421052631582</v>
      </c>
    </row>
    <row r="28" spans="1:4" ht="15.75" thickBot="1" x14ac:dyDescent="0.3">
      <c r="A28" s="193"/>
      <c r="B28" s="30" t="s">
        <v>15</v>
      </c>
      <c r="C28" s="10">
        <f>C17-C18</f>
        <v>30</v>
      </c>
      <c r="D28" s="91">
        <f>D17-D18</f>
        <v>0.39473684210526316</v>
      </c>
    </row>
    <row r="29" spans="1:4" x14ac:dyDescent="0.25">
      <c r="A29" s="196" t="s">
        <v>25</v>
      </c>
      <c r="B29" s="26" t="s">
        <v>4</v>
      </c>
      <c r="C29" s="22"/>
      <c r="D29" s="11"/>
    </row>
    <row r="30" spans="1:4" x14ac:dyDescent="0.25">
      <c r="A30" s="197"/>
      <c r="B30" s="27" t="s">
        <v>5</v>
      </c>
      <c r="C30" s="9"/>
      <c r="D30" s="12"/>
    </row>
    <row r="31" spans="1:4" x14ac:dyDescent="0.25">
      <c r="A31" s="197"/>
      <c r="B31" s="27" t="s">
        <v>6</v>
      </c>
      <c r="C31" s="9"/>
      <c r="D31" s="12"/>
    </row>
    <row r="32" spans="1:4" x14ac:dyDescent="0.25">
      <c r="A32" s="197"/>
      <c r="B32" s="27" t="s">
        <v>7</v>
      </c>
      <c r="C32" s="9"/>
      <c r="D32" s="12"/>
    </row>
    <row r="33" spans="1:4" x14ac:dyDescent="0.25">
      <c r="A33" s="197"/>
      <c r="B33" s="27" t="s">
        <v>8</v>
      </c>
      <c r="C33" s="9"/>
      <c r="D33" s="12"/>
    </row>
    <row r="34" spans="1:4" x14ac:dyDescent="0.25">
      <c r="A34" s="197"/>
      <c r="B34" s="27" t="s">
        <v>9</v>
      </c>
      <c r="C34" s="9"/>
      <c r="D34" s="12"/>
    </row>
    <row r="35" spans="1:4" x14ac:dyDescent="0.25">
      <c r="A35" s="197"/>
      <c r="B35" s="27" t="s">
        <v>10</v>
      </c>
      <c r="C35" s="9"/>
      <c r="D35" s="12"/>
    </row>
    <row r="36" spans="1:4" x14ac:dyDescent="0.25">
      <c r="A36" s="197"/>
      <c r="B36" s="51" t="s">
        <v>28</v>
      </c>
      <c r="C36" s="203"/>
      <c r="D36" s="204"/>
    </row>
    <row r="37" spans="1:4" x14ac:dyDescent="0.25">
      <c r="A37" s="197"/>
      <c r="B37" s="24" t="s">
        <v>38</v>
      </c>
      <c r="C37" s="194">
        <f>C$72</f>
        <v>1961</v>
      </c>
      <c r="D37" s="195"/>
    </row>
    <row r="38" spans="1:4" x14ac:dyDescent="0.25">
      <c r="A38" s="197"/>
      <c r="B38" s="52" t="s">
        <v>11</v>
      </c>
      <c r="C38" s="223">
        <f>C$83</f>
        <v>3449</v>
      </c>
      <c r="D38" s="224"/>
    </row>
    <row r="39" spans="1:4" x14ac:dyDescent="0.25">
      <c r="A39" s="197"/>
      <c r="B39" s="29" t="s">
        <v>14</v>
      </c>
      <c r="C39" s="9"/>
      <c r="D39" s="90"/>
    </row>
    <row r="40" spans="1:4" ht="15.75" thickBot="1" x14ac:dyDescent="0.3">
      <c r="A40" s="198"/>
      <c r="B40" s="30" t="s">
        <v>15</v>
      </c>
      <c r="C40" s="10"/>
      <c r="D40" s="91"/>
    </row>
    <row r="41" spans="1:4" x14ac:dyDescent="0.25">
      <c r="A41" s="226" t="s">
        <v>24</v>
      </c>
      <c r="B41" s="26" t="s">
        <v>4</v>
      </c>
      <c r="C41" s="22">
        <v>286</v>
      </c>
      <c r="D41" s="11">
        <f>C41/$C$48</f>
        <v>0.40798858773181168</v>
      </c>
    </row>
    <row r="42" spans="1:4" x14ac:dyDescent="0.25">
      <c r="A42" s="192"/>
      <c r="B42" s="27" t="s">
        <v>5</v>
      </c>
      <c r="C42" s="9">
        <v>279</v>
      </c>
      <c r="D42" s="12">
        <f t="shared" ref="D42:D44" si="1">C42/$C$48</f>
        <v>0.39800285306704708</v>
      </c>
    </row>
    <row r="43" spans="1:4" x14ac:dyDescent="0.25">
      <c r="A43" s="192"/>
      <c r="B43" s="27" t="s">
        <v>6</v>
      </c>
      <c r="C43" s="9">
        <v>105</v>
      </c>
      <c r="D43" s="12">
        <f t="shared" si="1"/>
        <v>0.14978601997146934</v>
      </c>
    </row>
    <row r="44" spans="1:4" x14ac:dyDescent="0.25">
      <c r="A44" s="192"/>
      <c r="B44" s="27" t="s">
        <v>7</v>
      </c>
      <c r="C44" s="9">
        <v>24</v>
      </c>
      <c r="D44" s="12">
        <f t="shared" si="1"/>
        <v>3.4236804564907276E-2</v>
      </c>
    </row>
    <row r="45" spans="1:4" x14ac:dyDescent="0.25">
      <c r="A45" s="192"/>
      <c r="B45" s="27" t="s">
        <v>8</v>
      </c>
      <c r="C45" s="9" t="s">
        <v>65</v>
      </c>
      <c r="D45" s="12" t="s">
        <v>65</v>
      </c>
    </row>
    <row r="46" spans="1:4" x14ac:dyDescent="0.25">
      <c r="A46" s="192"/>
      <c r="B46" s="27" t="s">
        <v>9</v>
      </c>
      <c r="C46" s="9" t="s">
        <v>65</v>
      </c>
      <c r="D46" s="12" t="s">
        <v>65</v>
      </c>
    </row>
    <row r="47" spans="1:4" x14ac:dyDescent="0.25">
      <c r="A47" s="192"/>
      <c r="B47" s="27" t="s">
        <v>10</v>
      </c>
      <c r="C47" s="9"/>
      <c r="D47" s="12"/>
    </row>
    <row r="48" spans="1:4" x14ac:dyDescent="0.25">
      <c r="A48" s="192"/>
      <c r="B48" s="51" t="s">
        <v>28</v>
      </c>
      <c r="C48" s="203">
        <v>701</v>
      </c>
      <c r="D48" s="204"/>
    </row>
    <row r="49" spans="1:4" x14ac:dyDescent="0.25">
      <c r="A49" s="192"/>
      <c r="B49" s="28" t="s">
        <v>58</v>
      </c>
      <c r="C49" s="194">
        <f>C$72</f>
        <v>1961</v>
      </c>
      <c r="D49" s="195"/>
    </row>
    <row r="50" spans="1:4" x14ac:dyDescent="0.25">
      <c r="A50" s="192"/>
      <c r="B50" s="52" t="s">
        <v>11</v>
      </c>
      <c r="C50" s="223">
        <f>C$83</f>
        <v>3449</v>
      </c>
      <c r="D50" s="224"/>
    </row>
    <row r="51" spans="1:4" x14ac:dyDescent="0.25">
      <c r="A51" s="192"/>
      <c r="B51" s="29" t="s">
        <v>14</v>
      </c>
      <c r="C51" s="9">
        <f>C41-C43</f>
        <v>181</v>
      </c>
      <c r="D51" s="90">
        <f>D41-D43</f>
        <v>0.25820256776034234</v>
      </c>
    </row>
    <row r="52" spans="1:4" ht="15.75" thickBot="1" x14ac:dyDescent="0.3">
      <c r="A52" s="193"/>
      <c r="B52" s="30" t="s">
        <v>15</v>
      </c>
      <c r="C52" s="10">
        <f>C41-C42</f>
        <v>7</v>
      </c>
      <c r="D52" s="91">
        <f>D41-D42</f>
        <v>9.9857346647646006E-3</v>
      </c>
    </row>
    <row r="53" spans="1:4" ht="15" customHeight="1" x14ac:dyDescent="0.25">
      <c r="A53" s="196" t="s">
        <v>26</v>
      </c>
      <c r="B53" s="26" t="s">
        <v>4</v>
      </c>
      <c r="C53" s="22">
        <v>495</v>
      </c>
      <c r="D53" s="11">
        <f>C53/$C$60</f>
        <v>0.42271562766865928</v>
      </c>
    </row>
    <row r="54" spans="1:4" x14ac:dyDescent="0.25">
      <c r="A54" s="197"/>
      <c r="B54" s="27" t="s">
        <v>5</v>
      </c>
      <c r="C54" s="9">
        <v>273</v>
      </c>
      <c r="D54" s="12">
        <f t="shared" ref="D54:D57" si="2">C54/$C$60</f>
        <v>0.233134073441503</v>
      </c>
    </row>
    <row r="55" spans="1:4" x14ac:dyDescent="0.25">
      <c r="A55" s="197"/>
      <c r="B55" s="27" t="s">
        <v>6</v>
      </c>
      <c r="C55" s="9">
        <v>323</v>
      </c>
      <c r="D55" s="12">
        <f t="shared" si="2"/>
        <v>0.27583262169086253</v>
      </c>
    </row>
    <row r="56" spans="1:4" x14ac:dyDescent="0.25">
      <c r="A56" s="197"/>
      <c r="B56" s="27" t="s">
        <v>7</v>
      </c>
      <c r="C56" s="9">
        <v>60</v>
      </c>
      <c r="D56" s="12">
        <f t="shared" si="2"/>
        <v>5.1238257899231428E-2</v>
      </c>
    </row>
    <row r="57" spans="1:4" x14ac:dyDescent="0.25">
      <c r="A57" s="197"/>
      <c r="B57" s="27" t="s">
        <v>8</v>
      </c>
      <c r="C57" s="9">
        <v>11</v>
      </c>
      <c r="D57" s="12">
        <f t="shared" si="2"/>
        <v>9.3936806148590939E-3</v>
      </c>
    </row>
    <row r="58" spans="1:4" x14ac:dyDescent="0.25">
      <c r="A58" s="197"/>
      <c r="B58" s="27" t="s">
        <v>9</v>
      </c>
      <c r="C58" s="9" t="s">
        <v>65</v>
      </c>
      <c r="D58" s="12" t="s">
        <v>65</v>
      </c>
    </row>
    <row r="59" spans="1:4" x14ac:dyDescent="0.25">
      <c r="A59" s="197"/>
      <c r="B59" s="27" t="s">
        <v>10</v>
      </c>
      <c r="C59" s="9"/>
      <c r="D59" s="12"/>
    </row>
    <row r="60" spans="1:4" ht="15.75" customHeight="1" x14ac:dyDescent="0.25">
      <c r="A60" s="197"/>
      <c r="B60" s="51" t="s">
        <v>28</v>
      </c>
      <c r="C60" s="203">
        <v>1171</v>
      </c>
      <c r="D60" s="204"/>
    </row>
    <row r="61" spans="1:4" ht="15.75" customHeight="1" x14ac:dyDescent="0.25">
      <c r="A61" s="197"/>
      <c r="B61" s="24" t="s">
        <v>38</v>
      </c>
      <c r="C61" s="194">
        <f>C$72</f>
        <v>1961</v>
      </c>
      <c r="D61" s="195"/>
    </row>
    <row r="62" spans="1:4" ht="15.75" customHeight="1" x14ac:dyDescent="0.25">
      <c r="A62" s="197"/>
      <c r="B62" s="52" t="s">
        <v>11</v>
      </c>
      <c r="C62" s="223">
        <f>C$83</f>
        <v>3449</v>
      </c>
      <c r="D62" s="224"/>
    </row>
    <row r="63" spans="1:4" x14ac:dyDescent="0.25">
      <c r="A63" s="197"/>
      <c r="B63" s="29" t="s">
        <v>14</v>
      </c>
      <c r="C63" s="9">
        <f>C53-C55</f>
        <v>172</v>
      </c>
      <c r="D63" s="90">
        <f>D53-D55</f>
        <v>0.14688300597779674</v>
      </c>
    </row>
    <row r="64" spans="1:4" ht="15.75" thickBot="1" x14ac:dyDescent="0.3">
      <c r="A64" s="198"/>
      <c r="B64" s="30" t="s">
        <v>15</v>
      </c>
      <c r="C64" s="10">
        <f>C53-C54</f>
        <v>222</v>
      </c>
      <c r="D64" s="91">
        <f>D53-D54</f>
        <v>0.18958155422715628</v>
      </c>
    </row>
    <row r="65" spans="1:4" ht="15" customHeight="1" x14ac:dyDescent="0.25">
      <c r="A65" s="226" t="s">
        <v>30</v>
      </c>
      <c r="B65" s="26" t="s">
        <v>4</v>
      </c>
      <c r="C65" s="22">
        <v>831</v>
      </c>
      <c r="D65" s="11">
        <f>C65/$C$72</f>
        <v>0.42376338602753699</v>
      </c>
    </row>
    <row r="66" spans="1:4" x14ac:dyDescent="0.25">
      <c r="A66" s="192"/>
      <c r="B66" s="27" t="s">
        <v>5</v>
      </c>
      <c r="C66" s="9">
        <v>570</v>
      </c>
      <c r="D66" s="12">
        <f t="shared" ref="D66:D70" si="3">C66/$C$72</f>
        <v>0.29066802651708312</v>
      </c>
    </row>
    <row r="67" spans="1:4" x14ac:dyDescent="0.25">
      <c r="A67" s="192"/>
      <c r="B67" s="27" t="s">
        <v>6</v>
      </c>
      <c r="C67" s="9">
        <v>444</v>
      </c>
      <c r="D67" s="12">
        <f t="shared" si="3"/>
        <v>0.22641509433962265</v>
      </c>
    </row>
    <row r="68" spans="1:4" x14ac:dyDescent="0.25">
      <c r="A68" s="192"/>
      <c r="B68" s="27" t="s">
        <v>7</v>
      </c>
      <c r="C68" s="9">
        <v>88</v>
      </c>
      <c r="D68" s="12">
        <f t="shared" si="3"/>
        <v>4.4875063742988268E-2</v>
      </c>
    </row>
    <row r="69" spans="1:4" x14ac:dyDescent="0.25">
      <c r="A69" s="192"/>
      <c r="B69" s="27" t="s">
        <v>8</v>
      </c>
      <c r="C69" s="9">
        <v>18</v>
      </c>
      <c r="D69" s="12">
        <f t="shared" si="3"/>
        <v>9.1789903110657822E-3</v>
      </c>
    </row>
    <row r="70" spans="1:4" x14ac:dyDescent="0.25">
      <c r="A70" s="192"/>
      <c r="B70" s="27" t="s">
        <v>9</v>
      </c>
      <c r="C70" s="9">
        <v>10</v>
      </c>
      <c r="D70" s="12">
        <f t="shared" si="3"/>
        <v>5.0994390617032127E-3</v>
      </c>
    </row>
    <row r="71" spans="1:4" x14ac:dyDescent="0.25">
      <c r="A71" s="192"/>
      <c r="B71" s="27" t="s">
        <v>10</v>
      </c>
      <c r="C71" s="9"/>
      <c r="D71" s="12"/>
    </row>
    <row r="72" spans="1:4" x14ac:dyDescent="0.25">
      <c r="A72" s="192"/>
      <c r="B72" s="28" t="s">
        <v>38</v>
      </c>
      <c r="C72" s="218">
        <v>1961</v>
      </c>
      <c r="D72" s="219"/>
    </row>
    <row r="73" spans="1:4" x14ac:dyDescent="0.25">
      <c r="A73" s="192"/>
      <c r="B73" s="52" t="s">
        <v>11</v>
      </c>
      <c r="C73" s="223">
        <f>C$83</f>
        <v>3449</v>
      </c>
      <c r="D73" s="224"/>
    </row>
    <row r="74" spans="1:4" x14ac:dyDescent="0.25">
      <c r="A74" s="192"/>
      <c r="B74" s="29" t="s">
        <v>14</v>
      </c>
      <c r="C74" s="9">
        <f>C65-C67</f>
        <v>387</v>
      </c>
      <c r="D74" s="90">
        <f t="shared" ref="D74" si="4">D65-D67</f>
        <v>0.19734829168791435</v>
      </c>
    </row>
    <row r="75" spans="1:4" ht="15.75" thickBot="1" x14ac:dyDescent="0.3">
      <c r="A75" s="193"/>
      <c r="B75" s="30" t="s">
        <v>15</v>
      </c>
      <c r="C75" s="31">
        <f>C65-C66</f>
        <v>261</v>
      </c>
      <c r="D75" s="92">
        <f>D65-D66</f>
        <v>0.13309535951045387</v>
      </c>
    </row>
    <row r="76" spans="1:4" x14ac:dyDescent="0.25">
      <c r="A76" s="220" t="s">
        <v>29</v>
      </c>
      <c r="B76" s="23" t="s">
        <v>4</v>
      </c>
      <c r="C76" s="22">
        <f>'Course Failures by Middle'!C112</f>
        <v>1387</v>
      </c>
      <c r="D76" s="11">
        <f>'Course Failures by Middle'!D112</f>
        <v>0.40214554943461872</v>
      </c>
    </row>
    <row r="77" spans="1:4" x14ac:dyDescent="0.25">
      <c r="A77" s="221"/>
      <c r="B77" s="14" t="s">
        <v>5</v>
      </c>
      <c r="C77" s="9">
        <f>'Course Failures by Middle'!C113</f>
        <v>1021</v>
      </c>
      <c r="D77" s="12">
        <f>'Course Failures by Middle'!D113</f>
        <v>0.29602783415482747</v>
      </c>
    </row>
    <row r="78" spans="1:4" x14ac:dyDescent="0.25">
      <c r="A78" s="221"/>
      <c r="B78" s="14" t="s">
        <v>6</v>
      </c>
      <c r="C78" s="9">
        <f>'Course Failures by Middle'!C114</f>
        <v>840</v>
      </c>
      <c r="D78" s="12">
        <f>'Course Failures by Middle'!D114</f>
        <v>0.2435488547405045</v>
      </c>
    </row>
    <row r="79" spans="1:4" x14ac:dyDescent="0.25">
      <c r="A79" s="221"/>
      <c r="B79" s="14" t="s">
        <v>7</v>
      </c>
      <c r="C79" s="9">
        <f>'Course Failures by Middle'!C115</f>
        <v>157</v>
      </c>
      <c r="D79" s="12">
        <f>'Course Failures by Middle'!D115</f>
        <v>4.5520440707451433E-2</v>
      </c>
    </row>
    <row r="80" spans="1:4" x14ac:dyDescent="0.25">
      <c r="A80" s="221"/>
      <c r="B80" s="14" t="s">
        <v>8</v>
      </c>
      <c r="C80" s="9">
        <f>'Course Failures by Middle'!C116</f>
        <v>33</v>
      </c>
      <c r="D80" s="12">
        <f>'Course Failures by Middle'!D116</f>
        <v>9.5679907219483901E-3</v>
      </c>
    </row>
    <row r="81" spans="1:4" x14ac:dyDescent="0.25">
      <c r="A81" s="221"/>
      <c r="B81" s="14" t="s">
        <v>9</v>
      </c>
      <c r="C81" s="9">
        <f>'Course Failures by Middle'!C117</f>
        <v>11</v>
      </c>
      <c r="D81" s="100">
        <f>'Course Failures by Middle'!D117</f>
        <v>3.1893302406494637E-3</v>
      </c>
    </row>
    <row r="82" spans="1:4" x14ac:dyDescent="0.25">
      <c r="A82" s="221"/>
      <c r="B82" s="14" t="s">
        <v>10</v>
      </c>
      <c r="C82" s="9"/>
      <c r="D82" s="12"/>
    </row>
    <row r="83" spans="1:4" x14ac:dyDescent="0.25">
      <c r="A83" s="221"/>
      <c r="B83" s="52" t="s">
        <v>11</v>
      </c>
      <c r="C83" s="223">
        <f>'Course Failures by Middle'!C119</f>
        <v>3449</v>
      </c>
      <c r="D83" s="224"/>
    </row>
    <row r="84" spans="1:4" x14ac:dyDescent="0.25">
      <c r="A84" s="221"/>
      <c r="B84" s="25" t="s">
        <v>14</v>
      </c>
      <c r="C84" s="9">
        <f>'Course Failures by Middle'!C120</f>
        <v>547</v>
      </c>
      <c r="D84" s="90">
        <f>'Course Failures by Middle'!D120</f>
        <v>0.15859669469411422</v>
      </c>
    </row>
    <row r="85" spans="1:4" ht="15.75" thickBot="1" x14ac:dyDescent="0.3">
      <c r="A85" s="222"/>
      <c r="B85" s="33" t="s">
        <v>15</v>
      </c>
      <c r="C85" s="31">
        <f>'Course Failures by Middle'!C121</f>
        <v>366</v>
      </c>
      <c r="D85" s="92">
        <f>'Course Failures by Middle'!D121</f>
        <v>0.10611771527979125</v>
      </c>
    </row>
    <row r="86" spans="1:4" ht="15.75" thickBot="1" x14ac:dyDescent="0.3">
      <c r="A86" s="215" t="s">
        <v>60</v>
      </c>
      <c r="B86" s="216"/>
      <c r="C86" s="216"/>
      <c r="D86" s="217"/>
    </row>
    <row r="87" spans="1:4" ht="30" customHeight="1" thickBot="1" x14ac:dyDescent="0.3">
      <c r="A87" s="104" t="s">
        <v>49</v>
      </c>
      <c r="B87" s="105"/>
      <c r="C87" s="105"/>
      <c r="D87" s="106"/>
    </row>
  </sheetData>
  <mergeCells count="30">
    <mergeCell ref="C36:D36"/>
    <mergeCell ref="C48:D48"/>
    <mergeCell ref="C60:D60"/>
    <mergeCell ref="A29:A40"/>
    <mergeCell ref="C73:D73"/>
    <mergeCell ref="C62:D62"/>
    <mergeCell ref="C61:D61"/>
    <mergeCell ref="C49:D49"/>
    <mergeCell ref="C37:D37"/>
    <mergeCell ref="C38:D38"/>
    <mergeCell ref="C50:D50"/>
    <mergeCell ref="A41:A52"/>
    <mergeCell ref="A65:A75"/>
    <mergeCell ref="A53:A64"/>
    <mergeCell ref="A1:A4"/>
    <mergeCell ref="B1:B3"/>
    <mergeCell ref="C1:D3"/>
    <mergeCell ref="A5:A16"/>
    <mergeCell ref="A17:A28"/>
    <mergeCell ref="C12:D12"/>
    <mergeCell ref="C24:D24"/>
    <mergeCell ref="C25:D25"/>
    <mergeCell ref="C26:D26"/>
    <mergeCell ref="C13:D13"/>
    <mergeCell ref="C14:D14"/>
    <mergeCell ref="A87:D87"/>
    <mergeCell ref="A86:D86"/>
    <mergeCell ref="C72:D72"/>
    <mergeCell ref="A76:A85"/>
    <mergeCell ref="C83:D83"/>
  </mergeCells>
  <conditionalFormatting sqref="B5:B11 C15:D16 C27:D28 C39:D40 C51:D52 C63:D64">
    <cfRule type="expression" dxfId="62" priority="31">
      <formula>MOD(ROW(),2)=0</formula>
    </cfRule>
  </conditionalFormatting>
  <conditionalFormatting sqref="C5:C11">
    <cfRule type="expression" dxfId="61" priority="28">
      <formula>MOD(ROW(),2)=0</formula>
    </cfRule>
  </conditionalFormatting>
  <conditionalFormatting sqref="D5:D11">
    <cfRule type="expression" dxfId="60" priority="29">
      <formula>MOD(ROW(),2)=0</formula>
    </cfRule>
  </conditionalFormatting>
  <conditionalFormatting sqref="D17:D23">
    <cfRule type="expression" dxfId="59" priority="26">
      <formula>MOD(ROW(),2)=0</formula>
    </cfRule>
  </conditionalFormatting>
  <conditionalFormatting sqref="B17:B23">
    <cfRule type="expression" dxfId="58" priority="27">
      <formula>MOD(ROW(),2)=0</formula>
    </cfRule>
  </conditionalFormatting>
  <conditionalFormatting sqref="C17:C23">
    <cfRule type="expression" dxfId="57" priority="25">
      <formula>MOD(ROW(),2)=0</formula>
    </cfRule>
  </conditionalFormatting>
  <conditionalFormatting sqref="B29:B35">
    <cfRule type="expression" dxfId="56" priority="24">
      <formula>MOD(ROW(),2)=0</formula>
    </cfRule>
  </conditionalFormatting>
  <conditionalFormatting sqref="D29:D35">
    <cfRule type="expression" dxfId="55" priority="23">
      <formula>MOD(ROW(),2)=0</formula>
    </cfRule>
  </conditionalFormatting>
  <conditionalFormatting sqref="C29:C35">
    <cfRule type="expression" dxfId="54" priority="22">
      <formula>MOD(ROW(),2)=0</formula>
    </cfRule>
  </conditionalFormatting>
  <conditionalFormatting sqref="B41:B47">
    <cfRule type="expression" dxfId="53" priority="21">
      <formula>MOD(ROW(),2)=0</formula>
    </cfRule>
  </conditionalFormatting>
  <conditionalFormatting sqref="D41:D47">
    <cfRule type="expression" dxfId="52" priority="20">
      <formula>MOD(ROW(),2)=0</formula>
    </cfRule>
  </conditionalFormatting>
  <conditionalFormatting sqref="C41:C47">
    <cfRule type="expression" dxfId="51" priority="19">
      <formula>MOD(ROW(),2)=0</formula>
    </cfRule>
  </conditionalFormatting>
  <conditionalFormatting sqref="B53:B59">
    <cfRule type="expression" dxfId="50" priority="18">
      <formula>MOD(ROW(),2)=0</formula>
    </cfRule>
  </conditionalFormatting>
  <conditionalFormatting sqref="D53:D59">
    <cfRule type="expression" dxfId="49" priority="17">
      <formula>MOD(ROW(),2)=0</formula>
    </cfRule>
  </conditionalFormatting>
  <conditionalFormatting sqref="C53:C59">
    <cfRule type="expression" dxfId="48" priority="16">
      <formula>MOD(ROW(),2)=0</formula>
    </cfRule>
  </conditionalFormatting>
  <conditionalFormatting sqref="C74:D75">
    <cfRule type="expression" dxfId="47" priority="15">
      <formula>MOD(ROW(),2)=0</formula>
    </cfRule>
  </conditionalFormatting>
  <conditionalFormatting sqref="B65:B71">
    <cfRule type="expression" dxfId="46" priority="14">
      <formula>MOD(ROW(),2)=0</formula>
    </cfRule>
  </conditionalFormatting>
  <conditionalFormatting sqref="D65:D71">
    <cfRule type="expression" dxfId="45" priority="13">
      <formula>MOD(ROW(),2)=0</formula>
    </cfRule>
  </conditionalFormatting>
  <conditionalFormatting sqref="C65:C71">
    <cfRule type="expression" dxfId="44" priority="12">
      <formula>MOD(ROW(),2)=0</formula>
    </cfRule>
  </conditionalFormatting>
  <conditionalFormatting sqref="B76:B82">
    <cfRule type="expression" dxfId="43" priority="10">
      <formula>MOD(ROW(),2)=0</formula>
    </cfRule>
  </conditionalFormatting>
  <conditionalFormatting sqref="D76:D82">
    <cfRule type="expression" dxfId="42" priority="6">
      <formula>MOD(ROW(),2)=0</formula>
    </cfRule>
  </conditionalFormatting>
  <conditionalFormatting sqref="C76:C82">
    <cfRule type="expression" dxfId="41" priority="5">
      <formula>MOD(ROW(),2)=0</formula>
    </cfRule>
  </conditionalFormatting>
  <conditionalFormatting sqref="C84:D85">
    <cfRule type="expression" dxfId="40" priority="7">
      <formula>MOD(ROW(),2)=0</formula>
    </cfRule>
  </conditionalFormatting>
  <conditionalFormatting sqref="C4:D4">
    <cfRule type="expression" dxfId="39" priority="2">
      <formula>MOD(ROW(),2)=0</formula>
    </cfRule>
  </conditionalFormatting>
  <conditionalFormatting sqref="B4">
    <cfRule type="expression" dxfId="3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2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88" customWidth="1"/>
    <col min="4" max="4" width="15.7109375" style="93" customWidth="1"/>
    <col min="5" max="14" width="8" customWidth="1"/>
  </cols>
  <sheetData>
    <row r="1" spans="1:4" ht="15" customHeight="1" x14ac:dyDescent="0.25">
      <c r="A1" s="227" t="s">
        <v>23</v>
      </c>
      <c r="B1" s="184" t="s">
        <v>62</v>
      </c>
      <c r="C1" s="160" t="s">
        <v>67</v>
      </c>
      <c r="D1" s="162"/>
    </row>
    <row r="2" spans="1:4" x14ac:dyDescent="0.25">
      <c r="A2" s="228"/>
      <c r="B2" s="185"/>
      <c r="C2" s="163"/>
      <c r="D2" s="165"/>
    </row>
    <row r="3" spans="1:4" ht="15.75" thickBot="1" x14ac:dyDescent="0.3">
      <c r="A3" s="228"/>
      <c r="B3" s="202"/>
      <c r="C3" s="166"/>
      <c r="D3" s="168"/>
    </row>
    <row r="4" spans="1:4" ht="15.75" customHeight="1" thickBot="1" x14ac:dyDescent="0.3">
      <c r="A4" s="229"/>
      <c r="B4" s="37" t="s">
        <v>0</v>
      </c>
      <c r="C4" s="35" t="s">
        <v>40</v>
      </c>
      <c r="D4" s="89" t="s">
        <v>50</v>
      </c>
    </row>
    <row r="5" spans="1:4" x14ac:dyDescent="0.25">
      <c r="A5" s="230">
        <v>6</v>
      </c>
      <c r="B5" s="17" t="s">
        <v>4</v>
      </c>
      <c r="C5" s="22">
        <v>154</v>
      </c>
      <c r="D5" s="11">
        <f>C5/$C$12</f>
        <v>0.39896373056994816</v>
      </c>
    </row>
    <row r="6" spans="1:4" x14ac:dyDescent="0.25">
      <c r="A6" s="231"/>
      <c r="B6" s="18" t="s">
        <v>5</v>
      </c>
      <c r="C6" s="9">
        <v>104</v>
      </c>
      <c r="D6" s="12">
        <f t="shared" ref="D6:D8" si="0">C6/$C$12</f>
        <v>0.26943005181347152</v>
      </c>
    </row>
    <row r="7" spans="1:4" x14ac:dyDescent="0.25">
      <c r="A7" s="231"/>
      <c r="B7" s="18" t="s">
        <v>6</v>
      </c>
      <c r="C7" s="9">
        <v>105</v>
      </c>
      <c r="D7" s="12">
        <f t="shared" si="0"/>
        <v>0.27202072538860106</v>
      </c>
    </row>
    <row r="8" spans="1:4" x14ac:dyDescent="0.25">
      <c r="A8" s="231"/>
      <c r="B8" s="18" t="s">
        <v>7</v>
      </c>
      <c r="C8" s="9">
        <v>18</v>
      </c>
      <c r="D8" s="12">
        <f t="shared" si="0"/>
        <v>4.6632124352331605E-2</v>
      </c>
    </row>
    <row r="9" spans="1:4" x14ac:dyDescent="0.25">
      <c r="A9" s="231"/>
      <c r="B9" s="18" t="s">
        <v>8</v>
      </c>
      <c r="C9" s="9" t="s">
        <v>65</v>
      </c>
      <c r="D9" s="12" t="s">
        <v>65</v>
      </c>
    </row>
    <row r="10" spans="1:4" x14ac:dyDescent="0.25">
      <c r="A10" s="231"/>
      <c r="B10" s="18" t="s">
        <v>9</v>
      </c>
      <c r="C10" s="9"/>
      <c r="D10" s="12"/>
    </row>
    <row r="11" spans="1:4" x14ac:dyDescent="0.25">
      <c r="A11" s="231"/>
      <c r="B11" s="18" t="s">
        <v>10</v>
      </c>
      <c r="C11" s="9"/>
      <c r="D11" s="12"/>
    </row>
    <row r="12" spans="1:4" x14ac:dyDescent="0.25">
      <c r="A12" s="231"/>
      <c r="B12" s="55" t="s">
        <v>31</v>
      </c>
      <c r="C12" s="203">
        <v>386</v>
      </c>
      <c r="D12" s="204"/>
    </row>
    <row r="13" spans="1:4" x14ac:dyDescent="0.25">
      <c r="A13" s="231"/>
      <c r="B13" s="19" t="s">
        <v>17</v>
      </c>
      <c r="C13" s="194">
        <f>C$48</f>
        <v>1365</v>
      </c>
      <c r="D13" s="195"/>
    </row>
    <row r="14" spans="1:4" x14ac:dyDescent="0.25">
      <c r="A14" s="231"/>
      <c r="B14" s="54" t="s">
        <v>11</v>
      </c>
      <c r="C14" s="214">
        <f>C$118</f>
        <v>3449</v>
      </c>
      <c r="D14" s="188"/>
    </row>
    <row r="15" spans="1:4" x14ac:dyDescent="0.25">
      <c r="A15" s="231"/>
      <c r="B15" s="20" t="s">
        <v>14</v>
      </c>
      <c r="C15" s="9">
        <f>C5-C7</f>
        <v>49</v>
      </c>
      <c r="D15" s="90">
        <f>D5-D7</f>
        <v>0.1269430051813471</v>
      </c>
    </row>
    <row r="16" spans="1:4" ht="15.75" thickBot="1" x14ac:dyDescent="0.3">
      <c r="A16" s="232"/>
      <c r="B16" s="21" t="s">
        <v>15</v>
      </c>
      <c r="C16" s="10">
        <f>C5-C6</f>
        <v>50</v>
      </c>
      <c r="D16" s="91">
        <f>D5-D6</f>
        <v>0.12953367875647664</v>
      </c>
    </row>
    <row r="17" spans="1:4" x14ac:dyDescent="0.25">
      <c r="A17" s="233">
        <v>7</v>
      </c>
      <c r="B17" s="17" t="s">
        <v>4</v>
      </c>
      <c r="C17" s="22">
        <v>174</v>
      </c>
      <c r="D17" s="11">
        <f>C17/$C$24</f>
        <v>0.37100213219616207</v>
      </c>
    </row>
    <row r="18" spans="1:4" x14ac:dyDescent="0.25">
      <c r="A18" s="234"/>
      <c r="B18" s="18" t="s">
        <v>5</v>
      </c>
      <c r="C18" s="9">
        <v>148</v>
      </c>
      <c r="D18" s="12">
        <f t="shared" ref="D18:D20" si="1">C18/$C$24</f>
        <v>0.31556503198294245</v>
      </c>
    </row>
    <row r="19" spans="1:4" x14ac:dyDescent="0.25">
      <c r="A19" s="234"/>
      <c r="B19" s="18" t="s">
        <v>6</v>
      </c>
      <c r="C19" s="9">
        <v>119</v>
      </c>
      <c r="D19" s="12">
        <f t="shared" si="1"/>
        <v>0.2537313432835821</v>
      </c>
    </row>
    <row r="20" spans="1:4" x14ac:dyDescent="0.25">
      <c r="A20" s="234"/>
      <c r="B20" s="18" t="s">
        <v>7</v>
      </c>
      <c r="C20" s="9">
        <v>25</v>
      </c>
      <c r="D20" s="12">
        <f t="shared" si="1"/>
        <v>5.3304904051172705E-2</v>
      </c>
    </row>
    <row r="21" spans="1:4" x14ac:dyDescent="0.25">
      <c r="A21" s="234"/>
      <c r="B21" s="18" t="s">
        <v>8</v>
      </c>
      <c r="C21" s="9" t="s">
        <v>65</v>
      </c>
      <c r="D21" s="12" t="s">
        <v>65</v>
      </c>
    </row>
    <row r="22" spans="1:4" x14ac:dyDescent="0.25">
      <c r="A22" s="234"/>
      <c r="B22" s="18" t="s">
        <v>9</v>
      </c>
      <c r="C22" s="9" t="s">
        <v>65</v>
      </c>
      <c r="D22" s="12" t="s">
        <v>65</v>
      </c>
    </row>
    <row r="23" spans="1:4" x14ac:dyDescent="0.25">
      <c r="A23" s="234"/>
      <c r="B23" s="18" t="s">
        <v>10</v>
      </c>
      <c r="C23" s="9"/>
      <c r="D23" s="12"/>
    </row>
    <row r="24" spans="1:4" x14ac:dyDescent="0.25">
      <c r="A24" s="234"/>
      <c r="B24" s="55" t="s">
        <v>32</v>
      </c>
      <c r="C24" s="203">
        <v>469</v>
      </c>
      <c r="D24" s="204"/>
    </row>
    <row r="25" spans="1:4" x14ac:dyDescent="0.25">
      <c r="A25" s="234"/>
      <c r="B25" s="19" t="s">
        <v>17</v>
      </c>
      <c r="C25" s="194">
        <f>C$48</f>
        <v>1365</v>
      </c>
      <c r="D25" s="195"/>
    </row>
    <row r="26" spans="1:4" x14ac:dyDescent="0.25">
      <c r="A26" s="234"/>
      <c r="B26" s="54" t="s">
        <v>11</v>
      </c>
      <c r="C26" s="214">
        <f>C$118</f>
        <v>3449</v>
      </c>
      <c r="D26" s="188"/>
    </row>
    <row r="27" spans="1:4" x14ac:dyDescent="0.25">
      <c r="A27" s="234"/>
      <c r="B27" s="20" t="s">
        <v>14</v>
      </c>
      <c r="C27" s="9">
        <f>C17-C19</f>
        <v>55</v>
      </c>
      <c r="D27" s="90">
        <f>D17-D19</f>
        <v>0.11727078891257997</v>
      </c>
    </row>
    <row r="28" spans="1:4" ht="15.75" thickBot="1" x14ac:dyDescent="0.3">
      <c r="A28" s="235"/>
      <c r="B28" s="21" t="s">
        <v>15</v>
      </c>
      <c r="C28" s="10">
        <f>C17-C18</f>
        <v>26</v>
      </c>
      <c r="D28" s="91">
        <f>D17-D18</f>
        <v>5.5437100213219626E-2</v>
      </c>
    </row>
    <row r="29" spans="1:4" x14ac:dyDescent="0.25">
      <c r="A29" s="230">
        <v>8</v>
      </c>
      <c r="B29" s="17" t="s">
        <v>4</v>
      </c>
      <c r="C29" s="22">
        <v>191</v>
      </c>
      <c r="D29" s="11">
        <f>C29/$C$36</f>
        <v>0.37450980392156863</v>
      </c>
    </row>
    <row r="30" spans="1:4" x14ac:dyDescent="0.25">
      <c r="A30" s="231"/>
      <c r="B30" s="18" t="s">
        <v>5</v>
      </c>
      <c r="C30" s="9">
        <v>158</v>
      </c>
      <c r="D30" s="12">
        <f t="shared" ref="D30:D32" si="2">C30/$C$36</f>
        <v>0.30980392156862746</v>
      </c>
    </row>
    <row r="31" spans="1:4" x14ac:dyDescent="0.25">
      <c r="A31" s="231"/>
      <c r="B31" s="18" t="s">
        <v>6</v>
      </c>
      <c r="C31" s="9">
        <v>132</v>
      </c>
      <c r="D31" s="12">
        <f t="shared" si="2"/>
        <v>0.25882352941176473</v>
      </c>
    </row>
    <row r="32" spans="1:4" x14ac:dyDescent="0.25">
      <c r="A32" s="231"/>
      <c r="B32" s="18" t="s">
        <v>7</v>
      </c>
      <c r="C32" s="9">
        <v>25</v>
      </c>
      <c r="D32" s="12">
        <f t="shared" si="2"/>
        <v>4.9019607843137254E-2</v>
      </c>
    </row>
    <row r="33" spans="1:4" x14ac:dyDescent="0.25">
      <c r="A33" s="231"/>
      <c r="B33" s="18" t="s">
        <v>8</v>
      </c>
      <c r="C33" s="9" t="s">
        <v>65</v>
      </c>
      <c r="D33" s="12" t="s">
        <v>65</v>
      </c>
    </row>
    <row r="34" spans="1:4" x14ac:dyDescent="0.25">
      <c r="A34" s="231"/>
      <c r="B34" s="18" t="s">
        <v>9</v>
      </c>
      <c r="C34" s="9"/>
      <c r="D34" s="12"/>
    </row>
    <row r="35" spans="1:4" x14ac:dyDescent="0.25">
      <c r="A35" s="231"/>
      <c r="B35" s="18" t="s">
        <v>10</v>
      </c>
      <c r="C35" s="9"/>
      <c r="D35" s="12"/>
    </row>
    <row r="36" spans="1:4" x14ac:dyDescent="0.25">
      <c r="A36" s="231"/>
      <c r="B36" s="55" t="s">
        <v>33</v>
      </c>
      <c r="C36" s="203">
        <v>510</v>
      </c>
      <c r="D36" s="204"/>
    </row>
    <row r="37" spans="1:4" x14ac:dyDescent="0.25">
      <c r="A37" s="231"/>
      <c r="B37" s="19" t="s">
        <v>17</v>
      </c>
      <c r="C37" s="194">
        <f>C$48</f>
        <v>1365</v>
      </c>
      <c r="D37" s="195"/>
    </row>
    <row r="38" spans="1:4" x14ac:dyDescent="0.25">
      <c r="A38" s="231"/>
      <c r="B38" s="54" t="s">
        <v>11</v>
      </c>
      <c r="C38" s="214">
        <f>C$118</f>
        <v>3449</v>
      </c>
      <c r="D38" s="188"/>
    </row>
    <row r="39" spans="1:4" x14ac:dyDescent="0.25">
      <c r="A39" s="231"/>
      <c r="B39" s="20" t="s">
        <v>14</v>
      </c>
      <c r="C39" s="9">
        <f>C29-C31</f>
        <v>59</v>
      </c>
      <c r="D39" s="90">
        <f>D29-D31</f>
        <v>0.1156862745098039</v>
      </c>
    </row>
    <row r="40" spans="1:4" ht="15.75" thickBot="1" x14ac:dyDescent="0.3">
      <c r="A40" s="232"/>
      <c r="B40" s="21" t="s">
        <v>15</v>
      </c>
      <c r="C40" s="10">
        <f>C29-C30</f>
        <v>33</v>
      </c>
      <c r="D40" s="91">
        <f>D29-D30</f>
        <v>6.4705882352941169E-2</v>
      </c>
    </row>
    <row r="41" spans="1:4" x14ac:dyDescent="0.25">
      <c r="A41" s="196" t="s">
        <v>22</v>
      </c>
      <c r="B41" s="17" t="s">
        <v>4</v>
      </c>
      <c r="C41" s="22">
        <f>'Course Failures by Middle'!C101</f>
        <v>519</v>
      </c>
      <c r="D41" s="11">
        <f>'Course Failures by Middle'!D101</f>
        <v>0.3802197802197802</v>
      </c>
    </row>
    <row r="42" spans="1:4" x14ac:dyDescent="0.25">
      <c r="A42" s="197"/>
      <c r="B42" s="18" t="s">
        <v>5</v>
      </c>
      <c r="C42" s="9">
        <f>'Course Failures by Middle'!C102</f>
        <v>410</v>
      </c>
      <c r="D42" s="12">
        <f>'Course Failures by Middle'!D102</f>
        <v>0.30036630036630035</v>
      </c>
    </row>
    <row r="43" spans="1:4" x14ac:dyDescent="0.25">
      <c r="A43" s="197"/>
      <c r="B43" s="18" t="s">
        <v>6</v>
      </c>
      <c r="C43" s="9">
        <f>'Course Failures by Middle'!C103</f>
        <v>356</v>
      </c>
      <c r="D43" s="12">
        <f>'Course Failures by Middle'!D103</f>
        <v>0.26080586080586082</v>
      </c>
    </row>
    <row r="44" spans="1:4" x14ac:dyDescent="0.25">
      <c r="A44" s="197"/>
      <c r="B44" s="18" t="s">
        <v>7</v>
      </c>
      <c r="C44" s="9">
        <f>'Course Failures by Middle'!C104</f>
        <v>68</v>
      </c>
      <c r="D44" s="12">
        <f>'Course Failures by Middle'!D104</f>
        <v>4.981684981684982E-2</v>
      </c>
    </row>
    <row r="45" spans="1:4" x14ac:dyDescent="0.25">
      <c r="A45" s="197"/>
      <c r="B45" s="18" t="s">
        <v>8</v>
      </c>
      <c r="C45" s="9">
        <f>'Course Failures by Middle'!C105</f>
        <v>11</v>
      </c>
      <c r="D45" s="12">
        <f>'Course Failures by Middle'!D105</f>
        <v>8.0586080586080595E-3</v>
      </c>
    </row>
    <row r="46" spans="1:4" x14ac:dyDescent="0.25">
      <c r="A46" s="197"/>
      <c r="B46" s="18" t="s">
        <v>9</v>
      </c>
      <c r="C46" s="9" t="str">
        <f>'Course Failures by Middle'!C106</f>
        <v>**</v>
      </c>
      <c r="D46" s="12" t="str">
        <f>'Course Failures by Middle'!D106</f>
        <v>**</v>
      </c>
    </row>
    <row r="47" spans="1:4" x14ac:dyDescent="0.25">
      <c r="A47" s="197"/>
      <c r="B47" s="18" t="s">
        <v>10</v>
      </c>
      <c r="C47" s="9"/>
      <c r="D47" s="12"/>
    </row>
    <row r="48" spans="1:4" x14ac:dyDescent="0.25">
      <c r="A48" s="197"/>
      <c r="B48" s="19" t="s">
        <v>17</v>
      </c>
      <c r="C48" s="207">
        <f>'Course Failures by Middle'!C108</f>
        <v>1365</v>
      </c>
      <c r="D48" s="208"/>
    </row>
    <row r="49" spans="1:4" x14ac:dyDescent="0.25">
      <c r="A49" s="197"/>
      <c r="B49" s="54" t="s">
        <v>11</v>
      </c>
      <c r="C49" s="214">
        <f>'Course Failures by Middle'!C109</f>
        <v>3449</v>
      </c>
      <c r="D49" s="188"/>
    </row>
    <row r="50" spans="1:4" x14ac:dyDescent="0.25">
      <c r="A50" s="197"/>
      <c r="B50" s="20" t="s">
        <v>14</v>
      </c>
      <c r="C50" s="9">
        <f>'Course Failures by Middle'!C110</f>
        <v>163</v>
      </c>
      <c r="D50" s="90">
        <f>'Course Failures by Middle'!D110</f>
        <v>0.11941391941391938</v>
      </c>
    </row>
    <row r="51" spans="1:4" ht="15.75" thickBot="1" x14ac:dyDescent="0.3">
      <c r="A51" s="198"/>
      <c r="B51" s="21" t="s">
        <v>15</v>
      </c>
      <c r="C51" s="10">
        <f>'Course Failures by Middle'!C111</f>
        <v>109</v>
      </c>
      <c r="D51" s="91">
        <f>'Course Failures by Middle'!D111</f>
        <v>7.9853479853479847E-2</v>
      </c>
    </row>
    <row r="52" spans="1:4" x14ac:dyDescent="0.25">
      <c r="A52" s="238">
        <v>9</v>
      </c>
      <c r="B52" s="17" t="s">
        <v>4</v>
      </c>
      <c r="C52" s="22">
        <v>244</v>
      </c>
      <c r="D52" s="11">
        <f>C52/$C$59</f>
        <v>0.39418416801292405</v>
      </c>
    </row>
    <row r="53" spans="1:4" x14ac:dyDescent="0.25">
      <c r="A53" s="239"/>
      <c r="B53" s="18" t="s">
        <v>5</v>
      </c>
      <c r="C53" s="9">
        <v>182</v>
      </c>
      <c r="D53" s="12">
        <f t="shared" ref="D53:D55" si="3">C53/$C$59</f>
        <v>0.2940226171243942</v>
      </c>
    </row>
    <row r="54" spans="1:4" x14ac:dyDescent="0.25">
      <c r="A54" s="239"/>
      <c r="B54" s="18" t="s">
        <v>6</v>
      </c>
      <c r="C54" s="9">
        <v>160</v>
      </c>
      <c r="D54" s="12">
        <f t="shared" si="3"/>
        <v>0.25848142164781907</v>
      </c>
    </row>
    <row r="55" spans="1:4" x14ac:dyDescent="0.25">
      <c r="A55" s="239"/>
      <c r="B55" s="18" t="s">
        <v>7</v>
      </c>
      <c r="C55" s="9">
        <v>29</v>
      </c>
      <c r="D55" s="12">
        <f t="shared" si="3"/>
        <v>4.6849757673667204E-2</v>
      </c>
    </row>
    <row r="56" spans="1:4" x14ac:dyDescent="0.25">
      <c r="A56" s="239"/>
      <c r="B56" s="18" t="s">
        <v>8</v>
      </c>
      <c r="C56" s="9" t="s">
        <v>65</v>
      </c>
      <c r="D56" s="12" t="s">
        <v>65</v>
      </c>
    </row>
    <row r="57" spans="1:4" x14ac:dyDescent="0.25">
      <c r="A57" s="239"/>
      <c r="B57" s="18" t="s">
        <v>9</v>
      </c>
      <c r="C57" s="9" t="s">
        <v>65</v>
      </c>
      <c r="D57" s="12" t="s">
        <v>65</v>
      </c>
    </row>
    <row r="58" spans="1:4" x14ac:dyDescent="0.25">
      <c r="A58" s="239"/>
      <c r="B58" s="18" t="s">
        <v>10</v>
      </c>
      <c r="C58" s="9"/>
      <c r="D58" s="12"/>
    </row>
    <row r="59" spans="1:4" x14ac:dyDescent="0.25">
      <c r="A59" s="239"/>
      <c r="B59" s="55" t="s">
        <v>34</v>
      </c>
      <c r="C59" s="203">
        <v>619</v>
      </c>
      <c r="D59" s="204"/>
    </row>
    <row r="60" spans="1:4" x14ac:dyDescent="0.25">
      <c r="A60" s="239"/>
      <c r="B60" s="19" t="s">
        <v>38</v>
      </c>
      <c r="C60" s="194">
        <f>C$107</f>
        <v>1961</v>
      </c>
      <c r="D60" s="195"/>
    </row>
    <row r="61" spans="1:4" x14ac:dyDescent="0.25">
      <c r="A61" s="239"/>
      <c r="B61" s="54" t="s">
        <v>11</v>
      </c>
      <c r="C61" s="214">
        <f>C$118</f>
        <v>3449</v>
      </c>
      <c r="D61" s="188"/>
    </row>
    <row r="62" spans="1:4" x14ac:dyDescent="0.25">
      <c r="A62" s="239"/>
      <c r="B62" s="20" t="s">
        <v>14</v>
      </c>
      <c r="C62" s="9">
        <f>C52-C54</f>
        <v>84</v>
      </c>
      <c r="D62" s="90">
        <f>D52-D54</f>
        <v>0.13570274636510499</v>
      </c>
    </row>
    <row r="63" spans="1:4" ht="15.75" thickBot="1" x14ac:dyDescent="0.3">
      <c r="A63" s="240"/>
      <c r="B63" s="21" t="s">
        <v>15</v>
      </c>
      <c r="C63" s="10">
        <f>C52-C53</f>
        <v>62</v>
      </c>
      <c r="D63" s="91">
        <f>D52-D53</f>
        <v>0.10016155088852985</v>
      </c>
    </row>
    <row r="64" spans="1:4" x14ac:dyDescent="0.25">
      <c r="A64" s="241">
        <v>10</v>
      </c>
      <c r="B64" s="17" t="s">
        <v>4</v>
      </c>
      <c r="C64" s="22">
        <v>234</v>
      </c>
      <c r="D64" s="11">
        <f>C64/$C$71</f>
        <v>0.44827586206896552</v>
      </c>
    </row>
    <row r="65" spans="1:4" x14ac:dyDescent="0.25">
      <c r="A65" s="242"/>
      <c r="B65" s="18" t="s">
        <v>5</v>
      </c>
      <c r="C65" s="9">
        <v>149</v>
      </c>
      <c r="D65" s="12">
        <f t="shared" ref="D65:D67" si="4">C65/$C$71</f>
        <v>0.28544061302681994</v>
      </c>
    </row>
    <row r="66" spans="1:4" x14ac:dyDescent="0.25">
      <c r="A66" s="242"/>
      <c r="B66" s="18" t="s">
        <v>6</v>
      </c>
      <c r="C66" s="9">
        <v>110</v>
      </c>
      <c r="D66" s="12">
        <f t="shared" si="4"/>
        <v>0.21072796934865901</v>
      </c>
    </row>
    <row r="67" spans="1:4" x14ac:dyDescent="0.25">
      <c r="A67" s="242"/>
      <c r="B67" s="18" t="s">
        <v>7</v>
      </c>
      <c r="C67" s="9">
        <v>20</v>
      </c>
      <c r="D67" s="12">
        <f t="shared" si="4"/>
        <v>3.8314176245210725E-2</v>
      </c>
    </row>
    <row r="68" spans="1:4" x14ac:dyDescent="0.25">
      <c r="A68" s="242"/>
      <c r="B68" s="18" t="s">
        <v>8</v>
      </c>
      <c r="C68" s="9" t="s">
        <v>65</v>
      </c>
      <c r="D68" s="12" t="s">
        <v>65</v>
      </c>
    </row>
    <row r="69" spans="1:4" x14ac:dyDescent="0.25">
      <c r="A69" s="242"/>
      <c r="B69" s="18" t="s">
        <v>9</v>
      </c>
      <c r="C69" s="9"/>
      <c r="D69" s="12"/>
    </row>
    <row r="70" spans="1:4" x14ac:dyDescent="0.25">
      <c r="A70" s="242"/>
      <c r="B70" s="18" t="s">
        <v>10</v>
      </c>
      <c r="C70" s="9"/>
      <c r="D70" s="12"/>
    </row>
    <row r="71" spans="1:4" x14ac:dyDescent="0.25">
      <c r="A71" s="242"/>
      <c r="B71" s="55" t="s">
        <v>35</v>
      </c>
      <c r="C71" s="203">
        <v>522</v>
      </c>
      <c r="D71" s="204"/>
    </row>
    <row r="72" spans="1:4" x14ac:dyDescent="0.25">
      <c r="A72" s="242"/>
      <c r="B72" s="19" t="s">
        <v>38</v>
      </c>
      <c r="C72" s="194">
        <f>C$107</f>
        <v>1961</v>
      </c>
      <c r="D72" s="195"/>
    </row>
    <row r="73" spans="1:4" x14ac:dyDescent="0.25">
      <c r="A73" s="242"/>
      <c r="B73" s="54" t="s">
        <v>11</v>
      </c>
      <c r="C73" s="214">
        <f>C$118</f>
        <v>3449</v>
      </c>
      <c r="D73" s="188"/>
    </row>
    <row r="74" spans="1:4" x14ac:dyDescent="0.25">
      <c r="A74" s="242"/>
      <c r="B74" s="20" t="s">
        <v>14</v>
      </c>
      <c r="C74" s="9">
        <f>C64-C66</f>
        <v>124</v>
      </c>
      <c r="D74" s="90">
        <f>D64-D66</f>
        <v>0.23754789272030652</v>
      </c>
    </row>
    <row r="75" spans="1:4" ht="15.75" thickBot="1" x14ac:dyDescent="0.3">
      <c r="A75" s="243"/>
      <c r="B75" s="21" t="s">
        <v>15</v>
      </c>
      <c r="C75" s="10">
        <f>C64-C65</f>
        <v>85</v>
      </c>
      <c r="D75" s="91">
        <f>D64-D65</f>
        <v>0.16283524904214558</v>
      </c>
    </row>
    <row r="76" spans="1:4" x14ac:dyDescent="0.25">
      <c r="A76" s="238">
        <v>11</v>
      </c>
      <c r="B76" s="17" t="s">
        <v>4</v>
      </c>
      <c r="C76" s="22">
        <v>210</v>
      </c>
      <c r="D76" s="11">
        <f>C76/$C$83</f>
        <v>0.44871794871794873</v>
      </c>
    </row>
    <row r="77" spans="1:4" x14ac:dyDescent="0.25">
      <c r="A77" s="239"/>
      <c r="B77" s="18" t="s">
        <v>5</v>
      </c>
      <c r="C77" s="9">
        <v>134</v>
      </c>
      <c r="D77" s="12">
        <f t="shared" ref="D77:D79" si="5">C77/$C$83</f>
        <v>0.28632478632478631</v>
      </c>
    </row>
    <row r="78" spans="1:4" x14ac:dyDescent="0.25">
      <c r="A78" s="239"/>
      <c r="B78" s="18" t="s">
        <v>6</v>
      </c>
      <c r="C78" s="9">
        <v>93</v>
      </c>
      <c r="D78" s="12">
        <f t="shared" si="5"/>
        <v>0.19871794871794871</v>
      </c>
    </row>
    <row r="79" spans="1:4" x14ac:dyDescent="0.25">
      <c r="A79" s="239"/>
      <c r="B79" s="18" t="s">
        <v>7</v>
      </c>
      <c r="C79" s="9">
        <v>21</v>
      </c>
      <c r="D79" s="12">
        <f t="shared" si="5"/>
        <v>4.4871794871794872E-2</v>
      </c>
    </row>
    <row r="80" spans="1:4" x14ac:dyDescent="0.25">
      <c r="A80" s="239"/>
      <c r="B80" s="18" t="s">
        <v>8</v>
      </c>
      <c r="C80" s="9" t="s">
        <v>65</v>
      </c>
      <c r="D80" s="12" t="s">
        <v>65</v>
      </c>
    </row>
    <row r="81" spans="1:4" x14ac:dyDescent="0.25">
      <c r="A81" s="239"/>
      <c r="B81" s="18" t="s">
        <v>9</v>
      </c>
      <c r="C81" s="9" t="s">
        <v>65</v>
      </c>
      <c r="D81" s="12" t="s">
        <v>65</v>
      </c>
    </row>
    <row r="82" spans="1:4" x14ac:dyDescent="0.25">
      <c r="A82" s="239"/>
      <c r="B82" s="18" t="s">
        <v>10</v>
      </c>
      <c r="C82" s="9"/>
      <c r="D82" s="12"/>
    </row>
    <row r="83" spans="1:4" x14ac:dyDescent="0.25">
      <c r="A83" s="239"/>
      <c r="B83" s="55" t="s">
        <v>36</v>
      </c>
      <c r="C83" s="236">
        <v>468</v>
      </c>
      <c r="D83" s="237"/>
    </row>
    <row r="84" spans="1:4" x14ac:dyDescent="0.25">
      <c r="A84" s="239"/>
      <c r="B84" s="19" t="s">
        <v>38</v>
      </c>
      <c r="C84" s="194">
        <f>C$107</f>
        <v>1961</v>
      </c>
      <c r="D84" s="195"/>
    </row>
    <row r="85" spans="1:4" x14ac:dyDescent="0.25">
      <c r="A85" s="239"/>
      <c r="B85" s="54" t="s">
        <v>11</v>
      </c>
      <c r="C85" s="214">
        <f>C$118</f>
        <v>3449</v>
      </c>
      <c r="D85" s="188"/>
    </row>
    <row r="86" spans="1:4" x14ac:dyDescent="0.25">
      <c r="A86" s="239"/>
      <c r="B86" s="20" t="s">
        <v>14</v>
      </c>
      <c r="C86" s="9">
        <f>C76-C78</f>
        <v>117</v>
      </c>
      <c r="D86" s="90">
        <f t="shared" ref="D86" si="6">D76-D78</f>
        <v>0.25</v>
      </c>
    </row>
    <row r="87" spans="1:4" ht="15.75" thickBot="1" x14ac:dyDescent="0.3">
      <c r="A87" s="240"/>
      <c r="B87" s="21" t="s">
        <v>15</v>
      </c>
      <c r="C87" s="10">
        <f>C76-C77</f>
        <v>76</v>
      </c>
      <c r="D87" s="91">
        <f>D76-D77</f>
        <v>0.16239316239316243</v>
      </c>
    </row>
    <row r="88" spans="1:4" x14ac:dyDescent="0.25">
      <c r="A88" s="233">
        <v>12</v>
      </c>
      <c r="B88" s="17" t="s">
        <v>4</v>
      </c>
      <c r="C88" s="22">
        <v>143</v>
      </c>
      <c r="D88" s="11">
        <f>C88/$C$95</f>
        <v>0.40625</v>
      </c>
    </row>
    <row r="89" spans="1:4" x14ac:dyDescent="0.25">
      <c r="A89" s="234"/>
      <c r="B89" s="18" t="s">
        <v>5</v>
      </c>
      <c r="C89" s="9">
        <v>105</v>
      </c>
      <c r="D89" s="12">
        <f t="shared" ref="D89:D91" si="7">C89/$C$95</f>
        <v>0.29829545454545453</v>
      </c>
    </row>
    <row r="90" spans="1:4" x14ac:dyDescent="0.25">
      <c r="A90" s="234"/>
      <c r="B90" s="18" t="s">
        <v>6</v>
      </c>
      <c r="C90" s="9">
        <v>81</v>
      </c>
      <c r="D90" s="12">
        <f t="shared" si="7"/>
        <v>0.23011363636363635</v>
      </c>
    </row>
    <row r="91" spans="1:4" x14ac:dyDescent="0.25">
      <c r="A91" s="234"/>
      <c r="B91" s="18" t="s">
        <v>7</v>
      </c>
      <c r="C91" s="9">
        <v>18</v>
      </c>
      <c r="D91" s="12">
        <f t="shared" si="7"/>
        <v>5.113636363636364E-2</v>
      </c>
    </row>
    <row r="92" spans="1:4" x14ac:dyDescent="0.25">
      <c r="A92" s="234"/>
      <c r="B92" s="18" t="s">
        <v>8</v>
      </c>
      <c r="C92" s="9" t="s">
        <v>65</v>
      </c>
      <c r="D92" s="12" t="s">
        <v>65</v>
      </c>
    </row>
    <row r="93" spans="1:4" x14ac:dyDescent="0.25">
      <c r="A93" s="234"/>
      <c r="B93" s="18" t="s">
        <v>9</v>
      </c>
      <c r="C93" s="9" t="s">
        <v>65</v>
      </c>
      <c r="D93" s="12" t="s">
        <v>65</v>
      </c>
    </row>
    <row r="94" spans="1:4" x14ac:dyDescent="0.25">
      <c r="A94" s="234"/>
      <c r="B94" s="18" t="s">
        <v>10</v>
      </c>
      <c r="C94" s="9"/>
      <c r="D94" s="12"/>
    </row>
    <row r="95" spans="1:4" x14ac:dyDescent="0.25">
      <c r="A95" s="234"/>
      <c r="B95" s="55" t="s">
        <v>37</v>
      </c>
      <c r="C95" s="236">
        <v>352</v>
      </c>
      <c r="D95" s="237"/>
    </row>
    <row r="96" spans="1:4" x14ac:dyDescent="0.25">
      <c r="A96" s="234"/>
      <c r="B96" s="19" t="s">
        <v>38</v>
      </c>
      <c r="C96" s="194">
        <f>C$107</f>
        <v>1961</v>
      </c>
      <c r="D96" s="195"/>
    </row>
    <row r="97" spans="1:4" x14ac:dyDescent="0.25">
      <c r="A97" s="234"/>
      <c r="B97" s="54" t="s">
        <v>11</v>
      </c>
      <c r="C97" s="214">
        <f>C$118</f>
        <v>3449</v>
      </c>
      <c r="D97" s="188"/>
    </row>
    <row r="98" spans="1:4" x14ac:dyDescent="0.25">
      <c r="A98" s="234"/>
      <c r="B98" s="20" t="s">
        <v>14</v>
      </c>
      <c r="C98" s="9">
        <f>C88-C90</f>
        <v>62</v>
      </c>
      <c r="D98" s="90">
        <f t="shared" ref="D98" si="8">D88-D90</f>
        <v>0.17613636363636365</v>
      </c>
    </row>
    <row r="99" spans="1:4" ht="15.75" thickBot="1" x14ac:dyDescent="0.3">
      <c r="A99" s="235"/>
      <c r="B99" s="21" t="s">
        <v>15</v>
      </c>
      <c r="C99" s="31">
        <f>C88-C89</f>
        <v>38</v>
      </c>
      <c r="D99" s="92">
        <f>D88-D89</f>
        <v>0.10795454545454547</v>
      </c>
    </row>
    <row r="100" spans="1:4" ht="15" customHeight="1" x14ac:dyDescent="0.25">
      <c r="A100" s="191" t="s">
        <v>30</v>
      </c>
      <c r="B100" s="17" t="s">
        <v>4</v>
      </c>
      <c r="C100" s="22">
        <f>'Course Failures by High'!C65</f>
        <v>831</v>
      </c>
      <c r="D100" s="11">
        <f>'Course Failures by High'!D65</f>
        <v>0.42376338602753699</v>
      </c>
    </row>
    <row r="101" spans="1:4" x14ac:dyDescent="0.25">
      <c r="A101" s="205"/>
      <c r="B101" s="18" t="s">
        <v>5</v>
      </c>
      <c r="C101" s="9">
        <f>'Course Failures by High'!C66</f>
        <v>570</v>
      </c>
      <c r="D101" s="12">
        <f>'Course Failures by High'!D66</f>
        <v>0.29066802651708312</v>
      </c>
    </row>
    <row r="102" spans="1:4" x14ac:dyDescent="0.25">
      <c r="A102" s="205"/>
      <c r="B102" s="18" t="s">
        <v>6</v>
      </c>
      <c r="C102" s="9">
        <f>'Course Failures by High'!C67</f>
        <v>444</v>
      </c>
      <c r="D102" s="12">
        <f>'Course Failures by High'!D67</f>
        <v>0.22641509433962265</v>
      </c>
    </row>
    <row r="103" spans="1:4" x14ac:dyDescent="0.25">
      <c r="A103" s="205"/>
      <c r="B103" s="18" t="s">
        <v>7</v>
      </c>
      <c r="C103" s="9">
        <f>'Course Failures by High'!C68</f>
        <v>88</v>
      </c>
      <c r="D103" s="12">
        <f>'Course Failures by High'!D68</f>
        <v>4.4875063742988268E-2</v>
      </c>
    </row>
    <row r="104" spans="1:4" x14ac:dyDescent="0.25">
      <c r="A104" s="205"/>
      <c r="B104" s="18" t="s">
        <v>8</v>
      </c>
      <c r="C104" s="9">
        <f>'Course Failures by High'!C69</f>
        <v>18</v>
      </c>
      <c r="D104" s="12">
        <f>'Course Failures by High'!D69</f>
        <v>9.1789903110657822E-3</v>
      </c>
    </row>
    <row r="105" spans="1:4" x14ac:dyDescent="0.25">
      <c r="A105" s="205"/>
      <c r="B105" s="18" t="s">
        <v>9</v>
      </c>
      <c r="C105" s="9">
        <f>'Course Failures by High'!C70</f>
        <v>10</v>
      </c>
      <c r="D105" s="12">
        <f>'Course Failures by High'!D70</f>
        <v>5.0994390617032127E-3</v>
      </c>
    </row>
    <row r="106" spans="1:4" x14ac:dyDescent="0.25">
      <c r="A106" s="205"/>
      <c r="B106" s="18" t="s">
        <v>10</v>
      </c>
      <c r="C106" s="9"/>
      <c r="D106" s="12"/>
    </row>
    <row r="107" spans="1:4" x14ac:dyDescent="0.25">
      <c r="A107" s="205"/>
      <c r="B107" s="19" t="s">
        <v>38</v>
      </c>
      <c r="C107" s="218">
        <f>'Course Failures by High'!C72</f>
        <v>1961</v>
      </c>
      <c r="D107" s="219"/>
    </row>
    <row r="108" spans="1:4" x14ac:dyDescent="0.25">
      <c r="A108" s="205"/>
      <c r="B108" s="54" t="s">
        <v>11</v>
      </c>
      <c r="C108" s="244">
        <f>'Course Failures by High'!C73</f>
        <v>3449</v>
      </c>
      <c r="D108" s="245"/>
    </row>
    <row r="109" spans="1:4" x14ac:dyDescent="0.25">
      <c r="A109" s="205"/>
      <c r="B109" s="20" t="s">
        <v>14</v>
      </c>
      <c r="C109" s="9">
        <f>'Course Failures by High'!C74</f>
        <v>387</v>
      </c>
      <c r="D109" s="90">
        <f>'Course Failures by High'!D74</f>
        <v>0.19734829168791435</v>
      </c>
    </row>
    <row r="110" spans="1:4" ht="15.75" thickBot="1" x14ac:dyDescent="0.3">
      <c r="A110" s="206"/>
      <c r="B110" s="21" t="s">
        <v>15</v>
      </c>
      <c r="C110" s="10">
        <f>'Course Failures by High'!C75</f>
        <v>261</v>
      </c>
      <c r="D110" s="91">
        <f>'Course Failures by High'!D75</f>
        <v>0.13309535951045387</v>
      </c>
    </row>
    <row r="111" spans="1:4" x14ac:dyDescent="0.25">
      <c r="A111" s="196" t="s">
        <v>29</v>
      </c>
      <c r="B111" s="17" t="s">
        <v>4</v>
      </c>
      <c r="C111" s="86">
        <v>1387</v>
      </c>
      <c r="D111" s="47">
        <f>C111/$C$118</f>
        <v>0.40214554943461872</v>
      </c>
    </row>
    <row r="112" spans="1:4" x14ac:dyDescent="0.25">
      <c r="A112" s="197"/>
      <c r="B112" s="18" t="s">
        <v>5</v>
      </c>
      <c r="C112" s="9">
        <f>'Course Failures by Middle'!C113</f>
        <v>1021</v>
      </c>
      <c r="D112" s="12">
        <f>'Course Failures by Middle'!D113</f>
        <v>0.29602783415482747</v>
      </c>
    </row>
    <row r="113" spans="1:4" x14ac:dyDescent="0.25">
      <c r="A113" s="197"/>
      <c r="B113" s="18" t="s">
        <v>6</v>
      </c>
      <c r="C113" s="9">
        <f>'Course Failures by Middle'!C114</f>
        <v>840</v>
      </c>
      <c r="D113" s="12">
        <f>'Course Failures by Middle'!D114</f>
        <v>0.2435488547405045</v>
      </c>
    </row>
    <row r="114" spans="1:4" x14ac:dyDescent="0.25">
      <c r="A114" s="197"/>
      <c r="B114" s="18" t="s">
        <v>7</v>
      </c>
      <c r="C114" s="9">
        <f>'Course Failures by Middle'!C115</f>
        <v>157</v>
      </c>
      <c r="D114" s="12">
        <f>'Course Failures by Middle'!D115</f>
        <v>4.5520440707451433E-2</v>
      </c>
    </row>
    <row r="115" spans="1:4" x14ac:dyDescent="0.25">
      <c r="A115" s="197"/>
      <c r="B115" s="18" t="s">
        <v>8</v>
      </c>
      <c r="C115" s="9">
        <f>'Course Failures by Middle'!C116</f>
        <v>33</v>
      </c>
      <c r="D115" s="12">
        <f>'Course Failures by Middle'!D116</f>
        <v>9.5679907219483901E-3</v>
      </c>
    </row>
    <row r="116" spans="1:4" x14ac:dyDescent="0.25">
      <c r="A116" s="197"/>
      <c r="B116" s="18" t="s">
        <v>9</v>
      </c>
      <c r="C116" s="9">
        <f>'Course Failures by Middle'!C117</f>
        <v>11</v>
      </c>
      <c r="D116" s="100">
        <f>'Course Failures by Middle'!D117</f>
        <v>3.1893302406494637E-3</v>
      </c>
    </row>
    <row r="117" spans="1:4" x14ac:dyDescent="0.25">
      <c r="A117" s="197"/>
      <c r="B117" s="18" t="s">
        <v>10</v>
      </c>
      <c r="C117" s="9"/>
      <c r="D117" s="12"/>
    </row>
    <row r="118" spans="1:4" x14ac:dyDescent="0.25">
      <c r="A118" s="197"/>
      <c r="B118" s="54" t="s">
        <v>11</v>
      </c>
      <c r="C118" s="223">
        <f>'Course Failures by Middle'!C119</f>
        <v>3449</v>
      </c>
      <c r="D118" s="224"/>
    </row>
    <row r="119" spans="1:4" x14ac:dyDescent="0.25">
      <c r="A119" s="197"/>
      <c r="B119" s="20" t="s">
        <v>14</v>
      </c>
      <c r="C119" s="9">
        <f>'Course Failures by Middle'!C120</f>
        <v>547</v>
      </c>
      <c r="D119" s="90">
        <f>'Course Failures by Middle'!D120</f>
        <v>0.15859669469411422</v>
      </c>
    </row>
    <row r="120" spans="1:4" ht="15.75" thickBot="1" x14ac:dyDescent="0.3">
      <c r="A120" s="197"/>
      <c r="B120" s="34" t="s">
        <v>15</v>
      </c>
      <c r="C120" s="31">
        <f>'Course Failures by Middle'!C121</f>
        <v>366</v>
      </c>
      <c r="D120" s="92">
        <f>'Course Failures by Middle'!D121</f>
        <v>0.10611771527979125</v>
      </c>
    </row>
    <row r="121" spans="1:4" ht="15.75" thickBot="1" x14ac:dyDescent="0.3">
      <c r="A121" s="215" t="s">
        <v>57</v>
      </c>
      <c r="B121" s="216"/>
      <c r="C121" s="216"/>
      <c r="D121" s="217"/>
    </row>
    <row r="122" spans="1:4" ht="30.75" customHeight="1" thickBot="1" x14ac:dyDescent="0.3">
      <c r="A122" s="104" t="s">
        <v>49</v>
      </c>
      <c r="B122" s="105"/>
      <c r="C122" s="105"/>
      <c r="D122" s="106"/>
    </row>
  </sheetData>
  <mergeCells count="41">
    <mergeCell ref="C38:D38"/>
    <mergeCell ref="C49:D49"/>
    <mergeCell ref="C60:D60"/>
    <mergeCell ref="C61:D61"/>
    <mergeCell ref="C72:D72"/>
    <mergeCell ref="C13:D13"/>
    <mergeCell ref="C14:D14"/>
    <mergeCell ref="C25:D25"/>
    <mergeCell ref="C26:D26"/>
    <mergeCell ref="C37:D37"/>
    <mergeCell ref="A122:D122"/>
    <mergeCell ref="A52:A63"/>
    <mergeCell ref="A64:A75"/>
    <mergeCell ref="A76:A87"/>
    <mergeCell ref="A88:A99"/>
    <mergeCell ref="A100:A110"/>
    <mergeCell ref="A111:A120"/>
    <mergeCell ref="C118:D118"/>
    <mergeCell ref="C107:D107"/>
    <mergeCell ref="C73:D73"/>
    <mergeCell ref="C84:D84"/>
    <mergeCell ref="C85:D85"/>
    <mergeCell ref="C96:D96"/>
    <mergeCell ref="C97:D97"/>
    <mergeCell ref="C108:D108"/>
    <mergeCell ref="A1:A4"/>
    <mergeCell ref="B1:B3"/>
    <mergeCell ref="C1:D3"/>
    <mergeCell ref="A121:D121"/>
    <mergeCell ref="A41:A51"/>
    <mergeCell ref="A29:A40"/>
    <mergeCell ref="A17:A28"/>
    <mergeCell ref="A5:A16"/>
    <mergeCell ref="C12:D12"/>
    <mergeCell ref="C24:D24"/>
    <mergeCell ref="C36:D36"/>
    <mergeCell ref="C48:D48"/>
    <mergeCell ref="C59:D59"/>
    <mergeCell ref="C71:D71"/>
    <mergeCell ref="C83:D83"/>
    <mergeCell ref="C95:D95"/>
  </mergeCells>
  <conditionalFormatting sqref="B5:B11">
    <cfRule type="expression" dxfId="37" priority="244">
      <formula>MOD(ROW(),2)=0</formula>
    </cfRule>
  </conditionalFormatting>
  <conditionalFormatting sqref="B17:B23">
    <cfRule type="expression" dxfId="36" priority="234">
      <formula>MOD(ROW(),2)=0</formula>
    </cfRule>
  </conditionalFormatting>
  <conditionalFormatting sqref="B29:B35">
    <cfRule type="expression" dxfId="35" priority="224">
      <formula>MOD(ROW(),2)=0</formula>
    </cfRule>
  </conditionalFormatting>
  <conditionalFormatting sqref="B41:B47">
    <cfRule type="expression" dxfId="34" priority="210">
      <formula>MOD(ROW(),2)=0</formula>
    </cfRule>
  </conditionalFormatting>
  <conditionalFormatting sqref="B52:B58">
    <cfRule type="expression" dxfId="33" priority="114">
      <formula>MOD(ROW(),2)=0</formula>
    </cfRule>
  </conditionalFormatting>
  <conditionalFormatting sqref="B64:B70">
    <cfRule type="expression" dxfId="32" priority="105">
      <formula>MOD(ROW(),2)=0</formula>
    </cfRule>
  </conditionalFormatting>
  <conditionalFormatting sqref="B76:B82">
    <cfRule type="expression" dxfId="31" priority="96">
      <formula>MOD(ROW(),2)=0</formula>
    </cfRule>
  </conditionalFormatting>
  <conditionalFormatting sqref="B88:B94">
    <cfRule type="expression" dxfId="30" priority="87">
      <formula>MOD(ROW(),2)=0</formula>
    </cfRule>
  </conditionalFormatting>
  <conditionalFormatting sqref="B100:B106">
    <cfRule type="expression" dxfId="29" priority="70">
      <formula>MOD(ROW(),2)=0</formula>
    </cfRule>
  </conditionalFormatting>
  <conditionalFormatting sqref="C15:D16 C27:D28 C39:D40 C50:D51 C86:D87">
    <cfRule type="expression" dxfId="28" priority="48">
      <formula>MOD(ROW(),2)=0</formula>
    </cfRule>
  </conditionalFormatting>
  <conditionalFormatting sqref="D5:D11">
    <cfRule type="expression" dxfId="27" priority="33">
      <formula>MOD(ROW(),2)=0</formula>
    </cfRule>
  </conditionalFormatting>
  <conditionalFormatting sqref="C5:C11">
    <cfRule type="expression" dxfId="26" priority="32">
      <formula>MOD(ROW(),2)=0</formula>
    </cfRule>
  </conditionalFormatting>
  <conditionalFormatting sqref="D17:D23">
    <cfRule type="expression" dxfId="25" priority="31">
      <formula>MOD(ROW(),2)=0</formula>
    </cfRule>
  </conditionalFormatting>
  <conditionalFormatting sqref="C17:C23">
    <cfRule type="expression" dxfId="24" priority="30">
      <formula>MOD(ROW(),2)=0</formula>
    </cfRule>
  </conditionalFormatting>
  <conditionalFormatting sqref="D29:D35">
    <cfRule type="expression" dxfId="23" priority="29">
      <formula>MOD(ROW(),2)=0</formula>
    </cfRule>
  </conditionalFormatting>
  <conditionalFormatting sqref="C29:C35">
    <cfRule type="expression" dxfId="22" priority="28">
      <formula>MOD(ROW(),2)=0</formula>
    </cfRule>
  </conditionalFormatting>
  <conditionalFormatting sqref="D41:D47">
    <cfRule type="expression" dxfId="21" priority="27">
      <formula>MOD(ROW(),2)=0</formula>
    </cfRule>
  </conditionalFormatting>
  <conditionalFormatting sqref="C41:C47">
    <cfRule type="expression" dxfId="20" priority="26">
      <formula>MOD(ROW(),2)=0</formula>
    </cfRule>
  </conditionalFormatting>
  <conditionalFormatting sqref="D76:D82">
    <cfRule type="expression" dxfId="19" priority="25">
      <formula>MOD(ROW(),2)=0</formula>
    </cfRule>
  </conditionalFormatting>
  <conditionalFormatting sqref="C76:C82">
    <cfRule type="expression" dxfId="18" priority="24">
      <formula>MOD(ROW(),2)=0</formula>
    </cfRule>
  </conditionalFormatting>
  <conditionalFormatting sqref="C74:D75">
    <cfRule type="expression" dxfId="17" priority="23">
      <formula>MOD(ROW(),2)=0</formula>
    </cfRule>
  </conditionalFormatting>
  <conditionalFormatting sqref="D64:D70">
    <cfRule type="expression" dxfId="16" priority="22">
      <formula>MOD(ROW(),2)=0</formula>
    </cfRule>
  </conditionalFormatting>
  <conditionalFormatting sqref="C64:C70">
    <cfRule type="expression" dxfId="15" priority="21">
      <formula>MOD(ROW(),2)=0</formula>
    </cfRule>
  </conditionalFormatting>
  <conditionalFormatting sqref="C62:D63">
    <cfRule type="expression" dxfId="14" priority="20">
      <formula>MOD(ROW(),2)=0</formula>
    </cfRule>
  </conditionalFormatting>
  <conditionalFormatting sqref="D52:D58">
    <cfRule type="expression" dxfId="13" priority="19">
      <formula>MOD(ROW(),2)=0</formula>
    </cfRule>
  </conditionalFormatting>
  <conditionalFormatting sqref="C52:C58">
    <cfRule type="expression" dxfId="12" priority="18">
      <formula>MOD(ROW(),2)=0</formula>
    </cfRule>
  </conditionalFormatting>
  <conditionalFormatting sqref="D88:D94">
    <cfRule type="expression" dxfId="11" priority="16">
      <formula>MOD(ROW(),2)=0</formula>
    </cfRule>
  </conditionalFormatting>
  <conditionalFormatting sqref="C88:C94">
    <cfRule type="expression" dxfId="10" priority="15">
      <formula>MOD(ROW(),2)=0</formula>
    </cfRule>
  </conditionalFormatting>
  <conditionalFormatting sqref="C98:D99">
    <cfRule type="expression" dxfId="9" priority="17">
      <formula>MOD(ROW(),2)=0</formula>
    </cfRule>
  </conditionalFormatting>
  <conditionalFormatting sqref="B111:B117">
    <cfRule type="expression" dxfId="8" priority="14">
      <formula>MOD(ROW(),2)=0</formula>
    </cfRule>
  </conditionalFormatting>
  <conditionalFormatting sqref="D100:D106">
    <cfRule type="expression" dxfId="7" priority="9">
      <formula>MOD(ROW(),2)=0</formula>
    </cfRule>
  </conditionalFormatting>
  <conditionalFormatting sqref="C100:C106">
    <cfRule type="expression" dxfId="6" priority="8">
      <formula>MOD(ROW(),2)=0</formula>
    </cfRule>
  </conditionalFormatting>
  <conditionalFormatting sqref="C109:D110">
    <cfRule type="expression" dxfId="5" priority="10">
      <formula>MOD(ROW(),2)=0</formula>
    </cfRule>
  </conditionalFormatting>
  <conditionalFormatting sqref="D111:D117">
    <cfRule type="expression" dxfId="4" priority="6">
      <formula>MOD(ROW(),2)=0</formula>
    </cfRule>
  </conditionalFormatting>
  <conditionalFormatting sqref="C111:C117">
    <cfRule type="expression" dxfId="3" priority="5">
      <formula>MOD(ROW(),2)=0</formula>
    </cfRule>
  </conditionalFormatting>
  <conditionalFormatting sqref="C119:D120">
    <cfRule type="expression" dxfId="2" priority="7">
      <formula>MOD(ROW(),2)=0</formula>
    </cfRule>
  </conditionalFormatting>
  <conditionalFormatting sqref="C4:D4">
    <cfRule type="expression" dxfId="1" priority="2">
      <formula>MOD(ROW(),2)=0</formula>
    </cfRule>
  </conditionalFormatting>
  <conditionalFormatting sqref="B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2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Course Failures Overall</vt:lpstr>
      <vt:lpstr>Course Failures by Middle</vt:lpstr>
      <vt:lpstr>Course Failures by High</vt:lpstr>
      <vt:lpstr>Coures Failures by Grade</vt:lpstr>
      <vt:lpstr>'Coures Failures by Grade'!Print_Titles</vt:lpstr>
      <vt:lpstr>'Course Failures by High'!Print_Titles</vt:lpstr>
      <vt:lpstr>'Course Failures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2020-11-03T21:05:36Z</cp:lastPrinted>
  <dcterms:created xsi:type="dcterms:W3CDTF">2020-06-19T14:25:36Z</dcterms:created>
  <dcterms:modified xsi:type="dcterms:W3CDTF">2021-06-07T19:43:29Z</dcterms:modified>
</cp:coreProperties>
</file>