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32C8762C-7570-4647-AF4A-7C0FE85DF7B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externalReferences>
    <externalReference r:id="rId6"/>
  </externalReference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9" l="1"/>
  <c r="E73" i="9"/>
  <c r="E72" i="9"/>
  <c r="E71" i="9"/>
  <c r="D48" i="8"/>
  <c r="D47" i="8"/>
  <c r="D37" i="8"/>
  <c r="D36" i="8"/>
  <c r="D26" i="8"/>
  <c r="D25" i="8"/>
  <c r="E85" i="9"/>
  <c r="E84" i="9"/>
  <c r="E83" i="9"/>
  <c r="E82" i="9"/>
  <c r="E129" i="7"/>
  <c r="E128" i="7"/>
  <c r="E127" i="7"/>
  <c r="E126" i="7"/>
  <c r="E37" i="7"/>
  <c r="C37" i="7"/>
  <c r="E28" i="7"/>
  <c r="E27" i="7"/>
  <c r="C100" i="6"/>
  <c r="D100" i="6"/>
  <c r="E100" i="6"/>
  <c r="C101" i="6"/>
  <c r="D101" i="6"/>
  <c r="E101" i="6"/>
  <c r="E67" i="6"/>
  <c r="E68" i="6"/>
  <c r="C12" i="6"/>
  <c r="C23" i="6"/>
  <c r="C34" i="6"/>
  <c r="C45" i="6"/>
  <c r="C56" i="6"/>
  <c r="C67" i="6"/>
  <c r="C78" i="6"/>
  <c r="C89" i="6"/>
  <c r="C111" i="6"/>
  <c r="C122" i="6"/>
  <c r="C133" i="6"/>
  <c r="C144" i="6"/>
  <c r="C166" i="6"/>
  <c r="C177" i="6"/>
  <c r="C188" i="6"/>
  <c r="C34" i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C169" i="8"/>
  <c r="C168" i="8"/>
  <c r="E162" i="8"/>
  <c r="E161" i="8"/>
  <c r="E160" i="8"/>
  <c r="E159" i="8"/>
  <c r="E169" i="8" s="1"/>
  <c r="D15" i="8"/>
  <c r="D14" i="8"/>
  <c r="E16" i="9"/>
  <c r="D47" i="9"/>
  <c r="E60" i="7"/>
  <c r="D192" i="6"/>
  <c r="D193" i="6"/>
  <c r="D194" i="6"/>
  <c r="D195" i="6"/>
  <c r="D196" i="6"/>
  <c r="D197" i="6"/>
  <c r="D198" i="6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168" i="8" l="1"/>
  <c r="D76" i="8"/>
  <c r="D75" i="8"/>
  <c r="D74" i="8"/>
  <c r="D73" i="8"/>
  <c r="D72" i="8"/>
  <c r="D71" i="8"/>
  <c r="C78" i="8"/>
  <c r="C74" i="8"/>
  <c r="C73" i="8"/>
  <c r="C72" i="8"/>
  <c r="C71" i="8"/>
  <c r="D120" i="8"/>
  <c r="D119" i="8"/>
  <c r="D118" i="8"/>
  <c r="D117" i="8"/>
  <c r="D116" i="8"/>
  <c r="D115" i="8"/>
  <c r="D125" i="8" s="1"/>
  <c r="C119" i="8"/>
  <c r="C118" i="8"/>
  <c r="C117" i="8"/>
  <c r="E117" i="8" s="1"/>
  <c r="C116" i="8"/>
  <c r="C115" i="8"/>
  <c r="D175" i="8"/>
  <c r="D174" i="8"/>
  <c r="D173" i="8"/>
  <c r="D172" i="8"/>
  <c r="D171" i="8"/>
  <c r="D170" i="8"/>
  <c r="D180" i="8" s="1"/>
  <c r="C175" i="8"/>
  <c r="C174" i="8"/>
  <c r="C173" i="8"/>
  <c r="C172" i="8"/>
  <c r="C171" i="8"/>
  <c r="C170" i="8"/>
  <c r="D186" i="8"/>
  <c r="D185" i="8"/>
  <c r="D184" i="8"/>
  <c r="D183" i="8"/>
  <c r="D182" i="8"/>
  <c r="D181" i="8"/>
  <c r="D189" i="8" s="1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24" i="8"/>
  <c r="E11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80" i="9"/>
  <c r="D78" i="9"/>
  <c r="D23" i="9" s="1"/>
  <c r="C177" i="8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201" i="6"/>
  <c r="C202" i="6"/>
  <c r="C201" i="6"/>
  <c r="E193" i="6"/>
  <c r="E194" i="6"/>
  <c r="E192" i="6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D133" i="6"/>
  <c r="E133" i="6" s="1"/>
  <c r="D56" i="6"/>
  <c r="E56" i="6" s="1"/>
  <c r="E173" i="8" l="1"/>
  <c r="E115" i="8"/>
  <c r="E72" i="8"/>
  <c r="E202" i="6"/>
  <c r="D67" i="9"/>
  <c r="E171" i="8"/>
  <c r="D177" i="8"/>
  <c r="E177" i="8" s="1"/>
  <c r="E170" i="8"/>
  <c r="D179" i="8"/>
  <c r="E118" i="8"/>
  <c r="E125" i="7"/>
  <c r="D80" i="8"/>
  <c r="E201" i="6"/>
  <c r="D81" i="8"/>
  <c r="E73" i="8"/>
  <c r="D12" i="6"/>
  <c r="E12" i="6" s="1"/>
  <c r="E71" i="8"/>
  <c r="D190" i="8"/>
  <c r="D111" i="7"/>
  <c r="D122" i="8" s="1"/>
  <c r="C45" i="7"/>
  <c r="D45" i="6"/>
  <c r="E45" i="6" s="1"/>
  <c r="D188" i="6"/>
  <c r="E188" i="6" s="1"/>
  <c r="D144" i="6"/>
  <c r="E144" i="6" s="1"/>
  <c r="D34" i="6"/>
  <c r="E34" i="6" s="1"/>
  <c r="E199" i="6"/>
  <c r="D78" i="8"/>
  <c r="D111" i="6"/>
  <c r="E111" i="6" s="1"/>
  <c r="E172" i="8"/>
  <c r="D34" i="9"/>
  <c r="E78" i="9"/>
  <c r="D56" i="9"/>
  <c r="D12" i="9"/>
  <c r="D45" i="9"/>
  <c r="D67" i="7"/>
  <c r="D45" i="7"/>
  <c r="D135" i="7"/>
  <c r="E124" i="7"/>
  <c r="D134" i="7"/>
  <c r="E122" i="7"/>
  <c r="E111" i="7" s="1"/>
  <c r="D56" i="7"/>
  <c r="D23" i="7"/>
  <c r="D12" i="7"/>
  <c r="D89" i="7"/>
  <c r="D78" i="7"/>
  <c r="D100" i="7"/>
  <c r="D122" i="6"/>
  <c r="E122" i="6" s="1"/>
  <c r="D23" i="6"/>
  <c r="E23" i="6" s="1"/>
  <c r="D177" i="6"/>
  <c r="E177" i="6" s="1"/>
  <c r="D89" i="6"/>
  <c r="E89" i="6" s="1"/>
  <c r="D166" i="6"/>
  <c r="E166" i="6" s="1"/>
  <c r="D78" i="6"/>
  <c r="E78" i="6" s="1"/>
  <c r="D212" i="6"/>
  <c r="D91" i="9" s="1"/>
  <c r="D211" i="6"/>
  <c r="D90" i="9" s="1"/>
  <c r="C32" i="1"/>
  <c r="D210" i="6" s="1"/>
  <c r="E210" i="6" s="1"/>
  <c r="E144" i="8" l="1"/>
  <c r="E133" i="8"/>
  <c r="E155" i="8"/>
  <c r="E166" i="8"/>
  <c r="D133" i="8"/>
  <c r="D155" i="8"/>
  <c r="D166" i="8"/>
  <c r="D144" i="8"/>
  <c r="D188" i="8"/>
  <c r="D133" i="7"/>
  <c r="D89" i="9"/>
  <c r="C129" i="7"/>
  <c r="C184" i="8"/>
  <c r="E184" i="8" s="1"/>
  <c r="C85" i="9"/>
  <c r="E206" i="6"/>
  <c r="C86" i="9"/>
  <c r="C185" i="8"/>
  <c r="C130" i="7"/>
  <c r="C126" i="7"/>
  <c r="E203" i="6"/>
  <c r="C181" i="8"/>
  <c r="E181" i="8" s="1"/>
  <c r="C82" i="9"/>
  <c r="C83" i="9"/>
  <c r="C127" i="7"/>
  <c r="E204" i="6"/>
  <c r="C182" i="8"/>
  <c r="E182" i="8" s="1"/>
  <c r="C183" i="8"/>
  <c r="E183" i="8" s="1"/>
  <c r="C84" i="9"/>
  <c r="E205" i="6"/>
  <c r="C128" i="7"/>
  <c r="D89" i="8"/>
  <c r="D100" i="8"/>
  <c r="D111" i="8"/>
  <c r="E122" i="8"/>
  <c r="D23" i="8"/>
  <c r="D45" i="8"/>
  <c r="D67" i="8"/>
  <c r="E78" i="8"/>
  <c r="D12" i="8"/>
  <c r="D34" i="8"/>
  <c r="D56" i="8"/>
  <c r="C131" i="7"/>
  <c r="C186" i="8"/>
  <c r="C87" i="9"/>
  <c r="E56" i="9"/>
  <c r="E23" i="9"/>
  <c r="E34" i="9"/>
  <c r="E45" i="9"/>
  <c r="E34" i="7"/>
  <c r="E45" i="7"/>
  <c r="E12" i="7"/>
  <c r="E100" i="7"/>
  <c r="E78" i="7"/>
  <c r="E89" i="7"/>
  <c r="E23" i="7"/>
  <c r="E56" i="7"/>
  <c r="E67" i="7"/>
  <c r="D57" i="6"/>
  <c r="D145" i="6"/>
  <c r="D123" i="6"/>
  <c r="D134" i="6"/>
  <c r="D68" i="6"/>
  <c r="D178" i="6"/>
  <c r="D13" i="6"/>
  <c r="D79" i="6"/>
  <c r="D167" i="6"/>
  <c r="D90" i="6"/>
  <c r="D200" i="6"/>
  <c r="D35" i="6"/>
  <c r="D24" i="6"/>
  <c r="D112" i="6"/>
  <c r="D189" i="6"/>
  <c r="D46" i="6"/>
  <c r="D35" i="9" l="1"/>
  <c r="D68" i="9"/>
  <c r="D79" i="9"/>
  <c r="D24" i="9"/>
  <c r="D46" i="9"/>
  <c r="D57" i="9"/>
  <c r="D13" i="9"/>
  <c r="D123" i="7"/>
  <c r="D112" i="7"/>
  <c r="D24" i="7"/>
  <c r="D79" i="7"/>
  <c r="D101" i="7"/>
  <c r="D90" i="7"/>
  <c r="D46" i="7"/>
  <c r="D57" i="7"/>
  <c r="D35" i="7"/>
  <c r="D68" i="7"/>
  <c r="D13" i="7"/>
  <c r="D79" i="8"/>
  <c r="D167" i="8"/>
  <c r="D90" i="8"/>
  <c r="D178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E188" i="8" s="1"/>
  <c r="C133" i="7"/>
  <c r="C112" i="7" l="1"/>
  <c r="C46" i="7"/>
  <c r="E133" i="7"/>
  <c r="E35" i="8"/>
  <c r="E79" i="8"/>
  <c r="E123" i="8"/>
  <c r="E167" i="8"/>
  <c r="E13" i="8"/>
  <c r="E145" i="8"/>
  <c r="E46" i="8"/>
  <c r="E90" i="8"/>
  <c r="E134" i="8"/>
  <c r="E178" i="8"/>
  <c r="E101" i="8"/>
  <c r="E57" i="8"/>
  <c r="E24" i="8"/>
  <c r="E68" i="8"/>
  <c r="E112" i="8"/>
  <c r="E156" i="8"/>
  <c r="C68" i="9"/>
  <c r="E89" i="9"/>
  <c r="E13" i="9" l="1"/>
  <c r="E79" i="9"/>
  <c r="E24" i="9"/>
  <c r="E35" i="9"/>
  <c r="E57" i="9"/>
  <c r="E46" i="9"/>
  <c r="E68" i="9"/>
  <c r="E46" i="7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79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78" i="8"/>
  <c r="C13" i="9"/>
  <c r="C12" i="9"/>
  <c r="E12" i="9" s="1"/>
  <c r="C24" i="9"/>
  <c r="C23" i="9"/>
  <c r="C35" i="9"/>
  <c r="C34" i="9"/>
  <c r="C46" i="9"/>
  <c r="C45" i="9"/>
  <c r="C56" i="9"/>
  <c r="C57" i="9"/>
  <c r="C79" i="9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C91" i="9"/>
  <c r="C90" i="9"/>
  <c r="C135" i="7"/>
  <c r="C134" i="7"/>
  <c r="C180" i="8"/>
  <c r="C179" i="8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81" i="8"/>
  <c r="C80" i="8"/>
  <c r="C70" i="8"/>
  <c r="C69" i="8"/>
  <c r="C81" i="9"/>
  <c r="C80" i="9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81" i="8"/>
  <c r="E114" i="8"/>
  <c r="E113" i="8"/>
  <c r="E92" i="8"/>
  <c r="E125" i="8"/>
  <c r="E70" i="8"/>
  <c r="E136" i="8"/>
  <c r="E80" i="8"/>
  <c r="E146" i="8"/>
  <c r="E103" i="8"/>
  <c r="E158" i="8"/>
  <c r="E47" i="9"/>
  <c r="E59" i="9"/>
  <c r="E81" i="9"/>
  <c r="E81" i="7"/>
  <c r="E25" i="7"/>
  <c r="E59" i="7"/>
  <c r="E135" i="7"/>
  <c r="E103" i="7"/>
  <c r="E80" i="7"/>
  <c r="E189" i="8"/>
  <c r="E90" i="9"/>
  <c r="E134" i="7"/>
  <c r="E180" i="8"/>
  <c r="E179" i="8"/>
  <c r="E91" i="8"/>
  <c r="E124" i="8"/>
  <c r="E147" i="8"/>
  <c r="E157" i="8"/>
  <c r="E102" i="8"/>
  <c r="E69" i="8"/>
  <c r="E135" i="8"/>
  <c r="E48" i="9"/>
  <c r="E58" i="9"/>
  <c r="E80" i="9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24" i="6"/>
  <c r="E24" i="6" s="1"/>
  <c r="C123" i="6"/>
  <c r="E123" i="6" s="1"/>
  <c r="C90" i="6"/>
  <c r="E90" i="6" s="1"/>
  <c r="C68" i="6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s="1"/>
  <c r="E212" i="6" l="1"/>
  <c r="E211" i="6"/>
</calcChain>
</file>

<file path=xl/sharedStrings.xml><?xml version="1.0" encoding="utf-8"?>
<sst xmlns="http://schemas.openxmlformats.org/spreadsheetml/2006/main" count="1126" uniqueCount="89">
  <si>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</si>
  <si>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</si>
  <si>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</si>
  <si>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</si>
  <si>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</si>
  <si>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</si>
  <si>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</si>
  <si>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</si>
  <si>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</si>
  <si>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</si>
  <si>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</si>
  <si>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</si>
  <si>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</si>
  <si>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</si>
  <si>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</si>
  <si>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</si>
  <si>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</si>
  <si>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</si>
  <si>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</si>
  <si>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</si>
  <si>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</si>
  <si>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</si>
  <si>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</si>
  <si>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</si>
  <si>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</si>
  <si>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</si>
  <si>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</si>
  <si>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</si>
  <si>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</si>
  <si>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</si>
  <si>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</si>
  <si>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</si>
  <si>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</si>
  <si>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</si>
  <si>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</si>
  <si>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</si>
  <si>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</si>
  <si>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</si>
  <si>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</si>
  <si>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</si>
  <si>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</si>
  <si>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</si>
  <si>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</si>
  <si>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</si>
  <si>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</si>
  <si>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</si>
  <si>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</si>
  <si>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</si>
  <si>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</si>
  <si>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</si>
  <si>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</si>
  <si>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</si>
  <si>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</si>
  <si>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</si>
  <si>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</si>
  <si>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</si>
  <si>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</si>
  <si>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</si>
  <si>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</si>
  <si>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</si>
  <si>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</si>
  <si>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</si>
  <si>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</si>
  <si>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</si>
  <si>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</si>
  <si>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</si>
  <si>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</si>
  <si>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</si>
  <si>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</si>
  <si>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</si>
  <si>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Count and Percent of Students with 2 or more Florida Early Warning Indicators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</si>
  <si>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</si>
  <si>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</si>
  <si>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</si>
  <si>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</si>
  <si>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</si>
  <si>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</si>
  <si>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</si>
  <si>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</si>
  <si>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</si>
  <si>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</si>
  <si>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</si>
  <si>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>2020-21 Progress Measure Data as of October 30, 2020**</t>
  </si>
  <si>
    <t xml:space="preserve">Source: UNIFY </t>
  </si>
  <si>
    <t>Count and Percent of Students with 2 or more Florida Early Warning Indicators by Elementary School 
as of October 30, 2020**</t>
  </si>
  <si>
    <t xml:space="preserve">Source:    UNIFY </t>
  </si>
  <si>
    <t>Count and Percent of Students with 2 or more Florida Early Warning Indicators by Middle School as of 
October 30, 2020**</t>
  </si>
  <si>
    <t>Count and Percent of Students with 2 or more Florida Early Warning Indicators by High School as of 
October 30, 2020**</t>
  </si>
  <si>
    <t>Count and Percent of Students with 2 or more Florida Early Warning Indicators by Grade 
as of October 30,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</si>
</sst>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9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14" fontId="3" fillId="9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9" fontId="0" fillId="8" borderId="35" xfId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3" borderId="7" xfId="1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/>
    </xf>
    <xf numFmtId="9" fontId="3" fillId="10" borderId="8" xfId="1" applyFont="1" applyFill="1" applyBorder="1" applyAlignment="1">
      <alignment horizontal="center" vertical="center"/>
    </xf>
    <xf numFmtId="0" fontId="3" fillId="10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3" fontId="0" fillId="8" borderId="47" xfId="0" applyNumberFormat="1" applyFont="1" applyFill="1" applyBorder="1" applyAlignment="1">
      <alignment horizontal="center" vertical="center"/>
    </xf>
    <xf numFmtId="3" fontId="0" fillId="8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0" borderId="1" xfId="1" applyNumberFormat="1" applyFont="1" applyFill="1" applyBorder="1" applyAlignment="1">
      <alignment horizontal="center" vertical="center"/>
    </xf>
    <xf numFmtId="0" fontId="3" fillId="13" borderId="1" xfId="1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3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3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19" xfId="0" applyNumberFormat="1" applyFont="1" applyFill="1" applyBorder="1" applyAlignment="1">
      <alignment horizontal="left" vertical="center"/>
    </xf>
    <xf numFmtId="0" fontId="4" fillId="7" borderId="51" xfId="0" applyNumberFormat="1" applyFont="1" applyFill="1" applyBorder="1" applyAlignment="1">
      <alignment horizontal="left" vertical="center"/>
    </xf>
    <xf numFmtId="0" fontId="4" fillId="12" borderId="45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0" fontId="4" fillId="12" borderId="54" xfId="0" applyFont="1" applyFill="1" applyBorder="1" applyAlignment="1">
      <alignment horizontal="left" vertical="top" wrapText="1"/>
    </xf>
    <xf numFmtId="0" fontId="3" fillId="6" borderId="4" xfId="0" applyNumberFormat="1" applyFont="1" applyFill="1" applyBorder="1" applyAlignment="1">
      <alignment horizontal="left" vertical="center"/>
    </xf>
    <xf numFmtId="0" fontId="3" fillId="6" borderId="5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2" xfId="0" applyNumberFormat="1" applyFont="1" applyFill="1" applyBorder="1" applyAlignment="1">
      <alignment horizontal="left" vertical="center"/>
    </xf>
    <xf numFmtId="0" fontId="4" fillId="7" borderId="20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0" fillId="12" borderId="45" xfId="0" applyFill="1" applyBorder="1" applyAlignment="1">
      <alignment horizontal="left"/>
    </xf>
    <xf numFmtId="0" fontId="0" fillId="12" borderId="53" xfId="0" applyFill="1" applyBorder="1" applyAlignment="1">
      <alignment horizontal="left"/>
    </xf>
    <xf numFmtId="0" fontId="0" fillId="12" borderId="54" xfId="0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 wrapText="1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9" borderId="3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9" borderId="39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 vertical="center" textRotation="90"/>
    </xf>
    <xf numFmtId="0" fontId="2" fillId="6" borderId="38" xfId="0" applyFont="1" applyFill="1" applyBorder="1" applyAlignment="1">
      <alignment horizontal="center" vertical="center" textRotation="90"/>
    </xf>
    <xf numFmtId="0" fontId="2" fillId="6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6" borderId="37" xfId="0" applyFont="1" applyFill="1" applyBorder="1" applyAlignment="1">
      <alignment horizontal="center" vertical="center" textRotation="90" wrapText="1"/>
    </xf>
    <xf numFmtId="0" fontId="2" fillId="6" borderId="24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27" xfId="0" applyFont="1" applyFill="1" applyBorder="1" applyAlignment="1">
      <alignment horizontal="center" vertical="center" textRotation="90"/>
    </xf>
    <xf numFmtId="0" fontId="0" fillId="12" borderId="47" xfId="0" applyFill="1" applyBorder="1" applyAlignment="1">
      <alignment horizontal="left"/>
    </xf>
    <xf numFmtId="0" fontId="0" fillId="12" borderId="34" xfId="0" applyFill="1" applyBorder="1" applyAlignment="1">
      <alignment horizontal="left"/>
    </xf>
    <xf numFmtId="0" fontId="0" fillId="12" borderId="35" xfId="0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12" borderId="50" xfId="0" applyFill="1" applyBorder="1" applyAlignment="1">
      <alignment horizontal="left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9" fontId="4" fillId="12" borderId="16" xfId="1" applyFont="1" applyFill="1" applyBorder="1" applyAlignment="1">
      <alignment horizontal="center" vertical="center"/>
    </xf>
    <xf numFmtId="9" fontId="0" fillId="8" borderId="46" xfId="1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9" xfId="0" applyNumberFormat="1" applyFont="1" applyFill="1" applyBorder="1" applyAlignment="1">
      <alignment horizontal="center" vertical="center"/>
    </xf>
    <xf numFmtId="0" fontId="10" fillId="12" borderId="10" xfId="0" applyNumberFormat="1" applyFont="1" applyFill="1" applyBorder="1" applyAlignment="1">
      <alignment horizontal="center" vertical="center"/>
    </xf>
    <xf numFmtId="9" fontId="4" fillId="12" borderId="11" xfId="1" applyFont="1" applyFill="1" applyBorder="1" applyAlignment="1">
      <alignment horizontal="center" vertical="center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5" xfId="0" applyNumberFormat="1" applyFont="1" applyFill="1" applyBorder="1" applyAlignment="1">
      <alignment horizontal="center" vertical="center" wrapText="1"/>
    </xf>
    <xf numFmtId="9" fontId="0" fillId="12" borderId="16" xfId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9" fontId="0" fillId="12" borderId="46" xfId="1" applyFont="1" applyFill="1" applyBorder="1" applyAlignment="1">
      <alignment horizontal="center" vertical="center"/>
    </xf>
    <xf numFmtId="3" fontId="0" fillId="12" borderId="9" xfId="0" applyNumberFormat="1" applyFont="1" applyFill="1" applyBorder="1" applyAlignment="1">
      <alignment horizontal="center" vertical="center"/>
    </xf>
    <xf numFmtId="3" fontId="0" fillId="12" borderId="10" xfId="0" applyNumberFormat="1" applyFont="1" applyFill="1" applyBorder="1" applyAlignment="1">
      <alignment horizontal="center" vertical="center"/>
    </xf>
    <xf numFmtId="9" fontId="0" fillId="12" borderId="11" xfId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9" fontId="0" fillId="0" borderId="50" xfId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" fontId="0" fillId="0" borderId="9" xfId="1" applyNumberFormat="1" applyFont="1" applyBorder="1" applyAlignment="1">
      <alignment horizontal="center" vertical="center"/>
    </xf>
    <xf numFmtId="1" fontId="0" fillId="0" borderId="10" xfId="1" applyNumberFormat="1" applyFont="1" applyBorder="1" applyAlignment="1">
      <alignment horizontal="center" vertical="center"/>
    </xf>
    <xf numFmtId="9" fontId="0" fillId="0" borderId="50" xfId="1" applyFont="1" applyBorder="1" applyAlignment="1">
      <alignment horizontal="center" vertical="center"/>
    </xf>
    <xf numFmtId="3" fontId="0" fillId="8" borderId="48" xfId="0" applyNumberFormat="1" applyFont="1" applyFill="1" applyBorder="1" applyAlignment="1">
      <alignment horizontal="center"/>
    </xf>
    <xf numFmtId="3" fontId="0" fillId="8" borderId="49" xfId="0" applyNumberFormat="1" applyFont="1" applyFill="1" applyBorder="1" applyAlignment="1">
      <alignment horizontal="center"/>
    </xf>
    <xf numFmtId="3" fontId="2" fillId="8" borderId="48" xfId="0" applyNumberFormat="1" applyFont="1" applyFill="1" applyBorder="1" applyAlignment="1">
      <alignment horizontal="center" vertical="center" wrapText="1"/>
    </xf>
    <xf numFmtId="3" fontId="2" fillId="8" borderId="49" xfId="0" applyNumberFormat="1" applyFont="1" applyFill="1" applyBorder="1" applyAlignment="1">
      <alignment horizontal="center" vertical="center" wrapText="1"/>
    </xf>
    <xf numFmtId="9" fontId="2" fillId="8" borderId="46" xfId="1" applyFont="1" applyFill="1" applyBorder="1" applyAlignment="1">
      <alignment horizontal="center" vertical="center" wrapText="1"/>
    </xf>
    <xf numFmtId="9" fontId="0" fillId="8" borderId="46" xfId="1" applyFont="1" applyFill="1" applyBorder="1" applyAlignment="1">
      <alignment horizontal="center" vertical="center" wrapText="1"/>
    </xf>
    <xf numFmtId="3" fontId="2" fillId="8" borderId="48" xfId="0" applyNumberFormat="1" applyFont="1" applyFill="1" applyBorder="1" applyAlignment="1">
      <alignment horizontal="center" vertical="center"/>
    </xf>
    <xf numFmtId="3" fontId="2" fillId="8" borderId="49" xfId="0" applyNumberFormat="1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4" fillId="12" borderId="29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18" xfId="0" applyNumberFormat="1" applyFont="1" applyFill="1" applyBorder="1" applyAlignment="1">
      <alignment vertical="center"/>
    </xf>
    <xf numFmtId="0" fontId="0" fillId="12" borderId="28" xfId="0" applyFill="1" applyBorder="1" applyAlignment="1">
      <alignment horizontal="left"/>
    </xf>
    <xf numFmtId="0" fontId="0" fillId="12" borderId="29" xfId="0" applyFill="1" applyBorder="1" applyAlignment="1">
      <alignment horizontal="left"/>
    </xf>
    <xf numFmtId="9" fontId="0" fillId="12" borderId="16" xfId="0" applyNumberFormat="1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9" fontId="0" fillId="12" borderId="11" xfId="0" applyNumberFormat="1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vertical="center" wrapText="1"/>
    </xf>
    <xf numFmtId="0" fontId="3" fillId="8" borderId="59" xfId="0" applyFont="1" applyFill="1" applyBorder="1" applyAlignment="1">
      <alignment vertical="center" wrapText="1"/>
    </xf>
    <xf numFmtId="3" fontId="0" fillId="12" borderId="21" xfId="0" applyNumberFormat="1" applyFont="1" applyFill="1" applyBorder="1" applyAlignment="1">
      <alignment horizontal="center" vertical="center" wrapText="1"/>
    </xf>
    <xf numFmtId="3" fontId="0" fillId="12" borderId="23" xfId="0" applyNumberFormat="1" applyFont="1" applyFill="1" applyBorder="1" applyAlignment="1">
      <alignment horizontal="center" vertical="center"/>
    </xf>
    <xf numFmtId="9" fontId="3" fillId="8" borderId="59" xfId="1" applyFont="1" applyFill="1" applyBorder="1" applyAlignment="1">
      <alignment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 wrapText="1"/>
    </xf>
    <xf numFmtId="9" fontId="3" fillId="10" borderId="8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_RacEthBkdn%20Students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al Ethnic Breakdown Overall"/>
      <sheetName val="Racial Ethnic Breakdown by Elem"/>
      <sheetName val="Racial Ethnic Breakdown Middle"/>
      <sheetName val="Racial Ethnic Breakdown High "/>
      <sheetName val="Racial Ethnic Breakdown Grade"/>
    </sheetNames>
    <sheetDataSet>
      <sheetData sheetId="0"/>
      <sheetData sheetId="1">
        <row r="209">
          <cell r="C209">
            <v>3875</v>
          </cell>
        </row>
        <row r="210">
          <cell r="C210">
            <v>1929</v>
          </cell>
        </row>
        <row r="211">
          <cell r="C211">
            <v>1542</v>
          </cell>
        </row>
        <row r="212">
          <cell r="C212">
            <v>313</v>
          </cell>
        </row>
        <row r="213">
          <cell r="C213">
            <v>137</v>
          </cell>
        </row>
        <row r="214">
          <cell r="C214" t="str">
            <v>&lt;10</v>
          </cell>
        </row>
        <row r="215">
          <cell r="C215" t="str">
            <v>&lt;10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.75" customHeight="1" thickBo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 x14ac:dyDescent="0.25">
      <c r="A3" s="132" t="s">
        <v>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9" customHeight="1" thickBot="1" x14ac:dyDescent="0.3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39" thickBot="1" x14ac:dyDescent="0.3">
      <c r="A5" s="44" t="s">
        <v>68</v>
      </c>
      <c r="B5" s="129" t="s">
        <v>13</v>
      </c>
      <c r="C5" s="130"/>
      <c r="D5" s="131"/>
      <c r="E5" s="129" t="s">
        <v>1</v>
      </c>
      <c r="F5" s="130"/>
      <c r="G5" s="131"/>
      <c r="H5" s="129" t="s">
        <v>2</v>
      </c>
      <c r="I5" s="130"/>
      <c r="J5" s="131"/>
      <c r="K5" s="129" t="s">
        <v>3</v>
      </c>
      <c r="L5" s="130"/>
      <c r="M5" s="131"/>
      <c r="N5" s="129" t="s">
        <v>67</v>
      </c>
      <c r="O5" s="130"/>
      <c r="P5" s="131"/>
    </row>
    <row r="6" spans="1:16" ht="39" thickBot="1" x14ac:dyDescent="0.3">
      <c r="A6" s="46" t="s">
        <v>0</v>
      </c>
      <c r="B6" s="50" t="s">
        <v>66</v>
      </c>
      <c r="C6" s="51" t="s">
        <v>64</v>
      </c>
      <c r="D6" s="42" t="s">
        <v>65</v>
      </c>
      <c r="E6" s="47" t="s">
        <v>66</v>
      </c>
      <c r="F6" s="48" t="s">
        <v>64</v>
      </c>
      <c r="G6" s="49" t="s">
        <v>65</v>
      </c>
      <c r="H6" s="47" t="s">
        <v>66</v>
      </c>
      <c r="I6" s="48" t="s">
        <v>64</v>
      </c>
      <c r="J6" s="49" t="s">
        <v>65</v>
      </c>
      <c r="K6" s="47" t="s">
        <v>66</v>
      </c>
      <c r="L6" s="48" t="s">
        <v>64</v>
      </c>
      <c r="M6" s="49" t="s">
        <v>65</v>
      </c>
      <c r="N6" s="47" t="s">
        <v>66</v>
      </c>
      <c r="O6" s="48" t="s">
        <v>64</v>
      </c>
      <c r="P6" s="49" t="s">
        <v>65</v>
      </c>
    </row>
    <row r="7" spans="1:16" ht="15" customHeight="1" x14ac:dyDescent="0.25">
      <c r="A7" s="23" t="s">
        <v>4</v>
      </c>
      <c r="B7" s="113" t="s">
        <v>81</v>
      </c>
      <c r="C7" s="114"/>
      <c r="D7" s="115"/>
      <c r="E7" s="215">
        <v>1134</v>
      </c>
      <c r="F7" s="216">
        <v>9659</v>
      </c>
      <c r="G7" s="217">
        <f>E7/F7</f>
        <v>0.11740345791489802</v>
      </c>
      <c r="H7" s="218">
        <v>1042</v>
      </c>
      <c r="I7" s="216">
        <v>9520</v>
      </c>
      <c r="J7" s="217">
        <f>H7/I7</f>
        <v>0.10945378151260504</v>
      </c>
      <c r="K7" s="218">
        <v>1054</v>
      </c>
      <c r="L7" s="216">
        <v>9388</v>
      </c>
      <c r="M7" s="217">
        <f>K7/L7</f>
        <v>0.11227098423519387</v>
      </c>
      <c r="N7" s="219">
        <v>1100</v>
      </c>
      <c r="O7" s="220">
        <v>9162</v>
      </c>
      <c r="P7" s="221">
        <f>N7/O7</f>
        <v>0.12006112202575857</v>
      </c>
    </row>
    <row r="8" spans="1:16" ht="15" customHeight="1" x14ac:dyDescent="0.25">
      <c r="A8" s="14" t="s">
        <v>5</v>
      </c>
      <c r="B8" s="116"/>
      <c r="C8" s="117"/>
      <c r="D8" s="118"/>
      <c r="E8" s="222">
        <v>661</v>
      </c>
      <c r="F8" s="223">
        <v>4137</v>
      </c>
      <c r="G8" s="224">
        <f t="shared" ref="G8:G14" si="0">E8/F8</f>
        <v>0.15977761663040851</v>
      </c>
      <c r="H8" s="225">
        <v>669</v>
      </c>
      <c r="I8" s="223">
        <v>4197</v>
      </c>
      <c r="J8" s="224">
        <f t="shared" ref="J8:J11" si="1">H8/I8</f>
        <v>0.15939957112223016</v>
      </c>
      <c r="K8" s="225">
        <v>661</v>
      </c>
      <c r="L8" s="226">
        <v>4427</v>
      </c>
      <c r="M8" s="224">
        <f t="shared" ref="M8:M14" si="2">K8/L8</f>
        <v>0.14931104585498081</v>
      </c>
      <c r="N8" s="225">
        <v>741</v>
      </c>
      <c r="O8" s="227">
        <v>4423</v>
      </c>
      <c r="P8" s="228">
        <f t="shared" ref="P8:P11" si="3">N8/O8</f>
        <v>0.16753334840605924</v>
      </c>
    </row>
    <row r="9" spans="1:16" ht="15" customHeight="1" x14ac:dyDescent="0.25">
      <c r="A9" s="14" t="s">
        <v>6</v>
      </c>
      <c r="B9" s="116"/>
      <c r="C9" s="117"/>
      <c r="D9" s="118"/>
      <c r="E9" s="229">
        <v>787</v>
      </c>
      <c r="F9" s="230">
        <v>3026</v>
      </c>
      <c r="G9" s="231">
        <f t="shared" si="0"/>
        <v>0.26007931262392597</v>
      </c>
      <c r="H9" s="232">
        <v>708</v>
      </c>
      <c r="I9" s="230">
        <v>2986</v>
      </c>
      <c r="J9" s="231">
        <f t="shared" si="1"/>
        <v>0.23710649698593436</v>
      </c>
      <c r="K9" s="232">
        <v>671</v>
      </c>
      <c r="L9" s="230">
        <v>3036</v>
      </c>
      <c r="M9" s="231">
        <f t="shared" si="2"/>
        <v>0.2210144927536232</v>
      </c>
      <c r="N9" s="233">
        <v>676</v>
      </c>
      <c r="O9" s="234">
        <v>3066</v>
      </c>
      <c r="P9" s="228">
        <f t="shared" si="3"/>
        <v>0.22048271363339855</v>
      </c>
    </row>
    <row r="10" spans="1:16" ht="15" customHeight="1" x14ac:dyDescent="0.25">
      <c r="A10" s="14" t="s">
        <v>7</v>
      </c>
      <c r="B10" s="116"/>
      <c r="C10" s="117"/>
      <c r="D10" s="118"/>
      <c r="E10" s="222">
        <v>108</v>
      </c>
      <c r="F10" s="223">
        <v>632</v>
      </c>
      <c r="G10" s="224">
        <f t="shared" si="0"/>
        <v>0.17088607594936708</v>
      </c>
      <c r="H10" s="225">
        <v>91</v>
      </c>
      <c r="I10" s="223">
        <v>643</v>
      </c>
      <c r="J10" s="224">
        <f t="shared" si="1"/>
        <v>0.14152410575427682</v>
      </c>
      <c r="K10" s="225">
        <v>102</v>
      </c>
      <c r="L10" s="223">
        <v>656</v>
      </c>
      <c r="M10" s="224">
        <f t="shared" si="2"/>
        <v>0.15548780487804878</v>
      </c>
      <c r="N10" s="225">
        <v>114</v>
      </c>
      <c r="O10" s="235">
        <v>675</v>
      </c>
      <c r="P10" s="228">
        <f t="shared" si="3"/>
        <v>0.16888888888888889</v>
      </c>
    </row>
    <row r="11" spans="1:16" ht="15" customHeight="1" x14ac:dyDescent="0.25">
      <c r="A11" s="14" t="s">
        <v>8</v>
      </c>
      <c r="B11" s="116"/>
      <c r="C11" s="117"/>
      <c r="D11" s="118"/>
      <c r="E11" s="229">
        <v>19</v>
      </c>
      <c r="F11" s="230">
        <v>313</v>
      </c>
      <c r="G11" s="231">
        <f t="shared" si="0"/>
        <v>6.070287539936102E-2</v>
      </c>
      <c r="H11" s="232">
        <v>21</v>
      </c>
      <c r="I11" s="230">
        <v>300</v>
      </c>
      <c r="J11" s="231">
        <f t="shared" si="1"/>
        <v>7.0000000000000007E-2</v>
      </c>
      <c r="K11" s="232">
        <v>21</v>
      </c>
      <c r="L11" s="230">
        <v>310</v>
      </c>
      <c r="M11" s="231">
        <f t="shared" si="2"/>
        <v>6.7741935483870974E-2</v>
      </c>
      <c r="N11" s="236">
        <v>10</v>
      </c>
      <c r="O11" s="237">
        <v>262</v>
      </c>
      <c r="P11" s="228">
        <f t="shared" si="3"/>
        <v>3.8167938931297711E-2</v>
      </c>
    </row>
    <row r="12" spans="1:16" ht="15" customHeight="1" x14ac:dyDescent="0.25">
      <c r="A12" s="14" t="s">
        <v>9</v>
      </c>
      <c r="B12" s="116"/>
      <c r="C12" s="117"/>
      <c r="D12" s="118"/>
      <c r="E12" s="222" t="s">
        <v>54</v>
      </c>
      <c r="F12" s="223" t="s">
        <v>54</v>
      </c>
      <c r="G12" s="224" t="s">
        <v>80</v>
      </c>
      <c r="H12" s="225" t="s">
        <v>54</v>
      </c>
      <c r="I12" s="223" t="s">
        <v>54</v>
      </c>
      <c r="J12" s="224" t="s">
        <v>80</v>
      </c>
      <c r="K12" s="225" t="s">
        <v>54</v>
      </c>
      <c r="L12" s="223" t="s">
        <v>54</v>
      </c>
      <c r="M12" s="224" t="s">
        <v>80</v>
      </c>
      <c r="N12" s="225" t="s">
        <v>54</v>
      </c>
      <c r="O12" s="235" t="s">
        <v>54</v>
      </c>
      <c r="P12" s="228" t="s">
        <v>80</v>
      </c>
    </row>
    <row r="13" spans="1:16" ht="15.75" customHeight="1" thickBot="1" x14ac:dyDescent="0.3">
      <c r="A13" s="43" t="s">
        <v>10</v>
      </c>
      <c r="B13" s="119"/>
      <c r="C13" s="120"/>
      <c r="D13" s="121"/>
      <c r="E13" s="238"/>
      <c r="F13" s="239"/>
      <c r="G13" s="240"/>
      <c r="H13" s="241"/>
      <c r="I13" s="239"/>
      <c r="J13" s="240"/>
      <c r="K13" s="241"/>
      <c r="L13" s="239"/>
      <c r="M13" s="240"/>
      <c r="N13" s="242" t="s">
        <v>54</v>
      </c>
      <c r="O13" s="243" t="s">
        <v>54</v>
      </c>
      <c r="P13" s="244"/>
    </row>
    <row r="14" spans="1:16" ht="15.75" customHeight="1" thickBot="1" x14ac:dyDescent="0.3">
      <c r="A14" s="41" t="s">
        <v>11</v>
      </c>
      <c r="B14" s="264"/>
      <c r="C14" s="265"/>
      <c r="D14" s="268"/>
      <c r="E14" s="245">
        <v>2717</v>
      </c>
      <c r="F14" s="246">
        <v>17809</v>
      </c>
      <c r="G14" s="200">
        <f t="shared" si="0"/>
        <v>0.15256331068560841</v>
      </c>
      <c r="H14" s="247">
        <v>2540</v>
      </c>
      <c r="I14" s="248">
        <v>17689</v>
      </c>
      <c r="J14" s="249">
        <f>H14/I14</f>
        <v>0.14359206286392673</v>
      </c>
      <c r="K14" s="247">
        <v>2516</v>
      </c>
      <c r="L14" s="248">
        <v>17675</v>
      </c>
      <c r="M14" s="250">
        <f t="shared" si="2"/>
        <v>0.14234794908062234</v>
      </c>
      <c r="N14" s="251">
        <v>2651</v>
      </c>
      <c r="O14" s="252">
        <v>17470</v>
      </c>
      <c r="P14" s="200">
        <f>N14/O14</f>
        <v>0.15174585002862048</v>
      </c>
    </row>
    <row r="15" spans="1:16" ht="15" customHeight="1" x14ac:dyDescent="0.25">
      <c r="A15" s="197" t="s">
        <v>14</v>
      </c>
      <c r="B15" s="201"/>
      <c r="C15" s="202"/>
      <c r="D15" s="199"/>
      <c r="E15" s="266">
        <f>E7-E9</f>
        <v>347</v>
      </c>
      <c r="F15" s="207">
        <f>F7-F9</f>
        <v>6633</v>
      </c>
      <c r="G15" s="208">
        <f>G7-G9</f>
        <v>-0.14267585470902794</v>
      </c>
      <c r="H15" s="206">
        <f>H7-H9</f>
        <v>334</v>
      </c>
      <c r="I15" s="207">
        <f>I7-I9</f>
        <v>6534</v>
      </c>
      <c r="J15" s="208">
        <f>J7-J9</f>
        <v>-0.12765271547332932</v>
      </c>
      <c r="K15" s="206">
        <f>K7-K9</f>
        <v>383</v>
      </c>
      <c r="L15" s="207">
        <f>L7-L9</f>
        <v>6352</v>
      </c>
      <c r="M15" s="208">
        <f>M7-M9</f>
        <v>-0.10874350851842933</v>
      </c>
      <c r="N15" s="206">
        <f>N7-N9</f>
        <v>424</v>
      </c>
      <c r="O15" s="207">
        <f>O7-O9</f>
        <v>6096</v>
      </c>
      <c r="P15" s="211">
        <f>P7-P9</f>
        <v>-0.10042159160763998</v>
      </c>
    </row>
    <row r="16" spans="1:16" ht="15.75" customHeight="1" thickBot="1" x14ac:dyDescent="0.3">
      <c r="A16" s="198" t="s">
        <v>15</v>
      </c>
      <c r="B16" s="203"/>
      <c r="C16" s="204"/>
      <c r="D16" s="205"/>
      <c r="E16" s="267">
        <f>E7-E8</f>
        <v>473</v>
      </c>
      <c r="F16" s="213">
        <f>F7-F8</f>
        <v>5522</v>
      </c>
      <c r="G16" s="214">
        <f>G7-G8</f>
        <v>-4.2374158715510493E-2</v>
      </c>
      <c r="H16" s="212">
        <f>H7-H8</f>
        <v>373</v>
      </c>
      <c r="I16" s="213">
        <f>I7-I8</f>
        <v>5323</v>
      </c>
      <c r="J16" s="214">
        <f>J7-J8</f>
        <v>-4.9945789609625119E-2</v>
      </c>
      <c r="K16" s="212">
        <f>K7-K8</f>
        <v>393</v>
      </c>
      <c r="L16" s="213">
        <f>L7-L8</f>
        <v>4961</v>
      </c>
      <c r="M16" s="214">
        <f>M7-M8</f>
        <v>-3.7040061619786943E-2</v>
      </c>
      <c r="N16" s="212">
        <f>N7-N8</f>
        <v>359</v>
      </c>
      <c r="O16" s="213">
        <f>O7-O8</f>
        <v>4739</v>
      </c>
      <c r="P16" s="214">
        <f>P7-P8</f>
        <v>-4.7472226380300672E-2</v>
      </c>
    </row>
    <row r="17" spans="1:16" ht="18" customHeight="1" thickBot="1" x14ac:dyDescent="0.3">
      <c r="A17" s="253" t="s">
        <v>73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5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4" t="s">
        <v>82</v>
      </c>
      <c r="B19" s="145"/>
      <c r="C19" s="145"/>
      <c r="D19" s="146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4" customHeight="1" thickBot="1" x14ac:dyDescent="0.3">
      <c r="A20" s="147"/>
      <c r="B20" s="148"/>
      <c r="C20" s="148"/>
      <c r="D20" s="149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 customHeight="1" x14ac:dyDescent="0.25">
      <c r="A21" s="126" t="s">
        <v>69</v>
      </c>
      <c r="B21" s="129" t="s">
        <v>70</v>
      </c>
      <c r="C21" s="130"/>
      <c r="D21" s="131"/>
    </row>
    <row r="22" spans="1:16" x14ac:dyDescent="0.25">
      <c r="A22" s="127"/>
      <c r="B22" s="138"/>
      <c r="C22" s="139"/>
      <c r="D22" s="140"/>
    </row>
    <row r="23" spans="1:16" ht="15" customHeight="1" thickBot="1" x14ac:dyDescent="0.3">
      <c r="A23" s="128"/>
      <c r="B23" s="141"/>
      <c r="C23" s="142"/>
      <c r="D23" s="143"/>
    </row>
    <row r="24" spans="1:16" ht="39" thickBot="1" x14ac:dyDescent="0.3">
      <c r="A24" s="74" t="s">
        <v>0</v>
      </c>
      <c r="B24" s="50" t="s">
        <v>66</v>
      </c>
      <c r="C24" s="51" t="s">
        <v>64</v>
      </c>
      <c r="D24" s="42" t="s">
        <v>65</v>
      </c>
    </row>
    <row r="25" spans="1:16" ht="15" customHeight="1" x14ac:dyDescent="0.25">
      <c r="A25" s="73" t="s">
        <v>4</v>
      </c>
      <c r="B25" s="65">
        <v>548</v>
      </c>
      <c r="C25" s="61">
        <v>9056</v>
      </c>
      <c r="D25" s="63">
        <f>B25/C25</f>
        <v>6.0512367491166077E-2</v>
      </c>
    </row>
    <row r="26" spans="1:16" ht="15" customHeight="1" x14ac:dyDescent="0.25">
      <c r="A26" s="14" t="s">
        <v>5</v>
      </c>
      <c r="B26" s="66">
        <v>455</v>
      </c>
      <c r="C26" s="62">
        <v>4329</v>
      </c>
      <c r="D26" s="64">
        <f t="shared" ref="D26:D32" si="4">B26/C26</f>
        <v>0.10510510510510511</v>
      </c>
    </row>
    <row r="27" spans="1:16" ht="15" customHeight="1" x14ac:dyDescent="0.25">
      <c r="A27" s="14" t="s">
        <v>6</v>
      </c>
      <c r="B27" s="66">
        <v>463</v>
      </c>
      <c r="C27" s="62">
        <v>3130</v>
      </c>
      <c r="D27" s="64">
        <f t="shared" si="4"/>
        <v>0.14792332268370606</v>
      </c>
    </row>
    <row r="28" spans="1:16" ht="15" customHeight="1" x14ac:dyDescent="0.25">
      <c r="A28" s="14" t="s">
        <v>7</v>
      </c>
      <c r="B28" s="66">
        <v>64</v>
      </c>
      <c r="C28" s="62">
        <v>718</v>
      </c>
      <c r="D28" s="64">
        <f t="shared" si="4"/>
        <v>8.9136490250696379E-2</v>
      </c>
    </row>
    <row r="29" spans="1:16" ht="15" customHeight="1" x14ac:dyDescent="0.25">
      <c r="A29" s="14" t="s">
        <v>8</v>
      </c>
      <c r="B29" s="66" t="s">
        <v>54</v>
      </c>
      <c r="C29" s="62">
        <v>317</v>
      </c>
      <c r="D29" s="64" t="s">
        <v>80</v>
      </c>
    </row>
    <row r="30" spans="1:16" ht="15" customHeight="1" x14ac:dyDescent="0.25">
      <c r="A30" s="14" t="s">
        <v>9</v>
      </c>
      <c r="B30" s="66" t="s">
        <v>54</v>
      </c>
      <c r="C30" s="62">
        <v>26</v>
      </c>
      <c r="D30" s="64" t="s">
        <v>80</v>
      </c>
    </row>
    <row r="31" spans="1:16" ht="15" customHeight="1" thickBot="1" x14ac:dyDescent="0.3">
      <c r="A31" s="67" t="s">
        <v>10</v>
      </c>
      <c r="B31" s="68" t="s">
        <v>54</v>
      </c>
      <c r="C31" s="69" t="s">
        <v>54</v>
      </c>
      <c r="D31" s="70" t="s">
        <v>80</v>
      </c>
    </row>
    <row r="32" spans="1:16" ht="15" customHeight="1" thickBot="1" x14ac:dyDescent="0.3">
      <c r="A32" s="41" t="s">
        <v>11</v>
      </c>
      <c r="B32" s="71">
        <v>1542</v>
      </c>
      <c r="C32" s="72">
        <f>SUM(C25:C31)</f>
        <v>17576</v>
      </c>
      <c r="D32" s="52">
        <f t="shared" si="4"/>
        <v>8.7733272644515248E-2</v>
      </c>
    </row>
    <row r="33" spans="1:16" ht="15.75" customHeight="1" x14ac:dyDescent="0.25">
      <c r="A33" s="256" t="s">
        <v>14</v>
      </c>
      <c r="B33" s="210">
        <f>B25-B27</f>
        <v>85</v>
      </c>
      <c r="C33" s="209">
        <f>C25-C27</f>
        <v>5926</v>
      </c>
      <c r="D33" s="260">
        <f>D25-D27</f>
        <v>-8.7410955192539982E-2</v>
      </c>
    </row>
    <row r="34" spans="1:16" ht="15.75" thickBot="1" x14ac:dyDescent="0.3">
      <c r="A34" s="257" t="s">
        <v>15</v>
      </c>
      <c r="B34" s="261">
        <f>B25-B26</f>
        <v>93</v>
      </c>
      <c r="C34" s="262">
        <f>C25-C26</f>
        <v>4727</v>
      </c>
      <c r="D34" s="263">
        <f>D25-D26</f>
        <v>-4.4592737613939032E-2</v>
      </c>
    </row>
    <row r="35" spans="1:16" ht="15" customHeight="1" thickBot="1" x14ac:dyDescent="0.3">
      <c r="A35" s="122" t="s">
        <v>83</v>
      </c>
      <c r="B35" s="258"/>
      <c r="C35" s="258"/>
      <c r="D35" s="259"/>
    </row>
    <row r="36" spans="1:16" ht="44.25" customHeight="1" thickBot="1" x14ac:dyDescent="0.3">
      <c r="A36" s="101" t="s">
        <v>53</v>
      </c>
      <c r="B36" s="102"/>
      <c r="C36" s="102"/>
      <c r="D36" s="103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04" t="s">
        <v>12</v>
      </c>
      <c r="B38" s="105"/>
      <c r="C38" s="105"/>
      <c r="D38" s="105"/>
      <c r="E38" s="105"/>
      <c r="F38" s="105"/>
      <c r="G38" s="105"/>
      <c r="H38" s="105"/>
      <c r="I38" s="106"/>
    </row>
    <row r="39" spans="1:16" x14ac:dyDescent="0.25">
      <c r="A39" s="107" t="s">
        <v>46</v>
      </c>
      <c r="B39" s="108"/>
      <c r="C39" s="108"/>
      <c r="D39" s="108"/>
      <c r="E39" s="108"/>
      <c r="F39" s="108"/>
      <c r="G39" s="108"/>
      <c r="H39" s="108"/>
      <c r="I39" s="109"/>
    </row>
    <row r="40" spans="1:16" x14ac:dyDescent="0.25">
      <c r="A40" s="107" t="s">
        <v>47</v>
      </c>
      <c r="B40" s="108"/>
      <c r="C40" s="108"/>
      <c r="D40" s="108"/>
      <c r="E40" s="108"/>
      <c r="F40" s="108"/>
      <c r="G40" s="108"/>
      <c r="H40" s="108"/>
      <c r="I40" s="109"/>
    </row>
    <row r="41" spans="1:16" x14ac:dyDescent="0.25">
      <c r="A41" s="107" t="s">
        <v>48</v>
      </c>
      <c r="B41" s="108"/>
      <c r="C41" s="108"/>
      <c r="D41" s="108"/>
      <c r="E41" s="108"/>
      <c r="F41" s="108"/>
      <c r="G41" s="108"/>
      <c r="H41" s="108"/>
      <c r="I41" s="109"/>
    </row>
    <row r="42" spans="1:16" x14ac:dyDescent="0.25">
      <c r="A42" s="107" t="s">
        <v>49</v>
      </c>
      <c r="B42" s="108"/>
      <c r="C42" s="108"/>
      <c r="D42" s="108"/>
      <c r="E42" s="108"/>
      <c r="F42" s="108"/>
      <c r="G42" s="108"/>
      <c r="H42" s="108"/>
      <c r="I42" s="109"/>
    </row>
    <row r="43" spans="1:16" x14ac:dyDescent="0.25">
      <c r="A43" s="107" t="s">
        <v>50</v>
      </c>
      <c r="B43" s="108"/>
      <c r="C43" s="108"/>
      <c r="D43" s="108"/>
      <c r="E43" s="108"/>
      <c r="F43" s="108"/>
      <c r="G43" s="108"/>
      <c r="H43" s="108"/>
      <c r="I43" s="109"/>
    </row>
    <row r="44" spans="1:16" x14ac:dyDescent="0.25">
      <c r="A44" s="107" t="s">
        <v>51</v>
      </c>
      <c r="B44" s="108"/>
      <c r="C44" s="108"/>
      <c r="D44" s="108"/>
      <c r="E44" s="108"/>
      <c r="F44" s="108"/>
      <c r="G44" s="108"/>
      <c r="H44" s="108"/>
      <c r="I44" s="109"/>
    </row>
    <row r="45" spans="1:16" x14ac:dyDescent="0.25">
      <c r="A45" s="110" t="s">
        <v>52</v>
      </c>
      <c r="B45" s="111"/>
      <c r="C45" s="111"/>
      <c r="D45" s="111"/>
      <c r="E45" s="111"/>
      <c r="F45" s="111"/>
      <c r="G45" s="111"/>
      <c r="H45" s="111"/>
      <c r="I45" s="112"/>
    </row>
    <row r="46" spans="1:16" ht="15.75" thickBot="1" x14ac:dyDescent="0.3">
      <c r="A46" s="98" t="s">
        <v>40</v>
      </c>
      <c r="B46" s="99"/>
      <c r="C46" s="99"/>
      <c r="D46" s="99"/>
      <c r="E46" s="99"/>
      <c r="F46" s="99"/>
      <c r="G46" s="99"/>
      <c r="H46" s="99"/>
      <c r="I46" s="100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3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3" priority="181">
      <formula>MOD(ROW(),2)=0</formula>
    </cfRule>
  </conditionalFormatting>
  <conditionalFormatting sqref="A7:A13">
    <cfRule type="expression" dxfId="242" priority="180">
      <formula>MOD(ROW(),2)=0</formula>
    </cfRule>
  </conditionalFormatting>
  <conditionalFormatting sqref="B6:C6">
    <cfRule type="expression" dxfId="241" priority="161">
      <formula>MOD(ROW(),2)=0</formula>
    </cfRule>
  </conditionalFormatting>
  <conditionalFormatting sqref="N7:P7 N9:O9 P8:P13">
    <cfRule type="expression" dxfId="240" priority="125">
      <formula>MOD(ROW(),2)=0</formula>
    </cfRule>
  </conditionalFormatting>
  <conditionalFormatting sqref="N11:O11 N13:O13">
    <cfRule type="expression" dxfId="239" priority="86">
      <formula>MOD(ROW(),2)=0</formula>
    </cfRule>
  </conditionalFormatting>
  <conditionalFormatting sqref="A25:A31">
    <cfRule type="expression" dxfId="238" priority="74">
      <formula>MOD(ROW(),2)=0</formula>
    </cfRule>
  </conditionalFormatting>
  <conditionalFormatting sqref="A24">
    <cfRule type="expression" dxfId="237" priority="73">
      <formula>MOD(ROW(),2)=0</formula>
    </cfRule>
  </conditionalFormatting>
  <conditionalFormatting sqref="B25:C31">
    <cfRule type="expression" dxfId="236" priority="57">
      <formula>MOD(ROW(),2)=0</formula>
    </cfRule>
  </conditionalFormatting>
  <conditionalFormatting sqref="A6">
    <cfRule type="expression" dxfId="235" priority="47">
      <formula>MOD(ROW(),2)=0</formula>
    </cfRule>
  </conditionalFormatting>
  <conditionalFormatting sqref="M10">
    <cfRule type="expression" dxfId="234" priority="17">
      <formula>MOD(ROW(),2)=0</formula>
    </cfRule>
  </conditionalFormatting>
  <conditionalFormatting sqref="M8">
    <cfRule type="expression" dxfId="233" priority="18">
      <formula>MOD(ROW(),2)=0</formula>
    </cfRule>
  </conditionalFormatting>
  <conditionalFormatting sqref="J12">
    <cfRule type="expression" dxfId="232" priority="19">
      <formula>MOD(ROW(),2)=0</formula>
    </cfRule>
  </conditionalFormatting>
  <conditionalFormatting sqref="J10">
    <cfRule type="expression" dxfId="231" priority="20">
      <formula>MOD(ROW(),2)=0</formula>
    </cfRule>
  </conditionalFormatting>
  <conditionalFormatting sqref="B7">
    <cfRule type="expression" dxfId="230" priority="42">
      <formula>MOD(ROW(),2)=0</formula>
    </cfRule>
  </conditionalFormatting>
  <conditionalFormatting sqref="H12:I12 K12:L12 N12:O12 E12:F12">
    <cfRule type="expression" dxfId="229" priority="33">
      <formula>MOD(ROW(),2)=0</formula>
    </cfRule>
  </conditionalFormatting>
  <conditionalFormatting sqref="D6">
    <cfRule type="expression" dxfId="228" priority="40">
      <formula>MOD(ROW(),2)=0</formula>
    </cfRule>
  </conditionalFormatting>
  <conditionalFormatting sqref="H8:I8 K8:L8 N8 E8:F8">
    <cfRule type="expression" dxfId="227" priority="35">
      <formula>MOD(ROW(),2)=0</formula>
    </cfRule>
  </conditionalFormatting>
  <conditionalFormatting sqref="H10:I10 K10:L10 N10:O10 E10:F10">
    <cfRule type="expression" dxfId="226" priority="34">
      <formula>MOD(ROW(),2)=0</formula>
    </cfRule>
  </conditionalFormatting>
  <conditionalFormatting sqref="E6:F6">
    <cfRule type="expression" dxfId="225" priority="32">
      <formula>MOD(ROW(),2)=0</formula>
    </cfRule>
  </conditionalFormatting>
  <conditionalFormatting sqref="G6">
    <cfRule type="expression" dxfId="224" priority="31">
      <formula>MOD(ROW(),2)=0</formula>
    </cfRule>
  </conditionalFormatting>
  <conditionalFormatting sqref="H6:I6">
    <cfRule type="expression" dxfId="223" priority="30">
      <formula>MOD(ROW(),2)=0</formula>
    </cfRule>
  </conditionalFormatting>
  <conditionalFormatting sqref="J6">
    <cfRule type="expression" dxfId="222" priority="29">
      <formula>MOD(ROW(),2)=0</formula>
    </cfRule>
  </conditionalFormatting>
  <conditionalFormatting sqref="K6:L6">
    <cfRule type="expression" dxfId="221" priority="28">
      <formula>MOD(ROW(),2)=0</formula>
    </cfRule>
  </conditionalFormatting>
  <conditionalFormatting sqref="M6">
    <cfRule type="expression" dxfId="220" priority="27">
      <formula>MOD(ROW(),2)=0</formula>
    </cfRule>
  </conditionalFormatting>
  <conditionalFormatting sqref="N6:O6">
    <cfRule type="expression" dxfId="219" priority="26">
      <formula>MOD(ROW(),2)=0</formula>
    </cfRule>
  </conditionalFormatting>
  <conditionalFormatting sqref="P6">
    <cfRule type="expression" dxfId="218" priority="25">
      <formula>MOD(ROW(),2)=0</formula>
    </cfRule>
  </conditionalFormatting>
  <conditionalFormatting sqref="G8">
    <cfRule type="expression" dxfId="217" priority="24">
      <formula>MOD(ROW(),2)=0</formula>
    </cfRule>
  </conditionalFormatting>
  <conditionalFormatting sqref="G10">
    <cfRule type="expression" dxfId="216" priority="23">
      <formula>MOD(ROW(),2)=0</formula>
    </cfRule>
  </conditionalFormatting>
  <conditionalFormatting sqref="G12">
    <cfRule type="expression" dxfId="215" priority="22">
      <formula>MOD(ROW(),2)=0</formula>
    </cfRule>
  </conditionalFormatting>
  <conditionalFormatting sqref="J8">
    <cfRule type="expression" dxfId="214" priority="21">
      <formula>MOD(ROW(),2)=0</formula>
    </cfRule>
  </conditionalFormatting>
  <conditionalFormatting sqref="M12">
    <cfRule type="expression" dxfId="213" priority="16">
      <formula>MOD(ROW(),2)=0</formula>
    </cfRule>
  </conditionalFormatting>
  <conditionalFormatting sqref="D26">
    <cfRule type="expression" dxfId="212" priority="4">
      <formula>MOD(ROW(),2)=0</formula>
    </cfRule>
  </conditionalFormatting>
  <conditionalFormatting sqref="O8">
    <cfRule type="expression" dxfId="211" priority="15">
      <formula>MOD(ROW(),2)=0</formula>
    </cfRule>
  </conditionalFormatting>
  <conditionalFormatting sqref="P15">
    <cfRule type="expression" dxfId="210" priority="14">
      <formula>MOD(ROW(),2)=0</formula>
    </cfRule>
  </conditionalFormatting>
  <conditionalFormatting sqref="B24:C24">
    <cfRule type="expression" dxfId="209" priority="13">
      <formula>MOD(ROW(),2)=0</formula>
    </cfRule>
  </conditionalFormatting>
  <conditionalFormatting sqref="D24">
    <cfRule type="expression" dxfId="208" priority="12">
      <formula>MOD(ROW(),2)=0</formula>
    </cfRule>
  </conditionalFormatting>
  <conditionalFormatting sqref="D28">
    <cfRule type="expression" dxfId="207" priority="5">
      <formula>MOD(ROW(),2)=0</formula>
    </cfRule>
  </conditionalFormatting>
  <conditionalFormatting sqref="D30">
    <cfRule type="expression" dxfId="206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29" customWidth="1"/>
    <col min="5" max="5" width="15.7109375" style="8" customWidth="1"/>
    <col min="6" max="6" width="8" customWidth="1"/>
    <col min="7" max="7" width="8.28515625" customWidth="1"/>
    <col min="8" max="11" width="15.7109375" customWidth="1"/>
    <col min="12" max="14" width="8" customWidth="1"/>
  </cols>
  <sheetData>
    <row r="1" spans="1:5" ht="15" customHeight="1" x14ac:dyDescent="0.25">
      <c r="A1" s="161" t="s">
        <v>16</v>
      </c>
      <c r="B1" s="126" t="s">
        <v>69</v>
      </c>
      <c r="C1" s="129" t="s">
        <v>84</v>
      </c>
      <c r="D1" s="130"/>
      <c r="E1" s="131"/>
    </row>
    <row r="2" spans="1:5" x14ac:dyDescent="0.25">
      <c r="A2" s="162"/>
      <c r="B2" s="127"/>
      <c r="C2" s="138"/>
      <c r="D2" s="139"/>
      <c r="E2" s="140"/>
    </row>
    <row r="3" spans="1:5" ht="21.75" customHeight="1" thickBot="1" x14ac:dyDescent="0.3">
      <c r="A3" s="162"/>
      <c r="B3" s="128"/>
      <c r="C3" s="141"/>
      <c r="D3" s="142"/>
      <c r="E3" s="143"/>
    </row>
    <row r="4" spans="1:5" ht="39" thickBot="1" x14ac:dyDescent="0.3">
      <c r="A4" s="163"/>
      <c r="B4" s="34" t="s">
        <v>0</v>
      </c>
      <c r="C4" s="50" t="s">
        <v>66</v>
      </c>
      <c r="D4" s="51" t="s">
        <v>64</v>
      </c>
      <c r="E4" s="42" t="s">
        <v>65</v>
      </c>
    </row>
    <row r="5" spans="1:5" ht="15" customHeight="1" x14ac:dyDescent="0.25">
      <c r="A5" s="156" t="s">
        <v>17</v>
      </c>
      <c r="B5" s="17" t="s">
        <v>4</v>
      </c>
      <c r="C5" s="22"/>
      <c r="D5" s="81">
        <v>274</v>
      </c>
      <c r="E5" s="11"/>
    </row>
    <row r="6" spans="1:5" ht="15" customHeight="1" x14ac:dyDescent="0.25">
      <c r="A6" s="154"/>
      <c r="B6" s="18" t="s">
        <v>5</v>
      </c>
      <c r="C6" s="9" t="s">
        <v>54</v>
      </c>
      <c r="D6" s="80">
        <v>113</v>
      </c>
      <c r="E6" s="12" t="s">
        <v>80</v>
      </c>
    </row>
    <row r="7" spans="1:5" ht="15" customHeight="1" x14ac:dyDescent="0.25">
      <c r="A7" s="154"/>
      <c r="B7" s="18" t="s">
        <v>6</v>
      </c>
      <c r="C7" s="9" t="s">
        <v>54</v>
      </c>
      <c r="D7" s="80">
        <v>87</v>
      </c>
      <c r="E7" s="12" t="s">
        <v>80</v>
      </c>
    </row>
    <row r="8" spans="1:5" ht="15" customHeight="1" x14ac:dyDescent="0.25">
      <c r="A8" s="154"/>
      <c r="B8" s="18" t="s">
        <v>7</v>
      </c>
      <c r="C8" s="9"/>
      <c r="D8" s="80">
        <v>29</v>
      </c>
      <c r="E8" s="12"/>
    </row>
    <row r="9" spans="1:5" ht="15" customHeight="1" x14ac:dyDescent="0.25">
      <c r="A9" s="154"/>
      <c r="B9" s="18" t="s">
        <v>8</v>
      </c>
      <c r="C9" s="9"/>
      <c r="D9" s="80">
        <v>12</v>
      </c>
      <c r="E9" s="12"/>
    </row>
    <row r="10" spans="1:5" ht="15" customHeight="1" x14ac:dyDescent="0.25">
      <c r="A10" s="154"/>
      <c r="B10" s="18" t="s">
        <v>9</v>
      </c>
      <c r="C10" s="9"/>
      <c r="D10" s="80"/>
      <c r="E10" s="12"/>
    </row>
    <row r="11" spans="1:5" ht="15" customHeight="1" x14ac:dyDescent="0.25">
      <c r="A11" s="154"/>
      <c r="B11" s="18" t="s">
        <v>10</v>
      </c>
      <c r="C11" s="9"/>
      <c r="D11" s="80"/>
      <c r="E11" s="12"/>
    </row>
    <row r="12" spans="1:5" ht="15" customHeight="1" x14ac:dyDescent="0.25">
      <c r="A12" s="154"/>
      <c r="B12" s="19" t="s">
        <v>19</v>
      </c>
      <c r="C12" s="60">
        <f>$C$199</f>
        <v>93</v>
      </c>
      <c r="D12" s="75">
        <f>$D$199</f>
        <v>7803</v>
      </c>
      <c r="E12" s="59">
        <f t="shared" ref="E12:E13" si="0">C12/D12</f>
        <v>1.1918492887351018E-2</v>
      </c>
    </row>
    <row r="13" spans="1:5" ht="15" customHeight="1" x14ac:dyDescent="0.25">
      <c r="A13" s="154"/>
      <c r="B13" s="36" t="s">
        <v>11</v>
      </c>
      <c r="C13" s="57">
        <f>C$210</f>
        <v>1542</v>
      </c>
      <c r="D13" s="76">
        <f>$D$210</f>
        <v>17576</v>
      </c>
      <c r="E13" s="85">
        <f t="shared" si="0"/>
        <v>8.7733272644515248E-2</v>
      </c>
    </row>
    <row r="14" spans="1:5" ht="15" customHeight="1" x14ac:dyDescent="0.25">
      <c r="A14" s="154"/>
      <c r="B14" s="20" t="s">
        <v>14</v>
      </c>
      <c r="C14" s="9"/>
      <c r="D14" s="80">
        <f>D5-D7</f>
        <v>187</v>
      </c>
      <c r="E14" s="13"/>
    </row>
    <row r="15" spans="1:5" ht="15" customHeight="1" thickBot="1" x14ac:dyDescent="0.3">
      <c r="A15" s="155"/>
      <c r="B15" s="21" t="s">
        <v>15</v>
      </c>
      <c r="C15" s="30"/>
      <c r="D15" s="84">
        <f>D5-D6</f>
        <v>161</v>
      </c>
      <c r="E15" s="31"/>
    </row>
    <row r="16" spans="1:5" ht="15" customHeight="1" x14ac:dyDescent="0.25">
      <c r="A16" s="158" t="s">
        <v>18</v>
      </c>
      <c r="B16" s="17" t="s">
        <v>4</v>
      </c>
      <c r="C16" s="22" t="s">
        <v>54</v>
      </c>
      <c r="D16" s="81">
        <v>288</v>
      </c>
      <c r="E16" s="11" t="s">
        <v>80</v>
      </c>
    </row>
    <row r="17" spans="1:5" x14ac:dyDescent="0.25">
      <c r="A17" s="159"/>
      <c r="B17" s="18" t="s">
        <v>5</v>
      </c>
      <c r="C17" s="9" t="s">
        <v>54</v>
      </c>
      <c r="D17" s="80">
        <v>189</v>
      </c>
      <c r="E17" s="12" t="s">
        <v>80</v>
      </c>
    </row>
    <row r="18" spans="1:5" x14ac:dyDescent="0.25">
      <c r="A18" s="159"/>
      <c r="B18" s="18" t="s">
        <v>6</v>
      </c>
      <c r="C18" s="9"/>
      <c r="D18" s="80">
        <v>144</v>
      </c>
      <c r="E18" s="12"/>
    </row>
    <row r="19" spans="1:5" x14ac:dyDescent="0.25">
      <c r="A19" s="159"/>
      <c r="B19" s="18" t="s">
        <v>7</v>
      </c>
      <c r="C19" s="9" t="s">
        <v>54</v>
      </c>
      <c r="D19" s="80">
        <v>36</v>
      </c>
      <c r="E19" s="12" t="s">
        <v>80</v>
      </c>
    </row>
    <row r="20" spans="1:5" x14ac:dyDescent="0.25">
      <c r="A20" s="159"/>
      <c r="B20" s="18" t="s">
        <v>8</v>
      </c>
      <c r="C20" s="9"/>
      <c r="D20" s="80">
        <v>13</v>
      </c>
      <c r="E20" s="12"/>
    </row>
    <row r="21" spans="1:5" x14ac:dyDescent="0.25">
      <c r="A21" s="159"/>
      <c r="B21" s="18" t="s">
        <v>9</v>
      </c>
      <c r="C21" s="9"/>
      <c r="D21" s="80" t="s">
        <v>54</v>
      </c>
      <c r="E21" s="12"/>
    </row>
    <row r="22" spans="1:5" x14ac:dyDescent="0.25">
      <c r="A22" s="159"/>
      <c r="B22" s="18" t="s">
        <v>10</v>
      </c>
      <c r="C22" s="9"/>
      <c r="D22" s="80"/>
      <c r="E22" s="12"/>
    </row>
    <row r="23" spans="1:5" x14ac:dyDescent="0.25">
      <c r="A23" s="159"/>
      <c r="B23" s="19" t="s">
        <v>19</v>
      </c>
      <c r="C23" s="60">
        <f>$C$199</f>
        <v>93</v>
      </c>
      <c r="D23" s="75">
        <f>$D$199</f>
        <v>7803</v>
      </c>
      <c r="E23" s="59">
        <f>C23/D23</f>
        <v>1.1918492887351018E-2</v>
      </c>
    </row>
    <row r="24" spans="1:5" x14ac:dyDescent="0.25">
      <c r="A24" s="159"/>
      <c r="B24" s="36" t="s">
        <v>11</v>
      </c>
      <c r="C24" s="57">
        <f>C$210</f>
        <v>1542</v>
      </c>
      <c r="D24" s="76">
        <f>$D$210</f>
        <v>17576</v>
      </c>
      <c r="E24" s="85">
        <f t="shared" ref="E24" si="1">C24/D24</f>
        <v>8.7733272644515248E-2</v>
      </c>
    </row>
    <row r="25" spans="1:5" x14ac:dyDescent="0.25">
      <c r="A25" s="159"/>
      <c r="B25" s="20" t="s">
        <v>14</v>
      </c>
      <c r="C25" s="9"/>
      <c r="D25" s="80">
        <f>D16-D18</f>
        <v>144</v>
      </c>
      <c r="E25" s="13"/>
    </row>
    <row r="26" spans="1:5" ht="15.75" thickBot="1" x14ac:dyDescent="0.3">
      <c r="A26" s="160"/>
      <c r="B26" s="21" t="s">
        <v>15</v>
      </c>
      <c r="C26" s="10" t="s">
        <v>80</v>
      </c>
      <c r="D26" s="82">
        <f>D16-D17</f>
        <v>99</v>
      </c>
      <c r="E26" s="35" t="s">
        <v>80</v>
      </c>
    </row>
    <row r="27" spans="1:5" x14ac:dyDescent="0.25">
      <c r="A27" s="156" t="s">
        <v>20</v>
      </c>
      <c r="B27" s="17" t="s">
        <v>4</v>
      </c>
      <c r="C27" s="22" t="s">
        <v>54</v>
      </c>
      <c r="D27" s="81">
        <v>80</v>
      </c>
      <c r="E27" s="11" t="s">
        <v>80</v>
      </c>
    </row>
    <row r="28" spans="1:5" x14ac:dyDescent="0.25">
      <c r="A28" s="154"/>
      <c r="B28" s="18" t="s">
        <v>5</v>
      </c>
      <c r="C28" s="9" t="s">
        <v>54</v>
      </c>
      <c r="D28" s="80">
        <v>102</v>
      </c>
      <c r="E28" s="12" t="s">
        <v>80</v>
      </c>
    </row>
    <row r="29" spans="1:5" x14ac:dyDescent="0.25">
      <c r="A29" s="154"/>
      <c r="B29" s="18" t="s">
        <v>6</v>
      </c>
      <c r="C29" s="9">
        <v>15</v>
      </c>
      <c r="D29" s="80">
        <v>243</v>
      </c>
      <c r="E29" s="12">
        <f t="shared" ref="E29:E35" si="2">C29/D29</f>
        <v>6.1728395061728392E-2</v>
      </c>
    </row>
    <row r="30" spans="1:5" x14ac:dyDescent="0.25">
      <c r="A30" s="154"/>
      <c r="B30" s="18" t="s">
        <v>7</v>
      </c>
      <c r="C30" s="9" t="s">
        <v>54</v>
      </c>
      <c r="D30" s="80">
        <v>30</v>
      </c>
      <c r="E30" s="12" t="s">
        <v>80</v>
      </c>
    </row>
    <row r="31" spans="1:5" x14ac:dyDescent="0.25">
      <c r="A31" s="154"/>
      <c r="B31" s="18" t="s">
        <v>8</v>
      </c>
      <c r="C31" s="9"/>
      <c r="D31" s="80" t="s">
        <v>54</v>
      </c>
      <c r="E31" s="12"/>
    </row>
    <row r="32" spans="1:5" x14ac:dyDescent="0.25">
      <c r="A32" s="154"/>
      <c r="B32" s="18" t="s">
        <v>9</v>
      </c>
      <c r="C32" s="9"/>
      <c r="D32" s="80"/>
      <c r="E32" s="12"/>
    </row>
    <row r="33" spans="1:5" x14ac:dyDescent="0.25">
      <c r="A33" s="154"/>
      <c r="B33" s="18" t="s">
        <v>10</v>
      </c>
      <c r="C33" s="9"/>
      <c r="D33" s="80"/>
      <c r="E33" s="12"/>
    </row>
    <row r="34" spans="1:5" x14ac:dyDescent="0.25">
      <c r="A34" s="154"/>
      <c r="B34" s="19" t="s">
        <v>19</v>
      </c>
      <c r="C34" s="60">
        <f>$C$199</f>
        <v>93</v>
      </c>
      <c r="D34" s="75">
        <f>$D$199</f>
        <v>7803</v>
      </c>
      <c r="E34" s="59">
        <f t="shared" si="2"/>
        <v>1.1918492887351018E-2</v>
      </c>
    </row>
    <row r="35" spans="1:5" x14ac:dyDescent="0.25">
      <c r="A35" s="154"/>
      <c r="B35" s="36" t="s">
        <v>11</v>
      </c>
      <c r="C35" s="57">
        <f>C$210</f>
        <v>1542</v>
      </c>
      <c r="D35" s="76">
        <f>$D$210</f>
        <v>17576</v>
      </c>
      <c r="E35" s="85">
        <f t="shared" si="2"/>
        <v>8.7733272644515248E-2</v>
      </c>
    </row>
    <row r="36" spans="1:5" x14ac:dyDescent="0.25">
      <c r="A36" s="154"/>
      <c r="B36" s="20" t="s">
        <v>14</v>
      </c>
      <c r="C36" s="97" t="s">
        <v>80</v>
      </c>
      <c r="D36" s="80">
        <f>D27-D29</f>
        <v>-163</v>
      </c>
      <c r="E36" s="12" t="s">
        <v>80</v>
      </c>
    </row>
    <row r="37" spans="1:5" ht="15.75" thickBot="1" x14ac:dyDescent="0.3">
      <c r="A37" s="155"/>
      <c r="B37" s="21" t="s">
        <v>15</v>
      </c>
      <c r="C37" s="269" t="s">
        <v>80</v>
      </c>
      <c r="D37" s="84">
        <f>D27-D28</f>
        <v>-22</v>
      </c>
      <c r="E37" s="270" t="s">
        <v>80</v>
      </c>
    </row>
    <row r="38" spans="1:5" x14ac:dyDescent="0.25">
      <c r="A38" s="157" t="s">
        <v>21</v>
      </c>
      <c r="B38" s="17" t="s">
        <v>4</v>
      </c>
      <c r="C38" s="22"/>
      <c r="D38" s="81">
        <v>36</v>
      </c>
      <c r="E38" s="11"/>
    </row>
    <row r="39" spans="1:5" x14ac:dyDescent="0.25">
      <c r="A39" s="151"/>
      <c r="B39" s="18" t="s">
        <v>5</v>
      </c>
      <c r="C39" s="9" t="s">
        <v>54</v>
      </c>
      <c r="D39" s="80">
        <v>515</v>
      </c>
      <c r="E39" s="12" t="s">
        <v>80</v>
      </c>
    </row>
    <row r="40" spans="1:5" x14ac:dyDescent="0.25">
      <c r="A40" s="151"/>
      <c r="B40" s="18" t="s">
        <v>6</v>
      </c>
      <c r="C40" s="9" t="s">
        <v>54</v>
      </c>
      <c r="D40" s="80">
        <v>19</v>
      </c>
      <c r="E40" s="12" t="s">
        <v>80</v>
      </c>
    </row>
    <row r="41" spans="1:5" x14ac:dyDescent="0.25">
      <c r="A41" s="151"/>
      <c r="B41" s="18" t="s">
        <v>7</v>
      </c>
      <c r="C41" s="9"/>
      <c r="D41" s="80" t="s">
        <v>54</v>
      </c>
      <c r="E41" s="12"/>
    </row>
    <row r="42" spans="1:5" x14ac:dyDescent="0.25">
      <c r="A42" s="151"/>
      <c r="B42" s="18" t="s">
        <v>8</v>
      </c>
      <c r="C42" s="9"/>
      <c r="D42" s="80"/>
      <c r="E42" s="12"/>
    </row>
    <row r="43" spans="1:5" x14ac:dyDescent="0.25">
      <c r="A43" s="151"/>
      <c r="B43" s="18" t="s">
        <v>9</v>
      </c>
      <c r="C43" s="9"/>
      <c r="D43" s="80"/>
      <c r="E43" s="12"/>
    </row>
    <row r="44" spans="1:5" x14ac:dyDescent="0.25">
      <c r="A44" s="151"/>
      <c r="B44" s="18" t="s">
        <v>10</v>
      </c>
      <c r="C44" s="9"/>
      <c r="D44" s="80"/>
      <c r="E44" s="12"/>
    </row>
    <row r="45" spans="1:5" x14ac:dyDescent="0.25">
      <c r="A45" s="151"/>
      <c r="B45" s="19" t="s">
        <v>19</v>
      </c>
      <c r="C45" s="60">
        <f>$C$199</f>
        <v>93</v>
      </c>
      <c r="D45" s="75">
        <f>$D$199</f>
        <v>7803</v>
      </c>
      <c r="E45" s="59">
        <f t="shared" ref="E45:E46" si="3">C45/D45</f>
        <v>1.1918492887351018E-2</v>
      </c>
    </row>
    <row r="46" spans="1:5" x14ac:dyDescent="0.25">
      <c r="A46" s="151"/>
      <c r="B46" s="36" t="s">
        <v>11</v>
      </c>
      <c r="C46" s="57">
        <f>C$210</f>
        <v>1542</v>
      </c>
      <c r="D46" s="76">
        <f>$D$210</f>
        <v>17576</v>
      </c>
      <c r="E46" s="85">
        <f t="shared" si="3"/>
        <v>8.7733272644515248E-2</v>
      </c>
    </row>
    <row r="47" spans="1:5" x14ac:dyDescent="0.25">
      <c r="A47" s="151"/>
      <c r="B47" s="20" t="s">
        <v>14</v>
      </c>
      <c r="C47" s="9"/>
      <c r="D47" s="80">
        <f>D38-D40</f>
        <v>17</v>
      </c>
      <c r="E47" s="13"/>
    </row>
    <row r="48" spans="1:5" ht="15.75" thickBot="1" x14ac:dyDescent="0.3">
      <c r="A48" s="152"/>
      <c r="B48" s="21" t="s">
        <v>15</v>
      </c>
      <c r="C48" s="10"/>
      <c r="D48" s="82">
        <f>D38-D39</f>
        <v>-479</v>
      </c>
      <c r="E48" s="35"/>
    </row>
    <row r="49" spans="1:5" x14ac:dyDescent="0.25">
      <c r="A49" s="156" t="s">
        <v>22</v>
      </c>
      <c r="B49" s="23" t="s">
        <v>4</v>
      </c>
      <c r="C49" s="22" t="s">
        <v>54</v>
      </c>
      <c r="D49" s="81">
        <v>309</v>
      </c>
      <c r="E49" s="11" t="s">
        <v>80</v>
      </c>
    </row>
    <row r="50" spans="1:5" x14ac:dyDescent="0.25">
      <c r="A50" s="154"/>
      <c r="B50" s="14" t="s">
        <v>5</v>
      </c>
      <c r="C50" s="9"/>
      <c r="D50" s="80">
        <v>96</v>
      </c>
      <c r="E50" s="12"/>
    </row>
    <row r="51" spans="1:5" x14ac:dyDescent="0.25">
      <c r="A51" s="154"/>
      <c r="B51" s="14" t="s">
        <v>6</v>
      </c>
      <c r="C51" s="9" t="s">
        <v>54</v>
      </c>
      <c r="D51" s="80">
        <v>86</v>
      </c>
      <c r="E51" s="12" t="s">
        <v>80</v>
      </c>
    </row>
    <row r="52" spans="1:5" x14ac:dyDescent="0.25">
      <c r="A52" s="154"/>
      <c r="B52" s="14" t="s">
        <v>7</v>
      </c>
      <c r="C52" s="9"/>
      <c r="D52" s="80">
        <v>17</v>
      </c>
      <c r="E52" s="12"/>
    </row>
    <row r="53" spans="1:5" x14ac:dyDescent="0.25">
      <c r="A53" s="154"/>
      <c r="B53" s="14" t="s">
        <v>8</v>
      </c>
      <c r="C53" s="9"/>
      <c r="D53" s="80">
        <v>18</v>
      </c>
      <c r="E53" s="12"/>
    </row>
    <row r="54" spans="1:5" x14ac:dyDescent="0.25">
      <c r="A54" s="154"/>
      <c r="B54" s="14" t="s">
        <v>9</v>
      </c>
      <c r="C54" s="9"/>
      <c r="D54" s="80" t="s">
        <v>54</v>
      </c>
      <c r="E54" s="12"/>
    </row>
    <row r="55" spans="1:5" x14ac:dyDescent="0.25">
      <c r="A55" s="154"/>
      <c r="B55" s="14" t="s">
        <v>10</v>
      </c>
      <c r="C55" s="9"/>
      <c r="D55" s="80" t="s">
        <v>54</v>
      </c>
      <c r="E55" s="12"/>
    </row>
    <row r="56" spans="1:5" x14ac:dyDescent="0.25">
      <c r="A56" s="154"/>
      <c r="B56" s="19" t="s">
        <v>19</v>
      </c>
      <c r="C56" s="60">
        <f>$C$199</f>
        <v>93</v>
      </c>
      <c r="D56" s="75">
        <f>$D$199</f>
        <v>7803</v>
      </c>
      <c r="E56" s="59">
        <f t="shared" ref="E56:E57" si="4">C56/D56</f>
        <v>1.1918492887351018E-2</v>
      </c>
    </row>
    <row r="57" spans="1:5" x14ac:dyDescent="0.25">
      <c r="A57" s="154"/>
      <c r="B57" s="36" t="s">
        <v>11</v>
      </c>
      <c r="C57" s="57">
        <f>C$210</f>
        <v>1542</v>
      </c>
      <c r="D57" s="76">
        <f>$D$210</f>
        <v>17576</v>
      </c>
      <c r="E57" s="85">
        <f t="shared" si="4"/>
        <v>8.7733272644515248E-2</v>
      </c>
    </row>
    <row r="58" spans="1:5" x14ac:dyDescent="0.25">
      <c r="A58" s="154"/>
      <c r="B58" s="24" t="s">
        <v>14</v>
      </c>
      <c r="C58" s="9" t="s">
        <v>80</v>
      </c>
      <c r="D58" s="80">
        <f>D49-D51</f>
        <v>223</v>
      </c>
      <c r="E58" s="13" t="s">
        <v>80</v>
      </c>
    </row>
    <row r="59" spans="1:5" ht="15.75" thickBot="1" x14ac:dyDescent="0.3">
      <c r="A59" s="155"/>
      <c r="B59" s="56" t="s">
        <v>15</v>
      </c>
      <c r="C59" s="10"/>
      <c r="D59" s="82">
        <f>D49-D50</f>
        <v>213</v>
      </c>
      <c r="E59" s="35"/>
    </row>
    <row r="60" spans="1:5" x14ac:dyDescent="0.25">
      <c r="A60" s="150" t="s">
        <v>55</v>
      </c>
      <c r="B60" s="23" t="s">
        <v>4</v>
      </c>
      <c r="C60" s="22"/>
      <c r="D60" s="53">
        <v>463</v>
      </c>
      <c r="E60" s="11"/>
    </row>
    <row r="61" spans="1:5" x14ac:dyDescent="0.25">
      <c r="A61" s="151"/>
      <c r="B61" s="14" t="s">
        <v>5</v>
      </c>
      <c r="C61" s="9"/>
      <c r="D61" s="54">
        <v>49</v>
      </c>
      <c r="E61" s="12"/>
    </row>
    <row r="62" spans="1:5" x14ac:dyDescent="0.25">
      <c r="A62" s="151"/>
      <c r="B62" s="14" t="s">
        <v>6</v>
      </c>
      <c r="C62" s="9" t="s">
        <v>54</v>
      </c>
      <c r="D62" s="54">
        <v>34</v>
      </c>
      <c r="E62" s="12" t="s">
        <v>80</v>
      </c>
    </row>
    <row r="63" spans="1:5" x14ac:dyDescent="0.25">
      <c r="A63" s="151"/>
      <c r="B63" s="14" t="s">
        <v>7</v>
      </c>
      <c r="C63" s="9"/>
      <c r="D63" s="54">
        <v>10</v>
      </c>
      <c r="E63" s="12"/>
    </row>
    <row r="64" spans="1:5" x14ac:dyDescent="0.25">
      <c r="A64" s="151"/>
      <c r="B64" s="14" t="s">
        <v>8</v>
      </c>
      <c r="C64" s="9"/>
      <c r="D64" s="54" t="s">
        <v>54</v>
      </c>
      <c r="E64" s="12"/>
    </row>
    <row r="65" spans="1:5" x14ac:dyDescent="0.25">
      <c r="A65" s="151"/>
      <c r="B65" s="14" t="s">
        <v>9</v>
      </c>
      <c r="C65" s="9"/>
      <c r="D65" s="54"/>
      <c r="E65" s="12"/>
    </row>
    <row r="66" spans="1:5" x14ac:dyDescent="0.25">
      <c r="A66" s="151"/>
      <c r="B66" s="14" t="s">
        <v>10</v>
      </c>
      <c r="C66" s="9"/>
      <c r="D66" s="54"/>
      <c r="E66" s="12"/>
    </row>
    <row r="67" spans="1:5" x14ac:dyDescent="0.25">
      <c r="A67" s="151"/>
      <c r="B67" s="19" t="s">
        <v>19</v>
      </c>
      <c r="C67" s="60">
        <f>$C$199</f>
        <v>93</v>
      </c>
      <c r="D67" s="75">
        <v>7803</v>
      </c>
      <c r="E67" s="59">
        <f>C67/D67</f>
        <v>1.1918492887351018E-2</v>
      </c>
    </row>
    <row r="68" spans="1:5" x14ac:dyDescent="0.25">
      <c r="A68" s="151"/>
      <c r="B68" s="36" t="s">
        <v>11</v>
      </c>
      <c r="C68" s="57">
        <f>C$210</f>
        <v>1542</v>
      </c>
      <c r="D68" s="76">
        <f>$D$210</f>
        <v>17576</v>
      </c>
      <c r="E68" s="85">
        <f>C68/D68</f>
        <v>8.7733272644515248E-2</v>
      </c>
    </row>
    <row r="69" spans="1:5" x14ac:dyDescent="0.25">
      <c r="A69" s="151"/>
      <c r="B69" s="24" t="s">
        <v>14</v>
      </c>
      <c r="C69" s="9"/>
      <c r="D69" s="9">
        <f>D60-D62</f>
        <v>429</v>
      </c>
      <c r="E69" s="13"/>
    </row>
    <row r="70" spans="1:5" ht="15.75" thickBot="1" x14ac:dyDescent="0.3">
      <c r="A70" s="152"/>
      <c r="B70" s="56" t="s">
        <v>15</v>
      </c>
      <c r="C70" s="10"/>
      <c r="D70" s="10">
        <f>D60-D61</f>
        <v>414</v>
      </c>
      <c r="E70" s="35"/>
    </row>
    <row r="71" spans="1:5" ht="15" customHeight="1" x14ac:dyDescent="0.25">
      <c r="A71" s="156" t="s">
        <v>23</v>
      </c>
      <c r="B71" s="23" t="s">
        <v>4</v>
      </c>
      <c r="C71" s="22" t="s">
        <v>54</v>
      </c>
      <c r="D71" s="81">
        <v>169</v>
      </c>
      <c r="E71" s="11" t="s">
        <v>80</v>
      </c>
    </row>
    <row r="72" spans="1:5" x14ac:dyDescent="0.25">
      <c r="A72" s="154"/>
      <c r="B72" s="14" t="s">
        <v>5</v>
      </c>
      <c r="C72" s="9" t="s">
        <v>54</v>
      </c>
      <c r="D72" s="80">
        <v>121</v>
      </c>
      <c r="E72" s="12" t="s">
        <v>80</v>
      </c>
    </row>
    <row r="73" spans="1:5" x14ac:dyDescent="0.25">
      <c r="A73" s="154"/>
      <c r="B73" s="14" t="s">
        <v>6</v>
      </c>
      <c r="C73" s="9" t="s">
        <v>54</v>
      </c>
      <c r="D73" s="80">
        <v>115</v>
      </c>
      <c r="E73" s="12" t="s">
        <v>80</v>
      </c>
    </row>
    <row r="74" spans="1:5" x14ac:dyDescent="0.25">
      <c r="A74" s="154"/>
      <c r="B74" s="14" t="s">
        <v>7</v>
      </c>
      <c r="C74" s="9"/>
      <c r="D74" s="80">
        <v>34</v>
      </c>
      <c r="E74" s="12"/>
    </row>
    <row r="75" spans="1:5" x14ac:dyDescent="0.25">
      <c r="A75" s="154"/>
      <c r="B75" s="14" t="s">
        <v>8</v>
      </c>
      <c r="C75" s="9"/>
      <c r="D75" s="80" t="s">
        <v>54</v>
      </c>
      <c r="E75" s="12"/>
    </row>
    <row r="76" spans="1:5" x14ac:dyDescent="0.25">
      <c r="A76" s="154"/>
      <c r="B76" s="14" t="s">
        <v>9</v>
      </c>
      <c r="C76" s="9"/>
      <c r="D76" s="80" t="s">
        <v>54</v>
      </c>
      <c r="E76" s="12"/>
    </row>
    <row r="77" spans="1:5" x14ac:dyDescent="0.25">
      <c r="A77" s="154"/>
      <c r="B77" s="14" t="s">
        <v>10</v>
      </c>
      <c r="C77" s="9"/>
      <c r="D77" s="80"/>
      <c r="E77" s="12"/>
    </row>
    <row r="78" spans="1:5" x14ac:dyDescent="0.25">
      <c r="A78" s="154"/>
      <c r="B78" s="19" t="s">
        <v>19</v>
      </c>
      <c r="C78" s="60">
        <f>$C$199</f>
        <v>93</v>
      </c>
      <c r="D78" s="75">
        <f>$D$199</f>
        <v>7803</v>
      </c>
      <c r="E78" s="59">
        <f t="shared" ref="E78:E79" si="5">C78/D78</f>
        <v>1.1918492887351018E-2</v>
      </c>
    </row>
    <row r="79" spans="1:5" x14ac:dyDescent="0.25">
      <c r="A79" s="154"/>
      <c r="B79" s="36" t="s">
        <v>11</v>
      </c>
      <c r="C79" s="57">
        <f>C$210</f>
        <v>1542</v>
      </c>
      <c r="D79" s="76">
        <f>$D$210</f>
        <v>17576</v>
      </c>
      <c r="E79" s="85">
        <f t="shared" si="5"/>
        <v>8.7733272644515248E-2</v>
      </c>
    </row>
    <row r="80" spans="1:5" x14ac:dyDescent="0.25">
      <c r="A80" s="154"/>
      <c r="B80" s="24" t="s">
        <v>14</v>
      </c>
      <c r="C80" s="9" t="s">
        <v>80</v>
      </c>
      <c r="D80" s="80">
        <f>D71-D73</f>
        <v>54</v>
      </c>
      <c r="E80" s="13" t="s">
        <v>80</v>
      </c>
    </row>
    <row r="81" spans="1:5" ht="15.75" thickBot="1" x14ac:dyDescent="0.3">
      <c r="A81" s="155"/>
      <c r="B81" s="56" t="s">
        <v>15</v>
      </c>
      <c r="C81" s="10" t="s">
        <v>80</v>
      </c>
      <c r="D81" s="82">
        <f>D71-D72</f>
        <v>48</v>
      </c>
      <c r="E81" s="35" t="s">
        <v>80</v>
      </c>
    </row>
    <row r="82" spans="1:5" ht="15" customHeight="1" x14ac:dyDescent="0.25">
      <c r="A82" s="150" t="s">
        <v>24</v>
      </c>
      <c r="B82" s="23" t="s">
        <v>4</v>
      </c>
      <c r="C82" s="22" t="s">
        <v>54</v>
      </c>
      <c r="D82" s="81">
        <v>318</v>
      </c>
      <c r="E82" s="11" t="s">
        <v>80</v>
      </c>
    </row>
    <row r="83" spans="1:5" x14ac:dyDescent="0.25">
      <c r="A83" s="151"/>
      <c r="B83" s="14" t="s">
        <v>5</v>
      </c>
      <c r="C83" s="9"/>
      <c r="D83" s="80">
        <v>96</v>
      </c>
      <c r="E83" s="12"/>
    </row>
    <row r="84" spans="1:5" x14ac:dyDescent="0.25">
      <c r="A84" s="151"/>
      <c r="B84" s="14" t="s">
        <v>6</v>
      </c>
      <c r="C84" s="9"/>
      <c r="D84" s="80">
        <v>76</v>
      </c>
      <c r="E84" s="12"/>
    </row>
    <row r="85" spans="1:5" x14ac:dyDescent="0.25">
      <c r="A85" s="151"/>
      <c r="B85" s="14" t="s">
        <v>7</v>
      </c>
      <c r="C85" s="9"/>
      <c r="D85" s="80">
        <v>21</v>
      </c>
      <c r="E85" s="12"/>
    </row>
    <row r="86" spans="1:5" x14ac:dyDescent="0.25">
      <c r="A86" s="151"/>
      <c r="B86" s="14" t="s">
        <v>8</v>
      </c>
      <c r="C86" s="9"/>
      <c r="D86" s="80">
        <v>12</v>
      </c>
      <c r="E86" s="12"/>
    </row>
    <row r="87" spans="1:5" x14ac:dyDescent="0.25">
      <c r="A87" s="151"/>
      <c r="B87" s="14" t="s">
        <v>9</v>
      </c>
      <c r="C87" s="9"/>
      <c r="D87" s="80" t="s">
        <v>54</v>
      </c>
      <c r="E87" s="12"/>
    </row>
    <row r="88" spans="1:5" x14ac:dyDescent="0.25">
      <c r="A88" s="151"/>
      <c r="B88" s="14" t="s">
        <v>10</v>
      </c>
      <c r="C88" s="9"/>
      <c r="D88" s="80"/>
      <c r="E88" s="12"/>
    </row>
    <row r="89" spans="1:5" x14ac:dyDescent="0.25">
      <c r="A89" s="151"/>
      <c r="B89" s="77" t="s">
        <v>19</v>
      </c>
      <c r="C89" s="60">
        <f>$C$199</f>
        <v>93</v>
      </c>
      <c r="D89" s="75">
        <f>$D$199</f>
        <v>7803</v>
      </c>
      <c r="E89" s="59">
        <f t="shared" ref="E89:E90" si="6">C89/D89</f>
        <v>1.1918492887351018E-2</v>
      </c>
    </row>
    <row r="90" spans="1:5" x14ac:dyDescent="0.25">
      <c r="A90" s="151"/>
      <c r="B90" s="38" t="s">
        <v>11</v>
      </c>
      <c r="C90" s="57">
        <f>C$210</f>
        <v>1542</v>
      </c>
      <c r="D90" s="76">
        <f>$D$210</f>
        <v>17576</v>
      </c>
      <c r="E90" s="85">
        <f t="shared" si="6"/>
        <v>8.7733272644515248E-2</v>
      </c>
    </row>
    <row r="91" spans="1:5" x14ac:dyDescent="0.25">
      <c r="A91" s="151"/>
      <c r="B91" s="24" t="s">
        <v>14</v>
      </c>
      <c r="C91" s="9"/>
      <c r="D91" s="80">
        <f>D82-D84</f>
        <v>242</v>
      </c>
      <c r="E91" s="13"/>
    </row>
    <row r="92" spans="1:5" ht="15.75" thickBot="1" x14ac:dyDescent="0.3">
      <c r="A92" s="152"/>
      <c r="B92" s="56" t="s">
        <v>15</v>
      </c>
      <c r="C92" s="10"/>
      <c r="D92" s="82">
        <f>D82-D83</f>
        <v>222</v>
      </c>
      <c r="E92" s="35"/>
    </row>
    <row r="93" spans="1:5" ht="15" customHeight="1" x14ac:dyDescent="0.25">
      <c r="A93" s="156" t="s">
        <v>63</v>
      </c>
      <c r="B93" s="23" t="s">
        <v>4</v>
      </c>
      <c r="C93" s="22" t="s">
        <v>54</v>
      </c>
      <c r="D93" s="53">
        <v>242</v>
      </c>
      <c r="E93" s="11" t="s">
        <v>80</v>
      </c>
    </row>
    <row r="94" spans="1:5" x14ac:dyDescent="0.25">
      <c r="A94" s="154"/>
      <c r="B94" s="14" t="s">
        <v>5</v>
      </c>
      <c r="C94" s="9" t="s">
        <v>54</v>
      </c>
      <c r="D94" s="54">
        <v>69</v>
      </c>
      <c r="E94" s="12" t="s">
        <v>80</v>
      </c>
    </row>
    <row r="95" spans="1:5" x14ac:dyDescent="0.25">
      <c r="A95" s="154"/>
      <c r="B95" s="14" t="s">
        <v>6</v>
      </c>
      <c r="C95" s="9"/>
      <c r="D95" s="54">
        <v>40</v>
      </c>
      <c r="E95" s="12"/>
    </row>
    <row r="96" spans="1:5" x14ac:dyDescent="0.25">
      <c r="A96" s="154"/>
      <c r="B96" s="14" t="s">
        <v>7</v>
      </c>
      <c r="C96" s="9"/>
      <c r="D96" s="54" t="s">
        <v>54</v>
      </c>
      <c r="E96" s="12"/>
    </row>
    <row r="97" spans="1:5" x14ac:dyDescent="0.25">
      <c r="A97" s="154"/>
      <c r="B97" s="14" t="s">
        <v>8</v>
      </c>
      <c r="C97" s="9"/>
      <c r="D97" s="54" t="s">
        <v>54</v>
      </c>
      <c r="E97" s="12"/>
    </row>
    <row r="98" spans="1:5" x14ac:dyDescent="0.25">
      <c r="A98" s="154"/>
      <c r="B98" s="14" t="s">
        <v>9</v>
      </c>
      <c r="C98" s="9"/>
      <c r="D98" s="54"/>
      <c r="E98" s="12"/>
    </row>
    <row r="99" spans="1:5" x14ac:dyDescent="0.25">
      <c r="A99" s="154"/>
      <c r="B99" s="14" t="s">
        <v>10</v>
      </c>
      <c r="C99" s="9"/>
      <c r="D99" s="54"/>
      <c r="E99" s="12"/>
    </row>
    <row r="100" spans="1:5" x14ac:dyDescent="0.25">
      <c r="A100" s="154"/>
      <c r="B100" s="77" t="s">
        <v>19</v>
      </c>
      <c r="C100" s="60">
        <f t="shared" ref="C100:E101" si="7">C89</f>
        <v>93</v>
      </c>
      <c r="D100" s="75">
        <f t="shared" si="7"/>
        <v>7803</v>
      </c>
      <c r="E100" s="59">
        <f t="shared" si="7"/>
        <v>1.1918492887351018E-2</v>
      </c>
    </row>
    <row r="101" spans="1:5" x14ac:dyDescent="0.25">
      <c r="A101" s="154"/>
      <c r="B101" s="38" t="s">
        <v>11</v>
      </c>
      <c r="C101" s="57">
        <f t="shared" si="7"/>
        <v>1542</v>
      </c>
      <c r="D101" s="76">
        <f t="shared" si="7"/>
        <v>17576</v>
      </c>
      <c r="E101" s="85">
        <f t="shared" si="7"/>
        <v>8.7733272644515248E-2</v>
      </c>
    </row>
    <row r="102" spans="1:5" x14ac:dyDescent="0.25">
      <c r="A102" s="154"/>
      <c r="B102" s="24" t="s">
        <v>14</v>
      </c>
      <c r="C102" s="9"/>
      <c r="D102" s="9">
        <f>D93-D95</f>
        <v>202</v>
      </c>
      <c r="E102" s="13"/>
    </row>
    <row r="103" spans="1:5" ht="15.75" thickBot="1" x14ac:dyDescent="0.3">
      <c r="A103" s="155"/>
      <c r="B103" s="56" t="s">
        <v>15</v>
      </c>
      <c r="C103" s="10" t="s">
        <v>80</v>
      </c>
      <c r="D103" s="10">
        <f>D93-D94</f>
        <v>173</v>
      </c>
      <c r="E103" s="35" t="s">
        <v>80</v>
      </c>
    </row>
    <row r="104" spans="1:5" ht="15" customHeight="1" x14ac:dyDescent="0.25">
      <c r="A104" s="150" t="s">
        <v>25</v>
      </c>
      <c r="B104" s="23" t="s">
        <v>4</v>
      </c>
      <c r="C104" s="22"/>
      <c r="D104" s="81">
        <v>305</v>
      </c>
      <c r="E104" s="11"/>
    </row>
    <row r="105" spans="1:5" x14ac:dyDescent="0.25">
      <c r="A105" s="151"/>
      <c r="B105" s="14" t="s">
        <v>5</v>
      </c>
      <c r="C105" s="9" t="s">
        <v>54</v>
      </c>
      <c r="D105" s="80">
        <v>80</v>
      </c>
      <c r="E105" s="12" t="s">
        <v>80</v>
      </c>
    </row>
    <row r="106" spans="1:5" x14ac:dyDescent="0.25">
      <c r="A106" s="151"/>
      <c r="B106" s="14" t="s">
        <v>6</v>
      </c>
      <c r="C106" s="9" t="s">
        <v>54</v>
      </c>
      <c r="D106" s="80">
        <v>92</v>
      </c>
      <c r="E106" s="12" t="s">
        <v>80</v>
      </c>
    </row>
    <row r="107" spans="1:5" x14ac:dyDescent="0.25">
      <c r="A107" s="151"/>
      <c r="B107" s="14" t="s">
        <v>7</v>
      </c>
      <c r="C107" s="9"/>
      <c r="D107" s="80">
        <v>34</v>
      </c>
      <c r="E107" s="12"/>
    </row>
    <row r="108" spans="1:5" x14ac:dyDescent="0.25">
      <c r="A108" s="151"/>
      <c r="B108" s="14" t="s">
        <v>8</v>
      </c>
      <c r="C108" s="9"/>
      <c r="D108" s="80">
        <v>13</v>
      </c>
      <c r="E108" s="12"/>
    </row>
    <row r="109" spans="1:5" x14ac:dyDescent="0.25">
      <c r="A109" s="151"/>
      <c r="B109" s="14" t="s">
        <v>9</v>
      </c>
      <c r="C109" s="9"/>
      <c r="D109" s="80"/>
      <c r="E109" s="12"/>
    </row>
    <row r="110" spans="1:5" x14ac:dyDescent="0.25">
      <c r="A110" s="151"/>
      <c r="B110" s="14" t="s">
        <v>10</v>
      </c>
      <c r="C110" s="9"/>
      <c r="D110" s="80" t="s">
        <v>54</v>
      </c>
      <c r="E110" s="12"/>
    </row>
    <row r="111" spans="1:5" x14ac:dyDescent="0.25">
      <c r="A111" s="151"/>
      <c r="B111" s="77" t="s">
        <v>19</v>
      </c>
      <c r="C111" s="60">
        <f>$C$199</f>
        <v>93</v>
      </c>
      <c r="D111" s="75">
        <f>$D$199</f>
        <v>7803</v>
      </c>
      <c r="E111" s="59">
        <f t="shared" ref="E111:E112" si="8">C111/D111</f>
        <v>1.1918492887351018E-2</v>
      </c>
    </row>
    <row r="112" spans="1:5" x14ac:dyDescent="0.25">
      <c r="A112" s="151"/>
      <c r="B112" s="38" t="s">
        <v>11</v>
      </c>
      <c r="C112" s="57">
        <f>C$210</f>
        <v>1542</v>
      </c>
      <c r="D112" s="76">
        <f>$D$210</f>
        <v>17576</v>
      </c>
      <c r="E112" s="85">
        <f t="shared" si="8"/>
        <v>8.7733272644515248E-2</v>
      </c>
    </row>
    <row r="113" spans="1:5" x14ac:dyDescent="0.25">
      <c r="A113" s="151"/>
      <c r="B113" s="24" t="s">
        <v>14</v>
      </c>
      <c r="C113" s="9"/>
      <c r="D113" s="80">
        <f>D104-D106</f>
        <v>213</v>
      </c>
      <c r="E113" s="13"/>
    </row>
    <row r="114" spans="1:5" ht="15.75" thickBot="1" x14ac:dyDescent="0.3">
      <c r="A114" s="152"/>
      <c r="B114" s="56" t="s">
        <v>15</v>
      </c>
      <c r="C114" s="10"/>
      <c r="D114" s="82">
        <f>D104-D105</f>
        <v>225</v>
      </c>
      <c r="E114" s="35"/>
    </row>
    <row r="115" spans="1:5" ht="15" customHeight="1" x14ac:dyDescent="0.25">
      <c r="A115" s="153" t="s">
        <v>43</v>
      </c>
      <c r="B115" s="23" t="s">
        <v>4</v>
      </c>
      <c r="C115" s="22" t="s">
        <v>54</v>
      </c>
      <c r="D115" s="81">
        <v>222</v>
      </c>
      <c r="E115" s="11" t="s">
        <v>80</v>
      </c>
    </row>
    <row r="116" spans="1:5" x14ac:dyDescent="0.25">
      <c r="A116" s="154"/>
      <c r="B116" s="14" t="s">
        <v>5</v>
      </c>
      <c r="C116" s="9"/>
      <c r="D116" s="80">
        <v>54</v>
      </c>
      <c r="E116" s="12"/>
    </row>
    <row r="117" spans="1:5" x14ac:dyDescent="0.25">
      <c r="A117" s="154"/>
      <c r="B117" s="14" t="s">
        <v>6</v>
      </c>
      <c r="C117" s="9"/>
      <c r="D117" s="80">
        <v>79</v>
      </c>
      <c r="E117" s="12"/>
    </row>
    <row r="118" spans="1:5" x14ac:dyDescent="0.25">
      <c r="A118" s="154"/>
      <c r="B118" s="14" t="s">
        <v>7</v>
      </c>
      <c r="C118" s="9"/>
      <c r="D118" s="80" t="s">
        <v>54</v>
      </c>
      <c r="E118" s="12"/>
    </row>
    <row r="119" spans="1:5" x14ac:dyDescent="0.25">
      <c r="A119" s="154"/>
      <c r="B119" s="14" t="s">
        <v>8</v>
      </c>
      <c r="C119" s="9"/>
      <c r="D119" s="80" t="s">
        <v>54</v>
      </c>
      <c r="E119" s="12"/>
    </row>
    <row r="120" spans="1:5" x14ac:dyDescent="0.25">
      <c r="A120" s="154"/>
      <c r="B120" s="14" t="s">
        <v>9</v>
      </c>
      <c r="C120" s="9"/>
      <c r="D120" s="80"/>
      <c r="E120" s="12"/>
    </row>
    <row r="121" spans="1:5" x14ac:dyDescent="0.25">
      <c r="A121" s="154"/>
      <c r="B121" s="14" t="s">
        <v>10</v>
      </c>
      <c r="C121" s="9"/>
      <c r="D121" s="80"/>
      <c r="E121" s="12"/>
    </row>
    <row r="122" spans="1:5" x14ac:dyDescent="0.25">
      <c r="A122" s="154"/>
      <c r="B122" s="77" t="s">
        <v>19</v>
      </c>
      <c r="C122" s="60">
        <f>$C$199</f>
        <v>93</v>
      </c>
      <c r="D122" s="75">
        <f>$D$199</f>
        <v>7803</v>
      </c>
      <c r="E122" s="59">
        <f t="shared" ref="E122:E123" si="9">C122/D122</f>
        <v>1.1918492887351018E-2</v>
      </c>
    </row>
    <row r="123" spans="1:5" x14ac:dyDescent="0.25">
      <c r="A123" s="154"/>
      <c r="B123" s="38" t="s">
        <v>11</v>
      </c>
      <c r="C123" s="57">
        <f>C$210</f>
        <v>1542</v>
      </c>
      <c r="D123" s="76">
        <f>$D$210</f>
        <v>17576</v>
      </c>
      <c r="E123" s="85">
        <f t="shared" si="9"/>
        <v>8.7733272644515248E-2</v>
      </c>
    </row>
    <row r="124" spans="1:5" x14ac:dyDescent="0.25">
      <c r="A124" s="154"/>
      <c r="B124" s="24" t="s">
        <v>14</v>
      </c>
      <c r="C124" s="9"/>
      <c r="D124" s="80">
        <f>D115-D117</f>
        <v>143</v>
      </c>
      <c r="E124" s="13"/>
    </row>
    <row r="125" spans="1:5" ht="15.75" thickBot="1" x14ac:dyDescent="0.3">
      <c r="A125" s="155"/>
      <c r="B125" s="56" t="s">
        <v>15</v>
      </c>
      <c r="C125" s="10"/>
      <c r="D125" s="82">
        <f>D115-D116</f>
        <v>168</v>
      </c>
      <c r="E125" s="35"/>
    </row>
    <row r="126" spans="1:5" ht="15" customHeight="1" x14ac:dyDescent="0.25">
      <c r="A126" s="150" t="s">
        <v>26</v>
      </c>
      <c r="B126" s="23" t="s">
        <v>4</v>
      </c>
      <c r="C126" s="22" t="s">
        <v>54</v>
      </c>
      <c r="D126" s="81">
        <v>335</v>
      </c>
      <c r="E126" s="11" t="s">
        <v>80</v>
      </c>
    </row>
    <row r="127" spans="1:5" x14ac:dyDescent="0.25">
      <c r="A127" s="151"/>
      <c r="B127" s="14" t="s">
        <v>5</v>
      </c>
      <c r="C127" s="9" t="s">
        <v>54</v>
      </c>
      <c r="D127" s="80">
        <v>60</v>
      </c>
      <c r="E127" s="12" t="s">
        <v>80</v>
      </c>
    </row>
    <row r="128" spans="1:5" x14ac:dyDescent="0.25">
      <c r="A128" s="151"/>
      <c r="B128" s="14" t="s">
        <v>6</v>
      </c>
      <c r="C128" s="9"/>
      <c r="D128" s="80">
        <v>107</v>
      </c>
      <c r="E128" s="12"/>
    </row>
    <row r="129" spans="1:5" x14ac:dyDescent="0.25">
      <c r="A129" s="151"/>
      <c r="B129" s="14" t="s">
        <v>7</v>
      </c>
      <c r="C129" s="9"/>
      <c r="D129" s="80">
        <v>17</v>
      </c>
      <c r="E129" s="12"/>
    </row>
    <row r="130" spans="1:5" x14ac:dyDescent="0.25">
      <c r="A130" s="151"/>
      <c r="B130" s="14" t="s">
        <v>8</v>
      </c>
      <c r="C130" s="9"/>
      <c r="D130" s="80">
        <v>13</v>
      </c>
      <c r="E130" s="12"/>
    </row>
    <row r="131" spans="1:5" x14ac:dyDescent="0.25">
      <c r="A131" s="151"/>
      <c r="B131" s="14" t="s">
        <v>9</v>
      </c>
      <c r="C131" s="9"/>
      <c r="D131" s="80"/>
      <c r="E131" s="12"/>
    </row>
    <row r="132" spans="1:5" x14ac:dyDescent="0.25">
      <c r="A132" s="151"/>
      <c r="B132" s="14" t="s">
        <v>10</v>
      </c>
      <c r="C132" s="9"/>
      <c r="D132" s="80"/>
      <c r="E132" s="12"/>
    </row>
    <row r="133" spans="1:5" x14ac:dyDescent="0.25">
      <c r="A133" s="151"/>
      <c r="B133" s="77" t="s">
        <v>19</v>
      </c>
      <c r="C133" s="60">
        <f>$C$199</f>
        <v>93</v>
      </c>
      <c r="D133" s="75">
        <f>$D$199</f>
        <v>7803</v>
      </c>
      <c r="E133" s="59">
        <f t="shared" ref="E133:E134" si="10">C133/D133</f>
        <v>1.1918492887351018E-2</v>
      </c>
    </row>
    <row r="134" spans="1:5" x14ac:dyDescent="0.25">
      <c r="A134" s="151"/>
      <c r="B134" s="38" t="s">
        <v>11</v>
      </c>
      <c r="C134" s="57">
        <f>C$210</f>
        <v>1542</v>
      </c>
      <c r="D134" s="76">
        <f>$D$210</f>
        <v>17576</v>
      </c>
      <c r="E134" s="85">
        <f t="shared" si="10"/>
        <v>8.7733272644515248E-2</v>
      </c>
    </row>
    <row r="135" spans="1:5" x14ac:dyDescent="0.25">
      <c r="A135" s="151"/>
      <c r="B135" s="24" t="s">
        <v>14</v>
      </c>
      <c r="C135" s="9"/>
      <c r="D135" s="80">
        <f>D126-D128</f>
        <v>228</v>
      </c>
      <c r="E135" s="13"/>
    </row>
    <row r="136" spans="1:5" ht="15.75" thickBot="1" x14ac:dyDescent="0.3">
      <c r="A136" s="152"/>
      <c r="B136" s="56" t="s">
        <v>15</v>
      </c>
      <c r="C136" s="10" t="s">
        <v>80</v>
      </c>
      <c r="D136" s="82">
        <f>D126-D127</f>
        <v>275</v>
      </c>
      <c r="E136" s="35" t="s">
        <v>80</v>
      </c>
    </row>
    <row r="137" spans="1:5" ht="15" customHeight="1" x14ac:dyDescent="0.25">
      <c r="A137" s="153" t="s">
        <v>27</v>
      </c>
      <c r="B137" s="23" t="s">
        <v>4</v>
      </c>
      <c r="C137" s="22" t="s">
        <v>54</v>
      </c>
      <c r="D137" s="81">
        <v>159</v>
      </c>
      <c r="E137" s="11" t="s">
        <v>80</v>
      </c>
    </row>
    <row r="138" spans="1:5" x14ac:dyDescent="0.25">
      <c r="A138" s="154"/>
      <c r="B138" s="14" t="s">
        <v>5</v>
      </c>
      <c r="C138" s="9"/>
      <c r="D138" s="80">
        <v>51</v>
      </c>
      <c r="E138" s="12"/>
    </row>
    <row r="139" spans="1:5" x14ac:dyDescent="0.25">
      <c r="A139" s="154"/>
      <c r="B139" s="14" t="s">
        <v>6</v>
      </c>
      <c r="C139" s="9" t="s">
        <v>54</v>
      </c>
      <c r="D139" s="80">
        <v>97</v>
      </c>
      <c r="E139" s="12" t="s">
        <v>80</v>
      </c>
    </row>
    <row r="140" spans="1:5" x14ac:dyDescent="0.25">
      <c r="A140" s="154"/>
      <c r="B140" s="14" t="s">
        <v>7</v>
      </c>
      <c r="C140" s="9"/>
      <c r="D140" s="80">
        <v>15</v>
      </c>
      <c r="E140" s="12"/>
    </row>
    <row r="141" spans="1:5" x14ac:dyDescent="0.25">
      <c r="A141" s="154"/>
      <c r="B141" s="14" t="s">
        <v>8</v>
      </c>
      <c r="C141" s="9"/>
      <c r="D141" s="80" t="s">
        <v>54</v>
      </c>
      <c r="E141" s="12"/>
    </row>
    <row r="142" spans="1:5" x14ac:dyDescent="0.25">
      <c r="A142" s="154"/>
      <c r="B142" s="14" t="s">
        <v>9</v>
      </c>
      <c r="C142" s="9"/>
      <c r="D142" s="80" t="s">
        <v>54</v>
      </c>
      <c r="E142" s="12"/>
    </row>
    <row r="143" spans="1:5" x14ac:dyDescent="0.25">
      <c r="A143" s="154"/>
      <c r="B143" s="14" t="s">
        <v>10</v>
      </c>
      <c r="C143" s="9"/>
      <c r="D143" s="80"/>
      <c r="E143" s="12"/>
    </row>
    <row r="144" spans="1:5" x14ac:dyDescent="0.25">
      <c r="A144" s="154"/>
      <c r="B144" s="77" t="s">
        <v>19</v>
      </c>
      <c r="C144" s="60">
        <f>$C$199</f>
        <v>93</v>
      </c>
      <c r="D144" s="75">
        <f>$D$199</f>
        <v>7803</v>
      </c>
      <c r="E144" s="59">
        <f t="shared" ref="E144:E145" si="11">C144/D144</f>
        <v>1.1918492887351018E-2</v>
      </c>
    </row>
    <row r="145" spans="1:5" x14ac:dyDescent="0.25">
      <c r="A145" s="154"/>
      <c r="B145" s="38" t="s">
        <v>11</v>
      </c>
      <c r="C145" s="57">
        <f>C$210</f>
        <v>1542</v>
      </c>
      <c r="D145" s="76">
        <f>$D$210</f>
        <v>17576</v>
      </c>
      <c r="E145" s="85">
        <f t="shared" si="11"/>
        <v>8.7733272644515248E-2</v>
      </c>
    </row>
    <row r="146" spans="1:5" x14ac:dyDescent="0.25">
      <c r="A146" s="154"/>
      <c r="B146" s="24" t="s">
        <v>14</v>
      </c>
      <c r="C146" s="9" t="s">
        <v>80</v>
      </c>
      <c r="D146" s="80">
        <f>D137-D139</f>
        <v>62</v>
      </c>
      <c r="E146" s="13" t="s">
        <v>80</v>
      </c>
    </row>
    <row r="147" spans="1:5" ht="15.75" thickBot="1" x14ac:dyDescent="0.3">
      <c r="A147" s="155"/>
      <c r="B147" s="56" t="s">
        <v>15</v>
      </c>
      <c r="C147" s="10"/>
      <c r="D147" s="82">
        <f>D137-D138</f>
        <v>108</v>
      </c>
      <c r="E147" s="35"/>
    </row>
    <row r="148" spans="1:5" ht="15" customHeight="1" x14ac:dyDescent="0.25">
      <c r="A148" s="150" t="s">
        <v>56</v>
      </c>
      <c r="B148" s="23" t="s">
        <v>4</v>
      </c>
      <c r="C148" s="22"/>
      <c r="D148" s="81" t="s">
        <v>54</v>
      </c>
      <c r="E148" s="11"/>
    </row>
    <row r="149" spans="1:5" x14ac:dyDescent="0.25">
      <c r="A149" s="151"/>
      <c r="B149" s="14" t="s">
        <v>5</v>
      </c>
      <c r="C149" s="9"/>
      <c r="D149" s="80">
        <v>51</v>
      </c>
      <c r="E149" s="12"/>
    </row>
    <row r="150" spans="1:5" x14ac:dyDescent="0.25">
      <c r="A150" s="151"/>
      <c r="B150" s="14" t="s">
        <v>6</v>
      </c>
      <c r="C150" s="9"/>
      <c r="D150" s="80">
        <v>60</v>
      </c>
      <c r="E150" s="12"/>
    </row>
    <row r="151" spans="1:5" x14ac:dyDescent="0.25">
      <c r="A151" s="151"/>
      <c r="B151" s="14" t="s">
        <v>7</v>
      </c>
      <c r="C151" s="9"/>
      <c r="D151" s="80" t="s">
        <v>54</v>
      </c>
      <c r="E151" s="12"/>
    </row>
    <row r="152" spans="1:5" x14ac:dyDescent="0.25">
      <c r="A152" s="151"/>
      <c r="B152" s="14" t="s">
        <v>8</v>
      </c>
      <c r="C152" s="9"/>
      <c r="D152" s="80" t="s">
        <v>54</v>
      </c>
      <c r="E152" s="12"/>
    </row>
    <row r="153" spans="1:5" x14ac:dyDescent="0.25">
      <c r="A153" s="151"/>
      <c r="B153" s="14" t="s">
        <v>9</v>
      </c>
      <c r="C153" s="9"/>
      <c r="D153" s="80"/>
      <c r="E153" s="12"/>
    </row>
    <row r="154" spans="1:5" x14ac:dyDescent="0.25">
      <c r="A154" s="151"/>
      <c r="B154" s="14" t="s">
        <v>10</v>
      </c>
      <c r="C154" s="9"/>
      <c r="D154" s="80"/>
      <c r="E154" s="12"/>
    </row>
    <row r="155" spans="1:5" x14ac:dyDescent="0.25">
      <c r="A155" s="151"/>
      <c r="B155" s="77" t="s">
        <v>19</v>
      </c>
      <c r="C155" s="60">
        <v>93</v>
      </c>
      <c r="D155" s="75">
        <v>7803</v>
      </c>
      <c r="E155" s="59">
        <v>1.1918492887351018E-2</v>
      </c>
    </row>
    <row r="156" spans="1:5" x14ac:dyDescent="0.25">
      <c r="A156" s="151"/>
      <c r="B156" s="38" t="s">
        <v>11</v>
      </c>
      <c r="C156" s="57">
        <v>1542</v>
      </c>
      <c r="D156" s="76">
        <v>17576</v>
      </c>
      <c r="E156" s="85">
        <v>8.7733272644515248E-2</v>
      </c>
    </row>
    <row r="157" spans="1:5" ht="15" customHeight="1" x14ac:dyDescent="0.25">
      <c r="A157" s="151"/>
      <c r="B157" s="24" t="s">
        <v>14</v>
      </c>
      <c r="C157" s="9"/>
      <c r="D157" s="80" t="s">
        <v>80</v>
      </c>
      <c r="E157" s="13"/>
    </row>
    <row r="158" spans="1:5" ht="15.75" thickBot="1" x14ac:dyDescent="0.3">
      <c r="A158" s="152"/>
      <c r="B158" s="56" t="s">
        <v>15</v>
      </c>
      <c r="C158" s="10"/>
      <c r="D158" s="82" t="s">
        <v>80</v>
      </c>
      <c r="E158" s="35"/>
    </row>
    <row r="159" spans="1:5" ht="15" customHeight="1" x14ac:dyDescent="0.25">
      <c r="A159" s="153" t="s">
        <v>28</v>
      </c>
      <c r="B159" s="23" t="s">
        <v>4</v>
      </c>
      <c r="C159" s="22" t="s">
        <v>54</v>
      </c>
      <c r="D159" s="81">
        <v>444</v>
      </c>
      <c r="E159" s="11" t="s">
        <v>80</v>
      </c>
    </row>
    <row r="160" spans="1:5" x14ac:dyDescent="0.25">
      <c r="A160" s="154"/>
      <c r="B160" s="14" t="s">
        <v>5</v>
      </c>
      <c r="C160" s="9"/>
      <c r="D160" s="80">
        <v>117</v>
      </c>
      <c r="E160" s="12"/>
    </row>
    <row r="161" spans="1:5" x14ac:dyDescent="0.25">
      <c r="A161" s="154"/>
      <c r="B161" s="14" t="s">
        <v>6</v>
      </c>
      <c r="C161" s="9" t="s">
        <v>54</v>
      </c>
      <c r="D161" s="80">
        <v>79</v>
      </c>
      <c r="E161" s="12" t="s">
        <v>80</v>
      </c>
    </row>
    <row r="162" spans="1:5" x14ac:dyDescent="0.25">
      <c r="A162" s="154"/>
      <c r="B162" s="14" t="s">
        <v>7</v>
      </c>
      <c r="C162" s="9"/>
      <c r="D162" s="80">
        <v>29</v>
      </c>
      <c r="E162" s="12"/>
    </row>
    <row r="163" spans="1:5" x14ac:dyDescent="0.25">
      <c r="A163" s="154"/>
      <c r="B163" s="14" t="s">
        <v>8</v>
      </c>
      <c r="C163" s="9"/>
      <c r="D163" s="80" t="s">
        <v>54</v>
      </c>
      <c r="E163" s="12"/>
    </row>
    <row r="164" spans="1:5" x14ac:dyDescent="0.25">
      <c r="A164" s="154"/>
      <c r="B164" s="14" t="s">
        <v>9</v>
      </c>
      <c r="C164" s="9"/>
      <c r="D164" s="80"/>
      <c r="E164" s="12"/>
    </row>
    <row r="165" spans="1:5" x14ac:dyDescent="0.25">
      <c r="A165" s="154"/>
      <c r="B165" s="14" t="s">
        <v>10</v>
      </c>
      <c r="C165" s="9"/>
      <c r="D165" s="80"/>
      <c r="E165" s="12"/>
    </row>
    <row r="166" spans="1:5" x14ac:dyDescent="0.25">
      <c r="A166" s="154"/>
      <c r="B166" s="77" t="s">
        <v>19</v>
      </c>
      <c r="C166" s="60">
        <f>$C$199</f>
        <v>93</v>
      </c>
      <c r="D166" s="75">
        <f>$D$199</f>
        <v>7803</v>
      </c>
      <c r="E166" s="59">
        <f t="shared" ref="E166:E167" si="12">C166/D166</f>
        <v>1.1918492887351018E-2</v>
      </c>
    </row>
    <row r="167" spans="1:5" x14ac:dyDescent="0.25">
      <c r="A167" s="154"/>
      <c r="B167" s="38" t="s">
        <v>11</v>
      </c>
      <c r="C167" s="57">
        <f>C$210</f>
        <v>1542</v>
      </c>
      <c r="D167" s="76">
        <f>$D$210</f>
        <v>17576</v>
      </c>
      <c r="E167" s="85">
        <f t="shared" si="12"/>
        <v>8.7733272644515248E-2</v>
      </c>
    </row>
    <row r="168" spans="1:5" x14ac:dyDescent="0.25">
      <c r="A168" s="154"/>
      <c r="B168" s="24" t="s">
        <v>14</v>
      </c>
      <c r="C168" s="9" t="s">
        <v>80</v>
      </c>
      <c r="D168" s="80">
        <f>D159-D161</f>
        <v>365</v>
      </c>
      <c r="E168" s="13" t="s">
        <v>80</v>
      </c>
    </row>
    <row r="169" spans="1:5" ht="15" customHeight="1" thickBot="1" x14ac:dyDescent="0.3">
      <c r="A169" s="155"/>
      <c r="B169" s="56" t="s">
        <v>15</v>
      </c>
      <c r="C169" s="10"/>
      <c r="D169" s="82">
        <f>D159-D160</f>
        <v>327</v>
      </c>
      <c r="E169" s="35"/>
    </row>
    <row r="170" spans="1:5" ht="15" customHeight="1" x14ac:dyDescent="0.25">
      <c r="A170" s="150" t="s">
        <v>29</v>
      </c>
      <c r="B170" s="23" t="s">
        <v>4</v>
      </c>
      <c r="C170" s="22" t="s">
        <v>54</v>
      </c>
      <c r="D170" s="81">
        <v>219</v>
      </c>
      <c r="E170" s="11" t="s">
        <v>80</v>
      </c>
    </row>
    <row r="171" spans="1:5" x14ac:dyDescent="0.25">
      <c r="A171" s="151"/>
      <c r="B171" s="14" t="s">
        <v>5</v>
      </c>
      <c r="C171" s="9"/>
      <c r="D171" s="80">
        <v>159</v>
      </c>
      <c r="E171" s="12"/>
    </row>
    <row r="172" spans="1:5" x14ac:dyDescent="0.25">
      <c r="A172" s="151"/>
      <c r="B172" s="14" t="s">
        <v>6</v>
      </c>
      <c r="C172" s="9" t="s">
        <v>54</v>
      </c>
      <c r="D172" s="80">
        <v>181</v>
      </c>
      <c r="E172" s="12" t="s">
        <v>80</v>
      </c>
    </row>
    <row r="173" spans="1:5" x14ac:dyDescent="0.25">
      <c r="A173" s="151"/>
      <c r="B173" s="14" t="s">
        <v>7</v>
      </c>
      <c r="C173" s="9"/>
      <c r="D173" s="80">
        <v>20</v>
      </c>
      <c r="E173" s="12"/>
    </row>
    <row r="174" spans="1:5" x14ac:dyDescent="0.25">
      <c r="A174" s="151"/>
      <c r="B174" s="14" t="s">
        <v>8</v>
      </c>
      <c r="C174" s="9"/>
      <c r="D174" s="80">
        <v>14</v>
      </c>
      <c r="E174" s="12"/>
    </row>
    <row r="175" spans="1:5" x14ac:dyDescent="0.25">
      <c r="A175" s="151"/>
      <c r="B175" s="14" t="s">
        <v>9</v>
      </c>
      <c r="C175" s="9"/>
      <c r="D175" s="80" t="s">
        <v>54</v>
      </c>
      <c r="E175" s="12"/>
    </row>
    <row r="176" spans="1:5" x14ac:dyDescent="0.25">
      <c r="A176" s="151"/>
      <c r="B176" s="14" t="s">
        <v>10</v>
      </c>
      <c r="C176" s="9"/>
      <c r="D176" s="80"/>
      <c r="E176" s="12"/>
    </row>
    <row r="177" spans="1:5" x14ac:dyDescent="0.25">
      <c r="A177" s="151"/>
      <c r="B177" s="77" t="s">
        <v>19</v>
      </c>
      <c r="C177" s="60">
        <f>$C$199</f>
        <v>93</v>
      </c>
      <c r="D177" s="75">
        <f>$D$199</f>
        <v>7803</v>
      </c>
      <c r="E177" s="59">
        <f t="shared" ref="E177:E178" si="13">C177/D177</f>
        <v>1.1918492887351018E-2</v>
      </c>
    </row>
    <row r="178" spans="1:5" x14ac:dyDescent="0.25">
      <c r="A178" s="151"/>
      <c r="B178" s="38" t="s">
        <v>11</v>
      </c>
      <c r="C178" s="57">
        <f>C$210</f>
        <v>1542</v>
      </c>
      <c r="D178" s="76">
        <f>$D$210</f>
        <v>17576</v>
      </c>
      <c r="E178" s="85">
        <f t="shared" si="13"/>
        <v>8.7733272644515248E-2</v>
      </c>
    </row>
    <row r="179" spans="1:5" x14ac:dyDescent="0.25">
      <c r="A179" s="151"/>
      <c r="B179" s="24" t="s">
        <v>14</v>
      </c>
      <c r="C179" s="9" t="s">
        <v>80</v>
      </c>
      <c r="D179" s="80">
        <f>D170-D172</f>
        <v>38</v>
      </c>
      <c r="E179" s="13" t="s">
        <v>80</v>
      </c>
    </row>
    <row r="180" spans="1:5" ht="15.75" thickBot="1" x14ac:dyDescent="0.3">
      <c r="A180" s="152"/>
      <c r="B180" s="56" t="s">
        <v>15</v>
      </c>
      <c r="C180" s="10"/>
      <c r="D180" s="82">
        <f>D170-D171</f>
        <v>60</v>
      </c>
      <c r="E180" s="35"/>
    </row>
    <row r="181" spans="1:5" ht="15" customHeight="1" x14ac:dyDescent="0.25">
      <c r="A181" s="153" t="s">
        <v>74</v>
      </c>
      <c r="B181" s="25" t="s">
        <v>4</v>
      </c>
      <c r="C181" s="22"/>
      <c r="D181" s="53" t="s">
        <v>54</v>
      </c>
      <c r="E181" s="11"/>
    </row>
    <row r="182" spans="1:5" x14ac:dyDescent="0.25">
      <c r="A182" s="154"/>
      <c r="B182" s="26" t="s">
        <v>5</v>
      </c>
      <c r="C182" s="9"/>
      <c r="D182" s="54" t="s">
        <v>54</v>
      </c>
      <c r="E182" s="12"/>
    </row>
    <row r="183" spans="1:5" x14ac:dyDescent="0.25">
      <c r="A183" s="154"/>
      <c r="B183" s="26" t="s">
        <v>6</v>
      </c>
      <c r="C183" s="9"/>
      <c r="D183" s="54" t="s">
        <v>54</v>
      </c>
      <c r="E183" s="12"/>
    </row>
    <row r="184" spans="1:5" x14ac:dyDescent="0.25">
      <c r="A184" s="154"/>
      <c r="B184" s="26" t="s">
        <v>7</v>
      </c>
      <c r="C184" s="9"/>
      <c r="D184" s="54" t="s">
        <v>54</v>
      </c>
      <c r="E184" s="12"/>
    </row>
    <row r="185" spans="1:5" x14ac:dyDescent="0.25">
      <c r="A185" s="154"/>
      <c r="B185" s="26" t="s">
        <v>8</v>
      </c>
      <c r="C185" s="9"/>
      <c r="D185" s="54" t="s">
        <v>54</v>
      </c>
      <c r="E185" s="12"/>
    </row>
    <row r="186" spans="1:5" x14ac:dyDescent="0.25">
      <c r="A186" s="154"/>
      <c r="B186" s="26" t="s">
        <v>9</v>
      </c>
      <c r="C186" s="9"/>
      <c r="D186" s="54"/>
      <c r="E186" s="12"/>
    </row>
    <row r="187" spans="1:5" x14ac:dyDescent="0.25">
      <c r="A187" s="154"/>
      <c r="B187" s="26" t="s">
        <v>10</v>
      </c>
      <c r="C187" s="9"/>
      <c r="D187" s="54"/>
      <c r="E187" s="12"/>
    </row>
    <row r="188" spans="1:5" x14ac:dyDescent="0.25">
      <c r="A188" s="154"/>
      <c r="B188" s="77" t="s">
        <v>19</v>
      </c>
      <c r="C188" s="60">
        <f>$C$199</f>
        <v>93</v>
      </c>
      <c r="D188" s="75">
        <f>$D$199</f>
        <v>7803</v>
      </c>
      <c r="E188" s="271">
        <f t="shared" ref="E188:E189" si="14">C188/D188</f>
        <v>1.1918492887351018E-2</v>
      </c>
    </row>
    <row r="189" spans="1:5" x14ac:dyDescent="0.25">
      <c r="A189" s="154"/>
      <c r="B189" s="38" t="s">
        <v>11</v>
      </c>
      <c r="C189" s="57">
        <f>C$210</f>
        <v>1542</v>
      </c>
      <c r="D189" s="76">
        <f>$D$210</f>
        <v>17576</v>
      </c>
      <c r="E189" s="85">
        <f t="shared" si="14"/>
        <v>8.7733272644515248E-2</v>
      </c>
    </row>
    <row r="190" spans="1:5" x14ac:dyDescent="0.25">
      <c r="A190" s="154"/>
      <c r="B190" s="27" t="s">
        <v>14</v>
      </c>
      <c r="C190" s="9"/>
      <c r="D190" s="54" t="s">
        <v>80</v>
      </c>
      <c r="E190" s="13"/>
    </row>
    <row r="191" spans="1:5" ht="15.75" thickBot="1" x14ac:dyDescent="0.3">
      <c r="A191" s="155"/>
      <c r="B191" s="28" t="s">
        <v>15</v>
      </c>
      <c r="C191" s="10"/>
      <c r="D191" s="55" t="s">
        <v>80</v>
      </c>
      <c r="E191" s="35"/>
    </row>
    <row r="192" spans="1:5" ht="14.25" customHeight="1" x14ac:dyDescent="0.25">
      <c r="A192" s="150" t="s">
        <v>30</v>
      </c>
      <c r="B192" s="23" t="s">
        <v>4</v>
      </c>
      <c r="C192" s="22">
        <v>26</v>
      </c>
      <c r="D192" s="81">
        <f>'[1]Racial Ethnic Breakdown by Elem'!C209</f>
        <v>3875</v>
      </c>
      <c r="E192" s="11">
        <f>C192/D192</f>
        <v>6.7096774193548389E-3</v>
      </c>
    </row>
    <row r="193" spans="1:5" x14ac:dyDescent="0.25">
      <c r="A193" s="151"/>
      <c r="B193" s="14" t="s">
        <v>5</v>
      </c>
      <c r="C193" s="9">
        <v>25</v>
      </c>
      <c r="D193" s="80">
        <f>'[1]Racial Ethnic Breakdown by Elem'!C210</f>
        <v>1929</v>
      </c>
      <c r="E193" s="12">
        <f t="shared" ref="E193:E200" si="15">C193/D193</f>
        <v>1.2960082944530845E-2</v>
      </c>
    </row>
    <row r="194" spans="1:5" x14ac:dyDescent="0.25">
      <c r="A194" s="151"/>
      <c r="B194" s="14" t="s">
        <v>6</v>
      </c>
      <c r="C194" s="9">
        <v>40</v>
      </c>
      <c r="D194" s="80">
        <f>'[1]Racial Ethnic Breakdown by Elem'!C211</f>
        <v>1542</v>
      </c>
      <c r="E194" s="12">
        <f t="shared" si="15"/>
        <v>2.5940337224383919E-2</v>
      </c>
    </row>
    <row r="195" spans="1:5" x14ac:dyDescent="0.25">
      <c r="A195" s="151"/>
      <c r="B195" s="14" t="s">
        <v>7</v>
      </c>
      <c r="C195" s="9" t="s">
        <v>54</v>
      </c>
      <c r="D195" s="80">
        <f>'[1]Racial Ethnic Breakdown by Elem'!C212</f>
        <v>313</v>
      </c>
      <c r="E195" s="12" t="s">
        <v>80</v>
      </c>
    </row>
    <row r="196" spans="1:5" x14ac:dyDescent="0.25">
      <c r="A196" s="151"/>
      <c r="B196" s="14" t="s">
        <v>8</v>
      </c>
      <c r="C196" s="9"/>
      <c r="D196" s="80">
        <f>'[1]Racial Ethnic Breakdown by Elem'!C213</f>
        <v>137</v>
      </c>
      <c r="E196" s="12"/>
    </row>
    <row r="197" spans="1:5" x14ac:dyDescent="0.25">
      <c r="A197" s="151"/>
      <c r="B197" s="14" t="s">
        <v>9</v>
      </c>
      <c r="C197" s="9"/>
      <c r="D197" s="80" t="str">
        <f>'[1]Racial Ethnic Breakdown by Elem'!C214</f>
        <v>&lt;10</v>
      </c>
      <c r="E197" s="12"/>
    </row>
    <row r="198" spans="1:5" x14ac:dyDescent="0.25">
      <c r="A198" s="151"/>
      <c r="B198" s="14" t="s">
        <v>10</v>
      </c>
      <c r="C198" s="9"/>
      <c r="D198" s="80" t="str">
        <f>'[1]Racial Ethnic Breakdown by Elem'!C215</f>
        <v>&lt;10</v>
      </c>
      <c r="E198" s="12"/>
    </row>
    <row r="199" spans="1:5" x14ac:dyDescent="0.25">
      <c r="A199" s="151"/>
      <c r="B199" s="77" t="s">
        <v>19</v>
      </c>
      <c r="C199" s="60">
        <v>93</v>
      </c>
      <c r="D199" s="75">
        <v>7803</v>
      </c>
      <c r="E199" s="59">
        <f t="shared" si="15"/>
        <v>1.1918492887351018E-2</v>
      </c>
    </row>
    <row r="200" spans="1:5" x14ac:dyDescent="0.25">
      <c r="A200" s="151"/>
      <c r="B200" s="38" t="s">
        <v>11</v>
      </c>
      <c r="C200" s="57">
        <f>C$210</f>
        <v>1542</v>
      </c>
      <c r="D200" s="76">
        <f>$D$210</f>
        <v>17576</v>
      </c>
      <c r="E200" s="85">
        <f t="shared" si="15"/>
        <v>8.7733272644515248E-2</v>
      </c>
    </row>
    <row r="201" spans="1:5" x14ac:dyDescent="0.25">
      <c r="A201" s="151"/>
      <c r="B201" s="24" t="s">
        <v>14</v>
      </c>
      <c r="C201" s="9">
        <f>C192-C194</f>
        <v>-14</v>
      </c>
      <c r="D201" s="80">
        <f t="shared" ref="D201:E201" si="16">D192-D194</f>
        <v>2333</v>
      </c>
      <c r="E201" s="86">
        <f t="shared" si="16"/>
        <v>-1.9230659805029079E-2</v>
      </c>
    </row>
    <row r="202" spans="1:5" ht="15" customHeight="1" thickBot="1" x14ac:dyDescent="0.3">
      <c r="A202" s="152"/>
      <c r="B202" s="56" t="s">
        <v>15</v>
      </c>
      <c r="C202" s="10">
        <f>C192-C193</f>
        <v>1</v>
      </c>
      <c r="D202" s="82">
        <f t="shared" ref="D202:E202" si="17">D192-D193</f>
        <v>1946</v>
      </c>
      <c r="E202" s="90">
        <f t="shared" si="17"/>
        <v>-6.2504055251760065E-3</v>
      </c>
    </row>
    <row r="203" spans="1:5" ht="15" customHeight="1" x14ac:dyDescent="0.25">
      <c r="A203" s="153" t="s">
        <v>41</v>
      </c>
      <c r="B203" s="25" t="s">
        <v>4</v>
      </c>
      <c r="C203" s="78">
        <f>'FL EWI Overall'!B25</f>
        <v>548</v>
      </c>
      <c r="D203" s="79">
        <f>'FL EWI Overall'!C25</f>
        <v>9056</v>
      </c>
      <c r="E203" s="40">
        <f>C203/D203</f>
        <v>6.0512367491166077E-2</v>
      </c>
    </row>
    <row r="204" spans="1:5" x14ac:dyDescent="0.25">
      <c r="A204" s="154"/>
      <c r="B204" s="26" t="s">
        <v>5</v>
      </c>
      <c r="C204" s="9">
        <f>'FL EWI Overall'!B26</f>
        <v>455</v>
      </c>
      <c r="D204" s="54">
        <f>'FL EWI Overall'!C26</f>
        <v>4329</v>
      </c>
      <c r="E204" s="40">
        <f t="shared" ref="E204:E206" si="18">C204/D204</f>
        <v>0.10510510510510511</v>
      </c>
    </row>
    <row r="205" spans="1:5" x14ac:dyDescent="0.25">
      <c r="A205" s="154"/>
      <c r="B205" s="26" t="s">
        <v>6</v>
      </c>
      <c r="C205" s="9">
        <f>'FL EWI Overall'!B27</f>
        <v>463</v>
      </c>
      <c r="D205" s="54">
        <f>'FL EWI Overall'!C27</f>
        <v>3130</v>
      </c>
      <c r="E205" s="40">
        <f t="shared" si="18"/>
        <v>0.14792332268370606</v>
      </c>
    </row>
    <row r="206" spans="1:5" x14ac:dyDescent="0.25">
      <c r="A206" s="154"/>
      <c r="B206" s="26" t="s">
        <v>7</v>
      </c>
      <c r="C206" s="9">
        <f>'FL EWI Overall'!B28</f>
        <v>64</v>
      </c>
      <c r="D206" s="54">
        <f>'FL EWI Overall'!C28</f>
        <v>718</v>
      </c>
      <c r="E206" s="40">
        <f t="shared" si="18"/>
        <v>8.9136490250696379E-2</v>
      </c>
    </row>
    <row r="207" spans="1:5" x14ac:dyDescent="0.25">
      <c r="A207" s="154"/>
      <c r="B207" s="26" t="s">
        <v>8</v>
      </c>
      <c r="C207" s="9" t="str">
        <f>'FL EWI Overall'!B29</f>
        <v>&lt;10</v>
      </c>
      <c r="D207" s="54">
        <f>'FL EWI Overall'!C29</f>
        <v>317</v>
      </c>
      <c r="E207" s="40" t="s">
        <v>80</v>
      </c>
    </row>
    <row r="208" spans="1:5" x14ac:dyDescent="0.25">
      <c r="A208" s="154"/>
      <c r="B208" s="26" t="s">
        <v>9</v>
      </c>
      <c r="C208" s="9" t="str">
        <f>'FL EWI Overall'!B30</f>
        <v>&lt;10</v>
      </c>
      <c r="D208" s="54">
        <f>'FL EWI Overall'!C30</f>
        <v>26</v>
      </c>
      <c r="E208" s="40" t="s">
        <v>80</v>
      </c>
    </row>
    <row r="209" spans="1:5" x14ac:dyDescent="0.25">
      <c r="A209" s="154"/>
      <c r="B209" s="26" t="s">
        <v>10</v>
      </c>
      <c r="C209" s="9" t="str">
        <f>'FL EWI Overall'!B31</f>
        <v>&lt;10</v>
      </c>
      <c r="D209" s="54" t="str">
        <f>'FL EWI Overall'!C31</f>
        <v>&lt;10</v>
      </c>
      <c r="E209" s="40" t="s">
        <v>80</v>
      </c>
    </row>
    <row r="210" spans="1:5" x14ac:dyDescent="0.25">
      <c r="A210" s="154"/>
      <c r="B210" s="38" t="s">
        <v>11</v>
      </c>
      <c r="C210" s="76">
        <f>'FL EWI Overall'!B32</f>
        <v>1542</v>
      </c>
      <c r="D210" s="76">
        <f>'FL EWI Overall'!C32</f>
        <v>17576</v>
      </c>
      <c r="E210" s="83">
        <f>C210/D210</f>
        <v>8.7733272644515248E-2</v>
      </c>
    </row>
    <row r="211" spans="1:5" x14ac:dyDescent="0.25">
      <c r="A211" s="154"/>
      <c r="B211" s="27" t="s">
        <v>14</v>
      </c>
      <c r="C211" s="9">
        <f>C203-C205</f>
        <v>85</v>
      </c>
      <c r="D211" s="54">
        <f>D203-D205</f>
        <v>5926</v>
      </c>
      <c r="E211" s="13">
        <f t="shared" ref="E211" si="19">E203-E205</f>
        <v>-8.7410955192539982E-2</v>
      </c>
    </row>
    <row r="212" spans="1:5" ht="15.75" thickBot="1" x14ac:dyDescent="0.3">
      <c r="A212" s="154"/>
      <c r="B212" s="28" t="s">
        <v>15</v>
      </c>
      <c r="C212" s="10">
        <f>C203-C204</f>
        <v>93</v>
      </c>
      <c r="D212" s="55">
        <f>D203-D204</f>
        <v>4727</v>
      </c>
      <c r="E212" s="16">
        <f>E203-E204</f>
        <v>-4.4592737613939032E-2</v>
      </c>
    </row>
    <row r="213" spans="1:5" ht="15.75" thickBot="1" x14ac:dyDescent="0.3">
      <c r="A213" s="122" t="s">
        <v>85</v>
      </c>
      <c r="B213" s="123"/>
      <c r="C213" s="123"/>
      <c r="D213" s="123"/>
      <c r="E213" s="124"/>
    </row>
    <row r="214" spans="1:5" ht="29.25" customHeight="1" thickBot="1" x14ac:dyDescent="0.3">
      <c r="A214" s="101" t="s">
        <v>53</v>
      </c>
      <c r="B214" s="102"/>
      <c r="C214" s="102"/>
      <c r="D214" s="102"/>
      <c r="E214" s="103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5" priority="344">
      <formula>MOD(ROW(),2)=0</formula>
    </cfRule>
  </conditionalFormatting>
  <conditionalFormatting sqref="B4">
    <cfRule type="expression" dxfId="204" priority="343">
      <formula>MOD(ROW(),2)=0</formula>
    </cfRule>
  </conditionalFormatting>
  <conditionalFormatting sqref="E5:E11">
    <cfRule type="expression" dxfId="203" priority="342">
      <formula>MOD(ROW(),2)=0</formula>
    </cfRule>
  </conditionalFormatting>
  <conditionalFormatting sqref="C5:D11">
    <cfRule type="expression" dxfId="202" priority="341">
      <formula>MOD(ROW(),2)=0</formula>
    </cfRule>
  </conditionalFormatting>
  <conditionalFormatting sqref="E27:E33">
    <cfRule type="expression" dxfId="201" priority="318">
      <formula>MOD(ROW(),2)=0</formula>
    </cfRule>
  </conditionalFormatting>
  <conditionalFormatting sqref="C27:D33">
    <cfRule type="expression" dxfId="200" priority="317">
      <formula>MOD(ROW(),2)=0</formula>
    </cfRule>
  </conditionalFormatting>
  <conditionalFormatting sqref="B16:B22">
    <cfRule type="expression" dxfId="199" priority="329">
      <formula>MOD(ROW(),2)=0</formula>
    </cfRule>
  </conditionalFormatting>
  <conditionalFormatting sqref="E16:E22">
    <cfRule type="expression" dxfId="198" priority="328">
      <formula>MOD(ROW(),2)=0</formula>
    </cfRule>
  </conditionalFormatting>
  <conditionalFormatting sqref="C16:D22">
    <cfRule type="expression" dxfId="197" priority="327">
      <formula>MOD(ROW(),2)=0</formula>
    </cfRule>
  </conditionalFormatting>
  <conditionalFormatting sqref="E38:E44">
    <cfRule type="expression" dxfId="196" priority="308">
      <formula>MOD(ROW(),2)=0</formula>
    </cfRule>
  </conditionalFormatting>
  <conditionalFormatting sqref="C38:D44">
    <cfRule type="expression" dxfId="195" priority="307">
      <formula>MOD(ROW(),2)=0</formula>
    </cfRule>
  </conditionalFormatting>
  <conditionalFormatting sqref="B27:B33">
    <cfRule type="expression" dxfId="194" priority="319">
      <formula>MOD(ROW(),2)=0</formula>
    </cfRule>
  </conditionalFormatting>
  <conditionalFormatting sqref="E49:E55">
    <cfRule type="expression" dxfId="193" priority="298">
      <formula>MOD(ROW(),2)=0</formula>
    </cfRule>
  </conditionalFormatting>
  <conditionalFormatting sqref="C49:D55">
    <cfRule type="expression" dxfId="192" priority="297">
      <formula>MOD(ROW(),2)=0</formula>
    </cfRule>
  </conditionalFormatting>
  <conditionalFormatting sqref="B38:B44">
    <cfRule type="expression" dxfId="191" priority="309">
      <formula>MOD(ROW(),2)=0</formula>
    </cfRule>
  </conditionalFormatting>
  <conditionalFormatting sqref="E71:E77">
    <cfRule type="expression" dxfId="190" priority="288">
      <formula>MOD(ROW(),2)=0</formula>
    </cfRule>
  </conditionalFormatting>
  <conditionalFormatting sqref="C71:D77">
    <cfRule type="expression" dxfId="189" priority="287">
      <formula>MOD(ROW(),2)=0</formula>
    </cfRule>
  </conditionalFormatting>
  <conditionalFormatting sqref="B49:B55">
    <cfRule type="expression" dxfId="188" priority="299">
      <formula>MOD(ROW(),2)=0</formula>
    </cfRule>
  </conditionalFormatting>
  <conditionalFormatting sqref="E82:E88">
    <cfRule type="expression" dxfId="187" priority="278">
      <formula>MOD(ROW(),2)=0</formula>
    </cfRule>
  </conditionalFormatting>
  <conditionalFormatting sqref="C82:D88">
    <cfRule type="expression" dxfId="186" priority="277">
      <formula>MOD(ROW(),2)=0</formula>
    </cfRule>
  </conditionalFormatting>
  <conditionalFormatting sqref="B71:B77">
    <cfRule type="expression" dxfId="185" priority="289">
      <formula>MOD(ROW(),2)=0</formula>
    </cfRule>
  </conditionalFormatting>
  <conditionalFormatting sqref="E104:E110">
    <cfRule type="expression" dxfId="184" priority="268">
      <formula>MOD(ROW(),2)=0</formula>
    </cfRule>
  </conditionalFormatting>
  <conditionalFormatting sqref="C104:D110">
    <cfRule type="expression" dxfId="183" priority="267">
      <formula>MOD(ROW(),2)=0</formula>
    </cfRule>
  </conditionalFormatting>
  <conditionalFormatting sqref="B82:B88">
    <cfRule type="expression" dxfId="182" priority="279">
      <formula>MOD(ROW(),2)=0</formula>
    </cfRule>
  </conditionalFormatting>
  <conditionalFormatting sqref="E115:E121">
    <cfRule type="expression" dxfId="181" priority="258">
      <formula>MOD(ROW(),2)=0</formula>
    </cfRule>
  </conditionalFormatting>
  <conditionalFormatting sqref="C115:D121">
    <cfRule type="expression" dxfId="180" priority="257">
      <formula>MOD(ROW(),2)=0</formula>
    </cfRule>
  </conditionalFormatting>
  <conditionalFormatting sqref="B104:B110">
    <cfRule type="expression" dxfId="179" priority="269">
      <formula>MOD(ROW(),2)=0</formula>
    </cfRule>
  </conditionalFormatting>
  <conditionalFormatting sqref="E126:E132">
    <cfRule type="expression" dxfId="178" priority="248">
      <formula>MOD(ROW(),2)=0</formula>
    </cfRule>
  </conditionalFormatting>
  <conditionalFormatting sqref="C126:D132">
    <cfRule type="expression" dxfId="177" priority="247">
      <formula>MOD(ROW(),2)=0</formula>
    </cfRule>
  </conditionalFormatting>
  <conditionalFormatting sqref="B115:B121">
    <cfRule type="expression" dxfId="176" priority="259">
      <formula>MOD(ROW(),2)=0</formula>
    </cfRule>
  </conditionalFormatting>
  <conditionalFormatting sqref="E137:E143">
    <cfRule type="expression" dxfId="175" priority="238">
      <formula>MOD(ROW(),2)=0</formula>
    </cfRule>
  </conditionalFormatting>
  <conditionalFormatting sqref="C137:D143">
    <cfRule type="expression" dxfId="174" priority="237">
      <formula>MOD(ROW(),2)=0</formula>
    </cfRule>
  </conditionalFormatting>
  <conditionalFormatting sqref="B126:B132">
    <cfRule type="expression" dxfId="173" priority="249">
      <formula>MOD(ROW(),2)=0</formula>
    </cfRule>
  </conditionalFormatting>
  <conditionalFormatting sqref="B170:B176">
    <cfRule type="expression" dxfId="172" priority="219">
      <formula>MOD(ROW(),2)=0</formula>
    </cfRule>
  </conditionalFormatting>
  <conditionalFormatting sqref="B137:B143">
    <cfRule type="expression" dxfId="171" priority="239">
      <formula>MOD(ROW(),2)=0</formula>
    </cfRule>
  </conditionalFormatting>
  <conditionalFormatting sqref="B159:B165">
    <cfRule type="expression" dxfId="170" priority="229">
      <formula>MOD(ROW(),2)=0</formula>
    </cfRule>
  </conditionalFormatting>
  <conditionalFormatting sqref="E192:E198">
    <cfRule type="expression" dxfId="169" priority="208">
      <formula>MOD(ROW(),2)=0</formula>
    </cfRule>
  </conditionalFormatting>
  <conditionalFormatting sqref="C192:D198">
    <cfRule type="expression" dxfId="168" priority="207">
      <formula>MOD(ROW(),2)=0</formula>
    </cfRule>
  </conditionalFormatting>
  <conditionalFormatting sqref="B192:B198">
    <cfRule type="expression" dxfId="167" priority="209">
      <formula>MOD(ROW(),2)=0</formula>
    </cfRule>
  </conditionalFormatting>
  <conditionalFormatting sqref="C179:E180">
    <cfRule type="expression" dxfId="166" priority="38">
      <formula>MOD(ROW(),2)=0</formula>
    </cfRule>
  </conditionalFormatting>
  <conditionalFormatting sqref="E170:E176">
    <cfRule type="expression" dxfId="165" priority="37">
      <formula>MOD(ROW(),2)=0</formula>
    </cfRule>
  </conditionalFormatting>
  <conditionalFormatting sqref="C170:D176">
    <cfRule type="expression" dxfId="164" priority="36">
      <formula>MOD(ROW(),2)=0</formula>
    </cfRule>
  </conditionalFormatting>
  <conditionalFormatting sqref="C168:E169">
    <cfRule type="expression" dxfId="163" priority="35">
      <formula>MOD(ROW(),2)=0</formula>
    </cfRule>
  </conditionalFormatting>
  <conditionalFormatting sqref="E159:E165">
    <cfRule type="expression" dxfId="162" priority="34">
      <formula>MOD(ROW(),2)=0</formula>
    </cfRule>
  </conditionalFormatting>
  <conditionalFormatting sqref="C159:D165">
    <cfRule type="expression" dxfId="161" priority="33">
      <formula>MOD(ROW(),2)=0</formula>
    </cfRule>
  </conditionalFormatting>
  <conditionalFormatting sqref="E203:E209">
    <cfRule type="expression" dxfId="160" priority="28">
      <formula>MOD(ROW(),2)=0</formula>
    </cfRule>
  </conditionalFormatting>
  <conditionalFormatting sqref="C203:D209">
    <cfRule type="expression" dxfId="159" priority="27">
      <formula>MOD(ROW(),2)=0</formula>
    </cfRule>
  </conditionalFormatting>
  <conditionalFormatting sqref="C211:E212">
    <cfRule type="expression" dxfId="158" priority="30">
      <formula>MOD(ROW(),2)=0</formula>
    </cfRule>
  </conditionalFormatting>
  <conditionalFormatting sqref="B203:B209">
    <cfRule type="expression" dxfId="157" priority="29">
      <formula>MOD(ROW(),2)=0</formula>
    </cfRule>
  </conditionalFormatting>
  <conditionalFormatting sqref="C69:E70">
    <cfRule type="expression" dxfId="156" priority="26">
      <formula>MOD(ROW(),2)=0</formula>
    </cfRule>
  </conditionalFormatting>
  <conditionalFormatting sqref="E60:E66">
    <cfRule type="expression" dxfId="155" priority="24">
      <formula>MOD(ROW(),2)=0</formula>
    </cfRule>
  </conditionalFormatting>
  <conditionalFormatting sqref="C60:D66">
    <cfRule type="expression" dxfId="154" priority="23">
      <formula>MOD(ROW(),2)=0</formula>
    </cfRule>
  </conditionalFormatting>
  <conditionalFormatting sqref="B60:B66">
    <cfRule type="expression" dxfId="153" priority="25">
      <formula>MOD(ROW(),2)=0</formula>
    </cfRule>
  </conditionalFormatting>
  <conditionalFormatting sqref="B148:B154">
    <cfRule type="expression" dxfId="152" priority="22">
      <formula>MOD(ROW(),2)=0</formula>
    </cfRule>
  </conditionalFormatting>
  <conditionalFormatting sqref="C157:E158">
    <cfRule type="expression" dxfId="151" priority="21">
      <formula>MOD(ROW(),2)=0</formula>
    </cfRule>
  </conditionalFormatting>
  <conditionalFormatting sqref="E148:E154">
    <cfRule type="expression" dxfId="150" priority="20">
      <formula>MOD(ROW(),2)=0</formula>
    </cfRule>
  </conditionalFormatting>
  <conditionalFormatting sqref="C148:D154">
    <cfRule type="expression" dxfId="149" priority="19">
      <formula>MOD(ROW(),2)=0</formula>
    </cfRule>
  </conditionalFormatting>
  <conditionalFormatting sqref="C102:E103">
    <cfRule type="expression" dxfId="148" priority="18">
      <formula>MOD(ROW(),2)=0</formula>
    </cfRule>
  </conditionalFormatting>
  <conditionalFormatting sqref="E93:E99">
    <cfRule type="expression" dxfId="147" priority="16">
      <formula>MOD(ROW(),2)=0</formula>
    </cfRule>
  </conditionalFormatting>
  <conditionalFormatting sqref="C93:D99">
    <cfRule type="expression" dxfId="146" priority="15">
      <formula>MOD(ROW(),2)=0</formula>
    </cfRule>
  </conditionalFormatting>
  <conditionalFormatting sqref="B93:B99">
    <cfRule type="expression" dxfId="145" priority="17">
      <formula>MOD(ROW(),2)=0</formula>
    </cfRule>
  </conditionalFormatting>
  <conditionalFormatting sqref="C4:D4">
    <cfRule type="expression" dxfId="144" priority="14">
      <formula>MOD(ROW(),2)=0</formula>
    </cfRule>
  </conditionalFormatting>
  <conditionalFormatting sqref="E4">
    <cfRule type="expression" dxfId="143" priority="13">
      <formula>MOD(ROW(),2)=0</formula>
    </cfRule>
  </conditionalFormatting>
  <conditionalFormatting sqref="B181:B187">
    <cfRule type="expression" dxfId="142" priority="8">
      <formula>MOD(ROW(),2)=0</formula>
    </cfRule>
  </conditionalFormatting>
  <conditionalFormatting sqref="C190:E191">
    <cfRule type="expression" dxfId="141" priority="7">
      <formula>MOD(ROW(),2)=0</formula>
    </cfRule>
  </conditionalFormatting>
  <conditionalFormatting sqref="E181:E187">
    <cfRule type="expression" dxfId="140" priority="6">
      <formula>MOD(ROW(),2)=0</formula>
    </cfRule>
  </conditionalFormatting>
  <conditionalFormatting sqref="C181:D187">
    <cfRule type="expression" dxfId="139" priority="5">
      <formula>MOD(ROW(),2)=0</formula>
    </cfRule>
  </conditionalFormatting>
  <conditionalFormatting sqref="C36">
    <cfRule type="expression" dxfId="138" priority="4">
      <formula>MOD(ROW(),2)=0</formula>
    </cfRule>
  </conditionalFormatting>
  <conditionalFormatting sqref="C37">
    <cfRule type="expression" dxfId="137" priority="3">
      <formula>MOD(ROW(),2)=0</formula>
    </cfRule>
  </conditionalFormatting>
  <conditionalFormatting sqref="E36">
    <cfRule type="expression" dxfId="136" priority="2">
      <formula>MOD(ROW(),2)=0</formula>
    </cfRule>
  </conditionalFormatting>
  <conditionalFormatting sqref="E37">
    <cfRule type="expression" dxfId="13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O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29" customWidth="1"/>
    <col min="5" max="5" width="15.7109375" style="8" customWidth="1"/>
    <col min="6" max="15" width="8" style="8" customWidth="1"/>
  </cols>
  <sheetData>
    <row r="1" spans="1:15" ht="15" customHeight="1" x14ac:dyDescent="0.25">
      <c r="A1" s="164" t="s">
        <v>16</v>
      </c>
      <c r="B1" s="126" t="s">
        <v>69</v>
      </c>
      <c r="C1" s="129" t="s">
        <v>86</v>
      </c>
      <c r="D1" s="130"/>
      <c r="E1" s="131"/>
      <c r="F1"/>
      <c r="G1"/>
      <c r="H1"/>
      <c r="I1"/>
      <c r="J1"/>
      <c r="K1"/>
      <c r="L1"/>
      <c r="M1"/>
      <c r="N1"/>
      <c r="O1"/>
    </row>
    <row r="2" spans="1:15" x14ac:dyDescent="0.25">
      <c r="A2" s="165"/>
      <c r="B2" s="127"/>
      <c r="C2" s="138"/>
      <c r="D2" s="139"/>
      <c r="E2" s="140"/>
      <c r="F2"/>
      <c r="G2"/>
      <c r="H2"/>
      <c r="I2"/>
      <c r="J2"/>
      <c r="K2"/>
      <c r="L2"/>
      <c r="M2"/>
      <c r="N2"/>
      <c r="O2"/>
    </row>
    <row r="3" spans="1:15" ht="15" customHeight="1" thickBot="1" x14ac:dyDescent="0.3">
      <c r="A3" s="165"/>
      <c r="B3" s="128"/>
      <c r="C3" s="141"/>
      <c r="D3" s="142"/>
      <c r="E3" s="143"/>
      <c r="F3"/>
      <c r="G3"/>
      <c r="H3"/>
      <c r="I3"/>
      <c r="J3"/>
      <c r="K3"/>
      <c r="L3"/>
      <c r="M3"/>
      <c r="N3"/>
      <c r="O3"/>
    </row>
    <row r="4" spans="1:15" ht="39" thickBot="1" x14ac:dyDescent="0.3">
      <c r="A4" s="166"/>
      <c r="B4" s="34" t="s">
        <v>0</v>
      </c>
      <c r="C4" s="89" t="s">
        <v>66</v>
      </c>
      <c r="D4" s="88" t="s">
        <v>64</v>
      </c>
      <c r="E4" s="42" t="s">
        <v>65</v>
      </c>
      <c r="F4"/>
      <c r="G4"/>
      <c r="H4"/>
      <c r="I4"/>
      <c r="J4"/>
      <c r="K4"/>
      <c r="L4"/>
      <c r="M4"/>
      <c r="N4"/>
      <c r="O4"/>
    </row>
    <row r="5" spans="1:15" ht="15.75" customHeight="1" x14ac:dyDescent="0.25">
      <c r="A5" s="170" t="s">
        <v>57</v>
      </c>
      <c r="B5" s="23" t="s">
        <v>4</v>
      </c>
      <c r="C5" s="22" t="s">
        <v>54</v>
      </c>
      <c r="D5" s="81" t="s">
        <v>54</v>
      </c>
      <c r="E5" s="11" t="s">
        <v>80</v>
      </c>
      <c r="F5"/>
      <c r="G5"/>
      <c r="H5"/>
      <c r="I5"/>
      <c r="J5"/>
      <c r="K5"/>
      <c r="L5"/>
      <c r="M5"/>
      <c r="N5"/>
      <c r="O5"/>
    </row>
    <row r="6" spans="1:15" x14ac:dyDescent="0.25">
      <c r="A6" s="159"/>
      <c r="B6" s="14" t="s">
        <v>5</v>
      </c>
      <c r="C6" s="9"/>
      <c r="D6" s="80"/>
      <c r="E6" s="12"/>
      <c r="F6"/>
      <c r="G6"/>
      <c r="H6"/>
      <c r="I6"/>
      <c r="J6"/>
      <c r="K6"/>
      <c r="L6"/>
      <c r="M6"/>
      <c r="N6"/>
      <c r="O6"/>
    </row>
    <row r="7" spans="1:15" x14ac:dyDescent="0.25">
      <c r="A7" s="159"/>
      <c r="B7" s="14" t="s">
        <v>6</v>
      </c>
      <c r="C7" s="9" t="s">
        <v>54</v>
      </c>
      <c r="D7" s="80" t="s">
        <v>54</v>
      </c>
      <c r="E7" s="12" t="s">
        <v>80</v>
      </c>
      <c r="F7"/>
      <c r="G7"/>
      <c r="H7"/>
      <c r="I7"/>
      <c r="J7"/>
      <c r="K7"/>
      <c r="L7"/>
      <c r="M7"/>
      <c r="N7"/>
      <c r="O7"/>
    </row>
    <row r="8" spans="1:15" x14ac:dyDescent="0.25">
      <c r="A8" s="159"/>
      <c r="B8" s="14" t="s">
        <v>7</v>
      </c>
      <c r="C8" s="9"/>
      <c r="D8" s="80"/>
      <c r="E8" s="12"/>
      <c r="F8"/>
      <c r="G8"/>
      <c r="H8"/>
      <c r="I8"/>
      <c r="J8"/>
      <c r="K8"/>
      <c r="L8"/>
      <c r="M8"/>
      <c r="N8"/>
      <c r="O8"/>
    </row>
    <row r="9" spans="1:15" x14ac:dyDescent="0.25">
      <c r="A9" s="159"/>
      <c r="B9" s="14" t="s">
        <v>8</v>
      </c>
      <c r="C9" s="9"/>
      <c r="D9" s="80"/>
      <c r="E9" s="12"/>
      <c r="F9"/>
      <c r="G9"/>
      <c r="H9"/>
      <c r="I9"/>
      <c r="J9"/>
      <c r="K9"/>
      <c r="L9"/>
      <c r="M9"/>
      <c r="N9"/>
      <c r="O9"/>
    </row>
    <row r="10" spans="1:15" x14ac:dyDescent="0.25">
      <c r="A10" s="159"/>
      <c r="B10" s="14" t="s">
        <v>9</v>
      </c>
      <c r="C10" s="9"/>
      <c r="D10" s="80"/>
      <c r="E10" s="12"/>
      <c r="F10"/>
      <c r="G10"/>
      <c r="H10"/>
      <c r="I10"/>
      <c r="J10"/>
      <c r="K10"/>
      <c r="L10"/>
      <c r="M10"/>
      <c r="N10"/>
      <c r="O10"/>
    </row>
    <row r="11" spans="1:15" x14ac:dyDescent="0.25">
      <c r="A11" s="159"/>
      <c r="B11" s="14" t="s">
        <v>10</v>
      </c>
      <c r="C11" s="9"/>
      <c r="D11" s="80"/>
      <c r="E11" s="12"/>
      <c r="F11"/>
      <c r="G11"/>
      <c r="H11"/>
      <c r="I11"/>
      <c r="J11"/>
      <c r="K11"/>
      <c r="L11"/>
      <c r="M11"/>
      <c r="N11"/>
      <c r="O11"/>
    </row>
    <row r="12" spans="1:15" x14ac:dyDescent="0.25">
      <c r="A12" s="159"/>
      <c r="B12" s="77" t="s">
        <v>31</v>
      </c>
      <c r="C12" s="58">
        <f>C$122</f>
        <v>580</v>
      </c>
      <c r="D12" s="87">
        <f>$D$122</f>
        <v>4099</v>
      </c>
      <c r="E12" s="59">
        <f>$E$122</f>
        <v>0.14149792632349353</v>
      </c>
    </row>
    <row r="13" spans="1:15" x14ac:dyDescent="0.25">
      <c r="A13" s="159"/>
      <c r="B13" s="38" t="s">
        <v>11</v>
      </c>
      <c r="C13" s="57">
        <f>C$133</f>
        <v>1542</v>
      </c>
      <c r="D13" s="76">
        <f>$D$133</f>
        <v>17576</v>
      </c>
      <c r="E13" s="91">
        <f>$E$133</f>
        <v>8.7733272644515248E-2</v>
      </c>
    </row>
    <row r="14" spans="1:15" x14ac:dyDescent="0.25">
      <c r="A14" s="159"/>
      <c r="B14" s="24" t="s">
        <v>14</v>
      </c>
      <c r="C14" s="9" t="s">
        <v>80</v>
      </c>
      <c r="D14" s="80" t="s">
        <v>80</v>
      </c>
      <c r="E14" s="13" t="s">
        <v>80</v>
      </c>
      <c r="F14"/>
      <c r="G14"/>
      <c r="H14"/>
      <c r="I14"/>
      <c r="J14"/>
      <c r="K14"/>
      <c r="L14"/>
      <c r="M14"/>
      <c r="N14"/>
      <c r="O14"/>
    </row>
    <row r="15" spans="1:15" ht="15" customHeight="1" thickBot="1" x14ac:dyDescent="0.3">
      <c r="A15" s="160"/>
      <c r="B15" s="56" t="s">
        <v>15</v>
      </c>
      <c r="C15" s="10"/>
      <c r="D15" s="82"/>
      <c r="E15" s="35"/>
      <c r="F15"/>
      <c r="G15"/>
      <c r="H15"/>
      <c r="I15"/>
      <c r="J15"/>
      <c r="K15"/>
      <c r="L15"/>
      <c r="M15"/>
      <c r="N15"/>
      <c r="O15"/>
    </row>
    <row r="16" spans="1:15" x14ac:dyDescent="0.25">
      <c r="A16" s="167" t="s">
        <v>32</v>
      </c>
      <c r="B16" s="23" t="s">
        <v>4</v>
      </c>
      <c r="C16" s="22">
        <v>34</v>
      </c>
      <c r="D16" s="81">
        <v>262</v>
      </c>
      <c r="E16" s="11">
        <f>C16/D16</f>
        <v>0.12977099236641221</v>
      </c>
      <c r="F16"/>
      <c r="G16"/>
      <c r="H16"/>
      <c r="I16"/>
      <c r="J16"/>
      <c r="K16"/>
      <c r="L16"/>
      <c r="M16"/>
      <c r="N16"/>
      <c r="O16"/>
    </row>
    <row r="17" spans="1:15" ht="15.75" customHeight="1" x14ac:dyDescent="0.25">
      <c r="A17" s="168"/>
      <c r="B17" s="14" t="s">
        <v>5</v>
      </c>
      <c r="C17" s="9">
        <v>44</v>
      </c>
      <c r="D17" s="80">
        <v>132</v>
      </c>
      <c r="E17" s="12">
        <f t="shared" ref="E17:E18" si="0">C17/D17</f>
        <v>0.33333333333333331</v>
      </c>
      <c r="F17"/>
      <c r="G17"/>
      <c r="H17"/>
      <c r="I17"/>
      <c r="J17"/>
      <c r="K17"/>
      <c r="L17"/>
      <c r="M17"/>
      <c r="N17"/>
      <c r="O17"/>
    </row>
    <row r="18" spans="1:15" x14ac:dyDescent="0.25">
      <c r="A18" s="168"/>
      <c r="B18" s="14" t="s">
        <v>6</v>
      </c>
      <c r="C18" s="9">
        <v>99</v>
      </c>
      <c r="D18" s="80">
        <v>232</v>
      </c>
      <c r="E18" s="12">
        <f t="shared" si="0"/>
        <v>0.42672413793103448</v>
      </c>
      <c r="F18"/>
      <c r="G18"/>
      <c r="H18"/>
      <c r="I18"/>
      <c r="J18"/>
      <c r="K18"/>
      <c r="L18"/>
      <c r="M18"/>
      <c r="N18"/>
      <c r="O18"/>
    </row>
    <row r="19" spans="1:15" x14ac:dyDescent="0.25">
      <c r="A19" s="168"/>
      <c r="B19" s="14" t="s">
        <v>7</v>
      </c>
      <c r="C19" s="9" t="s">
        <v>54</v>
      </c>
      <c r="D19" s="80">
        <v>19</v>
      </c>
      <c r="E19" s="12" t="s">
        <v>80</v>
      </c>
      <c r="F19"/>
      <c r="G19"/>
      <c r="H19"/>
      <c r="I19"/>
      <c r="J19"/>
      <c r="K19"/>
      <c r="L19"/>
      <c r="M19"/>
      <c r="N19"/>
      <c r="O19"/>
    </row>
    <row r="20" spans="1:15" x14ac:dyDescent="0.25">
      <c r="A20" s="168"/>
      <c r="B20" s="14" t="s">
        <v>8</v>
      </c>
      <c r="C20" s="9"/>
      <c r="D20" s="80" t="s">
        <v>54</v>
      </c>
      <c r="E20" s="12"/>
      <c r="F20"/>
      <c r="G20"/>
      <c r="H20"/>
      <c r="I20"/>
      <c r="J20"/>
      <c r="K20"/>
      <c r="L20"/>
      <c r="M20"/>
      <c r="N20"/>
      <c r="O20"/>
    </row>
    <row r="21" spans="1:15" x14ac:dyDescent="0.25">
      <c r="A21" s="168"/>
      <c r="B21" s="14" t="s">
        <v>9</v>
      </c>
      <c r="C21" s="9"/>
      <c r="D21" s="80"/>
      <c r="E21" s="12"/>
      <c r="F21"/>
      <c r="G21"/>
      <c r="H21"/>
      <c r="I21"/>
      <c r="J21"/>
      <c r="K21"/>
      <c r="L21"/>
      <c r="M21"/>
      <c r="N21"/>
      <c r="O21"/>
    </row>
    <row r="22" spans="1:15" x14ac:dyDescent="0.25">
      <c r="A22" s="168"/>
      <c r="B22" s="14" t="s">
        <v>10</v>
      </c>
      <c r="C22" s="9"/>
      <c r="D22" s="80" t="s">
        <v>54</v>
      </c>
      <c r="E22" s="12"/>
      <c r="F22"/>
      <c r="G22"/>
      <c r="H22"/>
      <c r="I22"/>
      <c r="J22"/>
      <c r="K22"/>
      <c r="L22"/>
      <c r="M22"/>
      <c r="N22"/>
      <c r="O22"/>
    </row>
    <row r="23" spans="1:15" x14ac:dyDescent="0.25">
      <c r="A23" s="168"/>
      <c r="B23" s="77" t="s">
        <v>31</v>
      </c>
      <c r="C23" s="58">
        <f>C$122</f>
        <v>580</v>
      </c>
      <c r="D23" s="87">
        <f>$D$122</f>
        <v>4099</v>
      </c>
      <c r="E23" s="59">
        <f>$E$122</f>
        <v>0.14149792632349353</v>
      </c>
    </row>
    <row r="24" spans="1:15" x14ac:dyDescent="0.25">
      <c r="A24" s="168"/>
      <c r="B24" s="38" t="s">
        <v>11</v>
      </c>
      <c r="C24" s="57">
        <f>C$133</f>
        <v>1542</v>
      </c>
      <c r="D24" s="76">
        <f>$D$133</f>
        <v>17576</v>
      </c>
      <c r="E24" s="91">
        <f>$E$133</f>
        <v>8.7733272644515248E-2</v>
      </c>
    </row>
    <row r="25" spans="1:15" x14ac:dyDescent="0.25">
      <c r="A25" s="168"/>
      <c r="B25" s="24" t="s">
        <v>14</v>
      </c>
      <c r="C25" s="9">
        <f>C16-C18</f>
        <v>-65</v>
      </c>
      <c r="D25" s="80">
        <f>D16-D18</f>
        <v>30</v>
      </c>
      <c r="E25" s="13">
        <f>E16-E18</f>
        <v>-0.29695314556462227</v>
      </c>
      <c r="F25"/>
      <c r="G25"/>
      <c r="H25"/>
      <c r="I25"/>
      <c r="J25"/>
      <c r="K25"/>
      <c r="L25"/>
      <c r="M25"/>
      <c r="N25"/>
      <c r="O25"/>
    </row>
    <row r="26" spans="1:15" ht="15.75" thickBot="1" x14ac:dyDescent="0.3">
      <c r="A26" s="169"/>
      <c r="B26" s="56" t="s">
        <v>15</v>
      </c>
      <c r="C26" s="30">
        <f>C16-C17</f>
        <v>-10</v>
      </c>
      <c r="D26" s="84">
        <f>D16-D17</f>
        <v>130</v>
      </c>
      <c r="E26" s="31">
        <f>E16-E17</f>
        <v>-0.20356234096692111</v>
      </c>
      <c r="F26"/>
      <c r="G26"/>
      <c r="H26"/>
      <c r="I26"/>
      <c r="J26"/>
      <c r="K26"/>
      <c r="L26"/>
      <c r="M26"/>
      <c r="N26"/>
      <c r="O26"/>
    </row>
    <row r="27" spans="1:15" x14ac:dyDescent="0.25">
      <c r="A27" s="170" t="s">
        <v>58</v>
      </c>
      <c r="B27" s="23" t="s">
        <v>4</v>
      </c>
      <c r="C27" s="22">
        <v>24</v>
      </c>
      <c r="D27" s="81">
        <v>235</v>
      </c>
      <c r="E27" s="11">
        <f>C27/D27</f>
        <v>0.10212765957446808</v>
      </c>
      <c r="F27"/>
      <c r="G27"/>
      <c r="H27"/>
      <c r="I27"/>
      <c r="J27"/>
      <c r="K27"/>
      <c r="L27"/>
      <c r="M27"/>
      <c r="N27"/>
      <c r="O27"/>
    </row>
    <row r="28" spans="1:15" x14ac:dyDescent="0.25">
      <c r="A28" s="159"/>
      <c r="B28" s="14" t="s">
        <v>5</v>
      </c>
      <c r="C28" s="9">
        <v>11</v>
      </c>
      <c r="D28" s="80">
        <v>33</v>
      </c>
      <c r="E28" s="12">
        <f>C28/D28</f>
        <v>0.33333333333333331</v>
      </c>
      <c r="F28"/>
      <c r="G28"/>
      <c r="H28"/>
      <c r="I28"/>
      <c r="J28"/>
      <c r="K28"/>
      <c r="L28"/>
      <c r="M28"/>
      <c r="N28"/>
      <c r="O28"/>
    </row>
    <row r="29" spans="1:15" ht="15.75" customHeight="1" x14ac:dyDescent="0.25">
      <c r="A29" s="159"/>
      <c r="B29" s="14" t="s">
        <v>6</v>
      </c>
      <c r="C29" s="9" t="s">
        <v>54</v>
      </c>
      <c r="D29" s="80">
        <v>13</v>
      </c>
      <c r="E29" s="12" t="s">
        <v>80</v>
      </c>
      <c r="F29"/>
      <c r="G29"/>
      <c r="H29"/>
      <c r="I29"/>
      <c r="J29"/>
      <c r="K29"/>
      <c r="L29"/>
      <c r="M29"/>
      <c r="N29"/>
      <c r="O29"/>
    </row>
    <row r="30" spans="1:15" x14ac:dyDescent="0.25">
      <c r="A30" s="159"/>
      <c r="B30" s="14" t="s">
        <v>7</v>
      </c>
      <c r="C30" s="9"/>
      <c r="D30" s="80">
        <v>11</v>
      </c>
      <c r="E30" s="12"/>
      <c r="F30"/>
      <c r="G30"/>
      <c r="H30"/>
      <c r="I30"/>
      <c r="J30"/>
      <c r="K30"/>
      <c r="L30"/>
      <c r="M30"/>
      <c r="N30"/>
      <c r="O30"/>
    </row>
    <row r="31" spans="1:15" x14ac:dyDescent="0.25">
      <c r="A31" s="159"/>
      <c r="B31" s="14" t="s">
        <v>8</v>
      </c>
      <c r="C31" s="9"/>
      <c r="D31" s="80" t="s">
        <v>54</v>
      </c>
      <c r="E31" s="12"/>
      <c r="F31"/>
      <c r="G31"/>
      <c r="H31"/>
      <c r="I31"/>
      <c r="J31"/>
      <c r="K31"/>
      <c r="L31"/>
      <c r="M31"/>
      <c r="N31"/>
      <c r="O31"/>
    </row>
    <row r="32" spans="1:15" x14ac:dyDescent="0.25">
      <c r="A32" s="159"/>
      <c r="B32" s="14" t="s">
        <v>9</v>
      </c>
      <c r="C32" s="9"/>
      <c r="D32" s="80"/>
      <c r="E32" s="12"/>
      <c r="F32"/>
      <c r="G32"/>
      <c r="H32"/>
      <c r="I32"/>
      <c r="J32"/>
      <c r="K32"/>
      <c r="L32"/>
      <c r="M32"/>
      <c r="N32"/>
      <c r="O32"/>
    </row>
    <row r="33" spans="1:15" x14ac:dyDescent="0.25">
      <c r="A33" s="159"/>
      <c r="B33" s="14" t="s">
        <v>10</v>
      </c>
      <c r="C33" s="9"/>
      <c r="D33" s="80"/>
      <c r="E33" s="12"/>
      <c r="F33"/>
      <c r="G33"/>
      <c r="H33"/>
      <c r="I33"/>
      <c r="J33"/>
      <c r="K33"/>
      <c r="L33"/>
      <c r="M33"/>
      <c r="N33"/>
      <c r="O33"/>
    </row>
    <row r="34" spans="1:15" x14ac:dyDescent="0.25">
      <c r="A34" s="159"/>
      <c r="B34" s="77" t="s">
        <v>31</v>
      </c>
      <c r="C34" s="58">
        <f>C$122</f>
        <v>580</v>
      </c>
      <c r="D34" s="87">
        <f>$D$122</f>
        <v>4099</v>
      </c>
      <c r="E34" s="59">
        <f>$E$122</f>
        <v>0.14149792632349353</v>
      </c>
    </row>
    <row r="35" spans="1:15" x14ac:dyDescent="0.25">
      <c r="A35" s="159"/>
      <c r="B35" s="38" t="s">
        <v>11</v>
      </c>
      <c r="C35" s="57">
        <f>C$133</f>
        <v>1542</v>
      </c>
      <c r="D35" s="76">
        <f>$D$133</f>
        <v>17576</v>
      </c>
      <c r="E35" s="91">
        <f>$E$133</f>
        <v>8.7733272644515248E-2</v>
      </c>
    </row>
    <row r="36" spans="1:15" x14ac:dyDescent="0.25">
      <c r="A36" s="159"/>
      <c r="B36" s="24" t="s">
        <v>14</v>
      </c>
      <c r="C36" s="9" t="s">
        <v>80</v>
      </c>
      <c r="D36" s="80">
        <f>D27-D29</f>
        <v>222</v>
      </c>
      <c r="E36" s="13" t="s">
        <v>80</v>
      </c>
      <c r="F36"/>
      <c r="G36"/>
      <c r="H36"/>
      <c r="I36"/>
      <c r="J36"/>
      <c r="K36"/>
      <c r="L36"/>
      <c r="M36"/>
      <c r="N36"/>
      <c r="O36"/>
    </row>
    <row r="37" spans="1:15" ht="15.75" thickBot="1" x14ac:dyDescent="0.3">
      <c r="A37" s="160"/>
      <c r="B37" s="56" t="s">
        <v>15</v>
      </c>
      <c r="C37" s="272">
        <f>C27-C28</f>
        <v>13</v>
      </c>
      <c r="D37" s="82">
        <f>D27-D28</f>
        <v>202</v>
      </c>
      <c r="E37" s="35">
        <f>E27-E28</f>
        <v>-0.23120567375886525</v>
      </c>
      <c r="F37"/>
      <c r="G37"/>
      <c r="H37"/>
      <c r="I37"/>
      <c r="J37"/>
      <c r="K37"/>
      <c r="L37"/>
      <c r="M37"/>
      <c r="N37"/>
      <c r="O37"/>
    </row>
    <row r="38" spans="1:15" ht="15" customHeight="1" x14ac:dyDescent="0.25">
      <c r="A38" s="171" t="s">
        <v>75</v>
      </c>
      <c r="B38" s="23" t="s">
        <v>4</v>
      </c>
      <c r="C38" s="22"/>
      <c r="D38" s="81">
        <v>20</v>
      </c>
      <c r="E38" s="11"/>
      <c r="F38"/>
      <c r="G38"/>
      <c r="H38"/>
      <c r="I38"/>
      <c r="J38"/>
      <c r="K38"/>
      <c r="L38"/>
      <c r="M38"/>
      <c r="N38"/>
      <c r="O38"/>
    </row>
    <row r="39" spans="1:15" x14ac:dyDescent="0.25">
      <c r="A39" s="168"/>
      <c r="B39" s="14" t="s">
        <v>5</v>
      </c>
      <c r="C39" s="9"/>
      <c r="D39" s="80" t="s">
        <v>54</v>
      </c>
      <c r="E39" s="12"/>
      <c r="F39"/>
      <c r="G39"/>
      <c r="H39"/>
      <c r="I39"/>
      <c r="J39"/>
      <c r="K39"/>
      <c r="L39"/>
      <c r="M39"/>
      <c r="N39"/>
      <c r="O39"/>
    </row>
    <row r="40" spans="1:15" ht="15.75" customHeight="1" x14ac:dyDescent="0.25">
      <c r="A40" s="168"/>
      <c r="B40" s="14" t="s">
        <v>6</v>
      </c>
      <c r="C40" s="9"/>
      <c r="D40" s="80" t="s">
        <v>54</v>
      </c>
      <c r="E40" s="12"/>
      <c r="F40"/>
      <c r="G40"/>
      <c r="H40"/>
      <c r="I40"/>
      <c r="J40"/>
      <c r="K40"/>
      <c r="L40"/>
      <c r="M40"/>
      <c r="N40"/>
      <c r="O40"/>
    </row>
    <row r="41" spans="1:15" x14ac:dyDescent="0.25">
      <c r="A41" s="168"/>
      <c r="B41" s="14" t="s">
        <v>7</v>
      </c>
      <c r="C41" s="9"/>
      <c r="D41" s="80" t="s">
        <v>54</v>
      </c>
      <c r="E41" s="12"/>
      <c r="F41"/>
      <c r="G41"/>
      <c r="H41"/>
      <c r="I41"/>
      <c r="J41"/>
      <c r="K41"/>
      <c r="L41"/>
      <c r="M41"/>
      <c r="N41"/>
      <c r="O41"/>
    </row>
    <row r="42" spans="1:15" x14ac:dyDescent="0.25">
      <c r="A42" s="168"/>
      <c r="B42" s="14" t="s">
        <v>8</v>
      </c>
      <c r="C42" s="9"/>
      <c r="D42" s="80" t="s">
        <v>54</v>
      </c>
      <c r="E42" s="12"/>
      <c r="F42"/>
      <c r="G42"/>
      <c r="H42"/>
      <c r="I42"/>
      <c r="J42"/>
      <c r="K42"/>
      <c r="L42"/>
      <c r="M42"/>
      <c r="N42"/>
      <c r="O42"/>
    </row>
    <row r="43" spans="1:15" x14ac:dyDescent="0.25">
      <c r="A43" s="168"/>
      <c r="B43" s="14" t="s">
        <v>9</v>
      </c>
      <c r="C43" s="9"/>
      <c r="D43" s="80"/>
      <c r="E43" s="12"/>
      <c r="F43"/>
      <c r="G43"/>
      <c r="H43"/>
      <c r="I43"/>
      <c r="J43"/>
      <c r="K43"/>
      <c r="L43"/>
      <c r="M43"/>
      <c r="N43"/>
      <c r="O43"/>
    </row>
    <row r="44" spans="1:15" x14ac:dyDescent="0.25">
      <c r="A44" s="168"/>
      <c r="B44" s="14" t="s">
        <v>10</v>
      </c>
      <c r="C44" s="9"/>
      <c r="D44" s="80"/>
      <c r="E44" s="12"/>
      <c r="F44"/>
      <c r="G44"/>
      <c r="H44"/>
      <c r="I44"/>
      <c r="J44"/>
      <c r="K44"/>
      <c r="L44"/>
      <c r="M44"/>
      <c r="N44"/>
      <c r="O44"/>
    </row>
    <row r="45" spans="1:15" x14ac:dyDescent="0.25">
      <c r="A45" s="168"/>
      <c r="B45" s="77" t="s">
        <v>31</v>
      </c>
      <c r="C45" s="58">
        <f>C$122</f>
        <v>580</v>
      </c>
      <c r="D45" s="87">
        <f>$D$122</f>
        <v>4099</v>
      </c>
      <c r="E45" s="59">
        <f>$E$122</f>
        <v>0.14149792632349353</v>
      </c>
    </row>
    <row r="46" spans="1:15" x14ac:dyDescent="0.25">
      <c r="A46" s="168"/>
      <c r="B46" s="38" t="s">
        <v>11</v>
      </c>
      <c r="C46" s="57">
        <f>C$133</f>
        <v>1542</v>
      </c>
      <c r="D46" s="76">
        <f>$D$133</f>
        <v>17576</v>
      </c>
      <c r="E46" s="91">
        <f>$E$133</f>
        <v>8.7733272644515248E-2</v>
      </c>
    </row>
    <row r="47" spans="1:15" x14ac:dyDescent="0.25">
      <c r="A47" s="168"/>
      <c r="B47" s="24" t="s">
        <v>14</v>
      </c>
      <c r="C47" s="9"/>
      <c r="D47" s="80" t="s">
        <v>80</v>
      </c>
      <c r="E47" s="13"/>
      <c r="F47"/>
      <c r="G47"/>
      <c r="H47"/>
      <c r="I47"/>
      <c r="J47"/>
      <c r="K47"/>
      <c r="L47"/>
      <c r="M47"/>
      <c r="N47"/>
      <c r="O47"/>
    </row>
    <row r="48" spans="1:15" ht="15.75" thickBot="1" x14ac:dyDescent="0.3">
      <c r="A48" s="169"/>
      <c r="B48" s="56" t="s">
        <v>15</v>
      </c>
      <c r="C48" s="10"/>
      <c r="D48" s="82" t="s">
        <v>80</v>
      </c>
      <c r="E48" s="35"/>
      <c r="F48"/>
      <c r="G48"/>
      <c r="H48"/>
      <c r="I48"/>
      <c r="J48"/>
      <c r="K48"/>
      <c r="L48"/>
      <c r="M48"/>
      <c r="N48"/>
      <c r="O48"/>
    </row>
    <row r="49" spans="1:15" ht="15" customHeight="1" x14ac:dyDescent="0.25">
      <c r="A49" s="170" t="s">
        <v>33</v>
      </c>
      <c r="B49" s="23" t="s">
        <v>4</v>
      </c>
      <c r="C49" s="22">
        <v>31</v>
      </c>
      <c r="D49" s="81">
        <v>394</v>
      </c>
      <c r="E49" s="11">
        <f>C49/D49</f>
        <v>7.8680203045685279E-2</v>
      </c>
      <c r="F49"/>
      <c r="G49"/>
      <c r="H49"/>
      <c r="I49"/>
      <c r="J49"/>
      <c r="K49"/>
      <c r="L49"/>
      <c r="M49"/>
      <c r="N49"/>
      <c r="O49"/>
    </row>
    <row r="50" spans="1:15" x14ac:dyDescent="0.25">
      <c r="A50" s="159"/>
      <c r="B50" s="14" t="s">
        <v>5</v>
      </c>
      <c r="C50" s="9">
        <v>26</v>
      </c>
      <c r="D50" s="80">
        <v>229</v>
      </c>
      <c r="E50" s="12">
        <f t="shared" ref="E50:E51" si="1">C50/D50</f>
        <v>0.11353711790393013</v>
      </c>
      <c r="F50"/>
      <c r="G50"/>
      <c r="H50"/>
      <c r="I50"/>
      <c r="J50"/>
      <c r="K50"/>
      <c r="L50"/>
      <c r="M50"/>
      <c r="N50"/>
      <c r="O50"/>
    </row>
    <row r="51" spans="1:15" x14ac:dyDescent="0.25">
      <c r="A51" s="159"/>
      <c r="B51" s="14" t="s">
        <v>6</v>
      </c>
      <c r="C51" s="9">
        <v>29</v>
      </c>
      <c r="D51" s="80">
        <v>219</v>
      </c>
      <c r="E51" s="12">
        <f t="shared" si="1"/>
        <v>0.13242009132420091</v>
      </c>
      <c r="F51"/>
      <c r="G51"/>
      <c r="H51"/>
      <c r="I51"/>
      <c r="J51"/>
      <c r="K51"/>
      <c r="L51"/>
      <c r="M51"/>
      <c r="N51"/>
      <c r="O51"/>
    </row>
    <row r="52" spans="1:15" ht="15.75" customHeight="1" x14ac:dyDescent="0.25">
      <c r="A52" s="159"/>
      <c r="B52" s="14" t="s">
        <v>7</v>
      </c>
      <c r="C52" s="9" t="s">
        <v>54</v>
      </c>
      <c r="D52" s="80">
        <v>48</v>
      </c>
      <c r="E52" s="12" t="s">
        <v>80</v>
      </c>
      <c r="F52"/>
      <c r="G52"/>
      <c r="H52"/>
      <c r="I52"/>
      <c r="J52"/>
      <c r="K52"/>
      <c r="L52"/>
      <c r="M52"/>
      <c r="N52"/>
      <c r="O52"/>
    </row>
    <row r="53" spans="1:15" x14ac:dyDescent="0.25">
      <c r="A53" s="159"/>
      <c r="B53" s="14" t="s">
        <v>8</v>
      </c>
      <c r="C53" s="9"/>
      <c r="D53" s="80">
        <v>14</v>
      </c>
      <c r="E53" s="12"/>
      <c r="F53"/>
      <c r="G53"/>
      <c r="H53"/>
      <c r="I53"/>
      <c r="J53"/>
      <c r="K53"/>
      <c r="L53"/>
      <c r="M53"/>
      <c r="N53"/>
      <c r="O53"/>
    </row>
    <row r="54" spans="1:15" x14ac:dyDescent="0.25">
      <c r="A54" s="159"/>
      <c r="B54" s="14" t="s">
        <v>9</v>
      </c>
      <c r="C54" s="9"/>
      <c r="D54" s="80"/>
      <c r="E54" s="12"/>
      <c r="F54"/>
      <c r="G54"/>
      <c r="H54"/>
      <c r="I54"/>
      <c r="J54"/>
      <c r="K54"/>
      <c r="L54"/>
      <c r="M54"/>
      <c r="N54"/>
      <c r="O54"/>
    </row>
    <row r="55" spans="1:15" x14ac:dyDescent="0.25">
      <c r="A55" s="159"/>
      <c r="B55" s="14" t="s">
        <v>10</v>
      </c>
      <c r="C55" s="9"/>
      <c r="D55" s="80"/>
      <c r="E55" s="12"/>
      <c r="F55"/>
      <c r="G55"/>
      <c r="H55"/>
      <c r="I55"/>
      <c r="J55"/>
      <c r="K55"/>
      <c r="L55"/>
      <c r="M55"/>
      <c r="N55"/>
      <c r="O55"/>
    </row>
    <row r="56" spans="1:15" x14ac:dyDescent="0.25">
      <c r="A56" s="159"/>
      <c r="B56" s="77" t="s">
        <v>31</v>
      </c>
      <c r="C56" s="58">
        <f>C$122</f>
        <v>580</v>
      </c>
      <c r="D56" s="87">
        <f>$D$122</f>
        <v>4099</v>
      </c>
      <c r="E56" s="59">
        <f>$E$122</f>
        <v>0.14149792632349353</v>
      </c>
    </row>
    <row r="57" spans="1:15" x14ac:dyDescent="0.25">
      <c r="A57" s="159"/>
      <c r="B57" s="38" t="s">
        <v>11</v>
      </c>
      <c r="C57" s="57">
        <f>C$133</f>
        <v>1542</v>
      </c>
      <c r="D57" s="76">
        <f>$D$133</f>
        <v>17576</v>
      </c>
      <c r="E57" s="91">
        <f>$E$133</f>
        <v>8.7733272644515248E-2</v>
      </c>
    </row>
    <row r="58" spans="1:15" x14ac:dyDescent="0.25">
      <c r="A58" s="159"/>
      <c r="B58" s="24" t="s">
        <v>14</v>
      </c>
      <c r="C58" s="9">
        <f>C49-C51</f>
        <v>2</v>
      </c>
      <c r="D58" s="80">
        <f>D49-D51</f>
        <v>175</v>
      </c>
      <c r="E58" s="13">
        <f>E49-E51</f>
        <v>-5.3739888278515627E-2</v>
      </c>
      <c r="F58"/>
      <c r="G58"/>
      <c r="H58"/>
      <c r="I58"/>
      <c r="J58"/>
      <c r="K58"/>
      <c r="L58"/>
      <c r="M58"/>
      <c r="N58"/>
      <c r="O58"/>
    </row>
    <row r="59" spans="1:15" ht="15.75" thickBot="1" x14ac:dyDescent="0.3">
      <c r="A59" s="160"/>
      <c r="B59" s="56" t="s">
        <v>15</v>
      </c>
      <c r="C59" s="30">
        <f>C49-C50</f>
        <v>5</v>
      </c>
      <c r="D59" s="84">
        <f>D49-D50</f>
        <v>165</v>
      </c>
      <c r="E59" s="31">
        <f>E49-E50</f>
        <v>-3.4856914858244853E-2</v>
      </c>
      <c r="F59"/>
      <c r="G59"/>
      <c r="H59"/>
      <c r="I59"/>
      <c r="J59"/>
      <c r="K59"/>
      <c r="L59"/>
      <c r="M59"/>
      <c r="N59"/>
      <c r="O59"/>
    </row>
    <row r="60" spans="1:15" ht="15" customHeight="1" x14ac:dyDescent="0.25">
      <c r="A60" s="171" t="s">
        <v>59</v>
      </c>
      <c r="B60" s="23" t="s">
        <v>4</v>
      </c>
      <c r="C60" s="22">
        <v>12</v>
      </c>
      <c r="D60" s="81">
        <v>194</v>
      </c>
      <c r="E60" s="11">
        <f>C60/D60</f>
        <v>6.1855670103092786E-2</v>
      </c>
      <c r="F60"/>
      <c r="G60"/>
      <c r="H60"/>
      <c r="I60"/>
      <c r="J60"/>
      <c r="K60"/>
      <c r="L60"/>
      <c r="M60"/>
      <c r="N60"/>
      <c r="O60"/>
    </row>
    <row r="61" spans="1:15" x14ac:dyDescent="0.25">
      <c r="A61" s="168"/>
      <c r="B61" s="14" t="s">
        <v>5</v>
      </c>
      <c r="C61" s="9" t="s">
        <v>54</v>
      </c>
      <c r="D61" s="80">
        <v>56</v>
      </c>
      <c r="E61" s="12" t="s">
        <v>80</v>
      </c>
      <c r="F61"/>
      <c r="G61"/>
      <c r="H61"/>
      <c r="I61"/>
      <c r="J61"/>
      <c r="K61"/>
      <c r="L61"/>
      <c r="M61"/>
      <c r="N61"/>
      <c r="O61"/>
    </row>
    <row r="62" spans="1:15" x14ac:dyDescent="0.25">
      <c r="A62" s="168"/>
      <c r="B62" s="14" t="s">
        <v>6</v>
      </c>
      <c r="C62" s="9" t="s">
        <v>54</v>
      </c>
      <c r="D62" s="80">
        <v>20</v>
      </c>
      <c r="E62" s="12" t="s">
        <v>80</v>
      </c>
      <c r="F62"/>
      <c r="G62"/>
      <c r="H62"/>
      <c r="I62"/>
      <c r="J62"/>
      <c r="K62"/>
      <c r="L62"/>
      <c r="M62"/>
      <c r="N62"/>
      <c r="O62"/>
    </row>
    <row r="63" spans="1:15" x14ac:dyDescent="0.25">
      <c r="A63" s="168"/>
      <c r="B63" s="14" t="s">
        <v>7</v>
      </c>
      <c r="C63" s="9" t="s">
        <v>54</v>
      </c>
      <c r="D63" s="80">
        <v>11</v>
      </c>
      <c r="E63" s="12" t="s">
        <v>80</v>
      </c>
      <c r="F63"/>
      <c r="G63"/>
      <c r="H63"/>
      <c r="I63"/>
      <c r="J63"/>
      <c r="K63"/>
      <c r="L63"/>
      <c r="M63"/>
      <c r="N63"/>
      <c r="O63"/>
    </row>
    <row r="64" spans="1:15" ht="15.75" customHeight="1" x14ac:dyDescent="0.25">
      <c r="A64" s="168"/>
      <c r="B64" s="14" t="s">
        <v>8</v>
      </c>
      <c r="C64" s="9"/>
      <c r="D64" s="80" t="s">
        <v>54</v>
      </c>
      <c r="E64" s="12"/>
      <c r="F64"/>
      <c r="G64"/>
      <c r="H64"/>
      <c r="I64"/>
      <c r="J64"/>
      <c r="K64"/>
      <c r="L64"/>
      <c r="M64"/>
      <c r="N64"/>
      <c r="O64"/>
    </row>
    <row r="65" spans="1:15" x14ac:dyDescent="0.25">
      <c r="A65" s="168"/>
      <c r="B65" s="14" t="s">
        <v>9</v>
      </c>
      <c r="C65" s="9"/>
      <c r="D65" s="80" t="s">
        <v>54</v>
      </c>
      <c r="E65" s="12"/>
      <c r="F65"/>
      <c r="G65"/>
      <c r="H65"/>
      <c r="I65"/>
      <c r="J65"/>
      <c r="K65"/>
      <c r="L65"/>
      <c r="M65"/>
      <c r="N65"/>
      <c r="O65"/>
    </row>
    <row r="66" spans="1:15" x14ac:dyDescent="0.25">
      <c r="A66" s="168"/>
      <c r="B66" s="14" t="s">
        <v>10</v>
      </c>
      <c r="C66" s="9"/>
      <c r="D66" s="80"/>
      <c r="E66" s="12"/>
      <c r="F66"/>
      <c r="G66"/>
      <c r="H66"/>
      <c r="I66"/>
      <c r="J66"/>
      <c r="K66"/>
      <c r="L66"/>
      <c r="M66"/>
      <c r="N66"/>
      <c r="O66"/>
    </row>
    <row r="67" spans="1:15" x14ac:dyDescent="0.25">
      <c r="A67" s="168"/>
      <c r="B67" s="77" t="s">
        <v>31</v>
      </c>
      <c r="C67" s="58">
        <f>C$122</f>
        <v>580</v>
      </c>
      <c r="D67" s="87">
        <f>$D$122</f>
        <v>4099</v>
      </c>
      <c r="E67" s="59">
        <f>$E$122</f>
        <v>0.14149792632349353</v>
      </c>
    </row>
    <row r="68" spans="1:15" x14ac:dyDescent="0.25">
      <c r="A68" s="168"/>
      <c r="B68" s="38" t="s">
        <v>11</v>
      </c>
      <c r="C68" s="57">
        <f>C$133</f>
        <v>1542</v>
      </c>
      <c r="D68" s="76">
        <f>$D$133</f>
        <v>17576</v>
      </c>
      <c r="E68" s="91">
        <f>$E$133</f>
        <v>8.7733272644515248E-2</v>
      </c>
    </row>
    <row r="69" spans="1:15" x14ac:dyDescent="0.25">
      <c r="A69" s="168"/>
      <c r="B69" s="24" t="s">
        <v>14</v>
      </c>
      <c r="C69" s="9" t="s">
        <v>80</v>
      </c>
      <c r="D69" s="80">
        <f>D60-D62</f>
        <v>174</v>
      </c>
      <c r="E69" s="13" t="s">
        <v>80</v>
      </c>
      <c r="F69"/>
      <c r="G69"/>
      <c r="H69"/>
      <c r="I69"/>
      <c r="J69"/>
      <c r="K69"/>
      <c r="L69"/>
      <c r="M69"/>
      <c r="N69"/>
      <c r="O69"/>
    </row>
    <row r="70" spans="1:15" ht="15.75" thickBot="1" x14ac:dyDescent="0.3">
      <c r="A70" s="169"/>
      <c r="B70" s="56" t="s">
        <v>15</v>
      </c>
      <c r="C70" s="10" t="s">
        <v>80</v>
      </c>
      <c r="D70" s="82">
        <f t="shared" ref="D70" si="2">D60-D61</f>
        <v>138</v>
      </c>
      <c r="E70" s="92" t="s">
        <v>80</v>
      </c>
      <c r="F70"/>
      <c r="G70"/>
      <c r="H70"/>
      <c r="I70"/>
      <c r="J70"/>
      <c r="K70"/>
      <c r="L70"/>
      <c r="M70"/>
      <c r="N70"/>
      <c r="O70"/>
    </row>
    <row r="71" spans="1:15" ht="15.75" customHeight="1" x14ac:dyDescent="0.25">
      <c r="A71" s="170" t="s">
        <v>34</v>
      </c>
      <c r="B71" s="23" t="s">
        <v>4</v>
      </c>
      <c r="C71" s="22">
        <v>35</v>
      </c>
      <c r="D71" s="81">
        <v>368</v>
      </c>
      <c r="E71" s="11">
        <f>C71/D71</f>
        <v>9.5108695652173919E-2</v>
      </c>
      <c r="F71"/>
      <c r="G71"/>
      <c r="H71"/>
      <c r="I71"/>
      <c r="J71"/>
      <c r="K71"/>
      <c r="L71"/>
      <c r="M71"/>
      <c r="N71"/>
      <c r="O71"/>
    </row>
    <row r="72" spans="1:15" x14ac:dyDescent="0.25">
      <c r="A72" s="159"/>
      <c r="B72" s="14" t="s">
        <v>5</v>
      </c>
      <c r="C72" s="9">
        <v>60</v>
      </c>
      <c r="D72" s="80">
        <v>345</v>
      </c>
      <c r="E72" s="12">
        <f t="shared" ref="E72:E73" si="3">C72/D72</f>
        <v>0.17391304347826086</v>
      </c>
      <c r="F72"/>
      <c r="G72"/>
      <c r="H72"/>
      <c r="I72"/>
      <c r="J72"/>
      <c r="K72"/>
      <c r="L72"/>
      <c r="M72"/>
      <c r="N72"/>
      <c r="O72"/>
    </row>
    <row r="73" spans="1:15" x14ac:dyDescent="0.25">
      <c r="A73" s="159"/>
      <c r="B73" s="14" t="s">
        <v>6</v>
      </c>
      <c r="C73" s="9">
        <v>37</v>
      </c>
      <c r="D73" s="80">
        <v>109</v>
      </c>
      <c r="E73" s="12">
        <f t="shared" si="3"/>
        <v>0.33944954128440369</v>
      </c>
      <c r="F73"/>
      <c r="G73"/>
      <c r="H73"/>
      <c r="I73"/>
      <c r="J73"/>
      <c r="K73"/>
      <c r="L73"/>
      <c r="M73"/>
      <c r="N73"/>
      <c r="O73"/>
    </row>
    <row r="74" spans="1:15" x14ac:dyDescent="0.25">
      <c r="A74" s="159"/>
      <c r="B74" s="14" t="s">
        <v>7</v>
      </c>
      <c r="C74" s="9" t="s">
        <v>54</v>
      </c>
      <c r="D74" s="80">
        <v>18</v>
      </c>
      <c r="E74" s="12" t="s">
        <v>80</v>
      </c>
      <c r="F74"/>
      <c r="G74"/>
      <c r="H74"/>
      <c r="I74"/>
      <c r="J74"/>
      <c r="K74"/>
      <c r="L74"/>
      <c r="M74"/>
      <c r="N74"/>
      <c r="O74"/>
    </row>
    <row r="75" spans="1:15" x14ac:dyDescent="0.25">
      <c r="A75" s="159"/>
      <c r="B75" s="14" t="s">
        <v>8</v>
      </c>
      <c r="C75" s="9" t="s">
        <v>54</v>
      </c>
      <c r="D75" s="80">
        <v>13</v>
      </c>
      <c r="E75" s="12" t="s">
        <v>80</v>
      </c>
      <c r="F75"/>
      <c r="G75"/>
      <c r="H75"/>
      <c r="I75"/>
      <c r="J75"/>
      <c r="K75"/>
      <c r="L75"/>
      <c r="M75"/>
      <c r="N75"/>
      <c r="O75"/>
    </row>
    <row r="76" spans="1:15" x14ac:dyDescent="0.25">
      <c r="A76" s="159"/>
      <c r="B76" s="14" t="s">
        <v>9</v>
      </c>
      <c r="C76" s="9"/>
      <c r="D76" s="80" t="s">
        <v>54</v>
      </c>
      <c r="E76" s="12"/>
      <c r="F76"/>
      <c r="G76"/>
      <c r="H76"/>
      <c r="I76"/>
      <c r="J76"/>
      <c r="K76"/>
      <c r="L76"/>
      <c r="M76"/>
      <c r="N76"/>
      <c r="O76"/>
    </row>
    <row r="77" spans="1:15" x14ac:dyDescent="0.25">
      <c r="A77" s="159"/>
      <c r="B77" s="14" t="s">
        <v>10</v>
      </c>
      <c r="C77" s="9"/>
      <c r="D77" s="80"/>
      <c r="E77" s="12"/>
    </row>
    <row r="78" spans="1:15" x14ac:dyDescent="0.25">
      <c r="A78" s="159"/>
      <c r="B78" s="77" t="s">
        <v>31</v>
      </c>
      <c r="C78" s="58">
        <f>C$122</f>
        <v>580</v>
      </c>
      <c r="D78" s="87">
        <f>$D$122</f>
        <v>4099</v>
      </c>
      <c r="E78" s="59">
        <f>$E$122</f>
        <v>0.14149792632349353</v>
      </c>
    </row>
    <row r="79" spans="1:15" x14ac:dyDescent="0.25">
      <c r="A79" s="159"/>
      <c r="B79" s="38" t="s">
        <v>11</v>
      </c>
      <c r="C79" s="57">
        <f>C$133</f>
        <v>1542</v>
      </c>
      <c r="D79" s="76">
        <f>$D$133</f>
        <v>17576</v>
      </c>
      <c r="E79" s="91">
        <f>$E$133</f>
        <v>8.7733272644515248E-2</v>
      </c>
    </row>
    <row r="80" spans="1:15" x14ac:dyDescent="0.25">
      <c r="A80" s="159"/>
      <c r="B80" s="24" t="s">
        <v>14</v>
      </c>
      <c r="C80" s="9">
        <f>C71-C73</f>
        <v>-2</v>
      </c>
      <c r="D80" s="80">
        <f>D71-D73</f>
        <v>259</v>
      </c>
      <c r="E80" s="13">
        <f>E71-E73</f>
        <v>-0.24434084563222977</v>
      </c>
    </row>
    <row r="81" spans="1:5" ht="15.75" thickBot="1" x14ac:dyDescent="0.3">
      <c r="A81" s="160"/>
      <c r="B81" s="56" t="s">
        <v>15</v>
      </c>
      <c r="C81" s="30">
        <f>C71-C72</f>
        <v>-25</v>
      </c>
      <c r="D81" s="84">
        <f>D71-D72</f>
        <v>23</v>
      </c>
      <c r="E81" s="31">
        <f>E71-E72</f>
        <v>-7.8804347826086946E-2</v>
      </c>
    </row>
    <row r="82" spans="1:5" ht="15" customHeight="1" x14ac:dyDescent="0.25">
      <c r="A82" s="171" t="s">
        <v>60</v>
      </c>
      <c r="B82" s="23" t="s">
        <v>4</v>
      </c>
      <c r="C82" s="22"/>
      <c r="D82" s="81" t="s">
        <v>54</v>
      </c>
      <c r="E82" s="11"/>
    </row>
    <row r="83" spans="1:5" ht="15" customHeight="1" x14ac:dyDescent="0.25">
      <c r="A83" s="168"/>
      <c r="B83" s="14" t="s">
        <v>5</v>
      </c>
      <c r="C83" s="9"/>
      <c r="D83" s="80" t="s">
        <v>54</v>
      </c>
      <c r="E83" s="12"/>
    </row>
    <row r="84" spans="1:5" x14ac:dyDescent="0.25">
      <c r="A84" s="168"/>
      <c r="B84" s="14" t="s">
        <v>6</v>
      </c>
      <c r="C84" s="9" t="s">
        <v>54</v>
      </c>
      <c r="D84" s="80" t="s">
        <v>54</v>
      </c>
      <c r="E84" s="12" t="s">
        <v>80</v>
      </c>
    </row>
    <row r="85" spans="1:5" x14ac:dyDescent="0.25">
      <c r="A85" s="168"/>
      <c r="B85" s="14" t="s">
        <v>7</v>
      </c>
      <c r="C85" s="9"/>
      <c r="D85" s="80"/>
      <c r="E85" s="12"/>
    </row>
    <row r="86" spans="1:5" x14ac:dyDescent="0.25">
      <c r="A86" s="168"/>
      <c r="B86" s="14" t="s">
        <v>8</v>
      </c>
      <c r="C86" s="9"/>
      <c r="D86" s="80"/>
      <c r="E86" s="12"/>
    </row>
    <row r="87" spans="1:5" x14ac:dyDescent="0.25">
      <c r="A87" s="168"/>
      <c r="B87" s="14" t="s">
        <v>9</v>
      </c>
      <c r="C87" s="9"/>
      <c r="D87" s="80"/>
      <c r="E87" s="12"/>
    </row>
    <row r="88" spans="1:5" x14ac:dyDescent="0.25">
      <c r="A88" s="168"/>
      <c r="B88" s="14" t="s">
        <v>10</v>
      </c>
      <c r="C88" s="9"/>
      <c r="D88" s="80"/>
      <c r="E88" s="12"/>
    </row>
    <row r="89" spans="1:5" x14ac:dyDescent="0.25">
      <c r="A89" s="168"/>
      <c r="B89" s="77" t="s">
        <v>31</v>
      </c>
      <c r="C89" s="58">
        <f>C$122</f>
        <v>580</v>
      </c>
      <c r="D89" s="87">
        <f>$D$122</f>
        <v>4099</v>
      </c>
      <c r="E89" s="59">
        <f>$E$122</f>
        <v>0.14149792632349353</v>
      </c>
    </row>
    <row r="90" spans="1:5" x14ac:dyDescent="0.25">
      <c r="A90" s="168"/>
      <c r="B90" s="38" t="s">
        <v>11</v>
      </c>
      <c r="C90" s="57">
        <f>C$133</f>
        <v>1542</v>
      </c>
      <c r="D90" s="76">
        <f>$D$133</f>
        <v>17576</v>
      </c>
      <c r="E90" s="91">
        <f>$E$133</f>
        <v>8.7733272644515248E-2</v>
      </c>
    </row>
    <row r="91" spans="1:5" x14ac:dyDescent="0.25">
      <c r="A91" s="168"/>
      <c r="B91" s="24" t="s">
        <v>14</v>
      </c>
      <c r="C91" s="9"/>
      <c r="D91" s="80" t="s">
        <v>80</v>
      </c>
      <c r="E91" s="13"/>
    </row>
    <row r="92" spans="1:5" ht="15.75" thickBot="1" x14ac:dyDescent="0.3">
      <c r="A92" s="169"/>
      <c r="B92" s="56" t="s">
        <v>15</v>
      </c>
      <c r="C92" s="10"/>
      <c r="D92" s="82" t="s">
        <v>80</v>
      </c>
      <c r="E92" s="35"/>
    </row>
    <row r="93" spans="1:5" ht="15" customHeight="1" x14ac:dyDescent="0.25">
      <c r="A93" s="170" t="s">
        <v>35</v>
      </c>
      <c r="B93" s="23" t="s">
        <v>4</v>
      </c>
      <c r="C93" s="22">
        <v>51</v>
      </c>
      <c r="D93" s="81">
        <v>607</v>
      </c>
      <c r="E93" s="11">
        <f>C93/D93</f>
        <v>8.4019769357495888E-2</v>
      </c>
    </row>
    <row r="94" spans="1:5" x14ac:dyDescent="0.25">
      <c r="A94" s="159"/>
      <c r="B94" s="14" t="s">
        <v>5</v>
      </c>
      <c r="C94" s="9">
        <v>29</v>
      </c>
      <c r="D94" s="80">
        <v>224</v>
      </c>
      <c r="E94" s="12">
        <f t="shared" ref="E94:E95" si="4">C94/D94</f>
        <v>0.12946428571428573</v>
      </c>
    </row>
    <row r="95" spans="1:5" x14ac:dyDescent="0.25">
      <c r="A95" s="159"/>
      <c r="B95" s="14" t="s">
        <v>6</v>
      </c>
      <c r="C95" s="9">
        <v>21</v>
      </c>
      <c r="D95" s="80">
        <v>117</v>
      </c>
      <c r="E95" s="12">
        <f t="shared" si="4"/>
        <v>0.17948717948717949</v>
      </c>
    </row>
    <row r="96" spans="1:5" x14ac:dyDescent="0.25">
      <c r="A96" s="159"/>
      <c r="B96" s="14" t="s">
        <v>7</v>
      </c>
      <c r="C96" s="9" t="s">
        <v>54</v>
      </c>
      <c r="D96" s="80">
        <v>66</v>
      </c>
      <c r="E96" s="12" t="s">
        <v>80</v>
      </c>
    </row>
    <row r="97" spans="1:5" x14ac:dyDescent="0.25">
      <c r="A97" s="159"/>
      <c r="B97" s="14" t="s">
        <v>8</v>
      </c>
      <c r="C97" s="9"/>
      <c r="D97" s="80">
        <v>17</v>
      </c>
      <c r="E97" s="12"/>
    </row>
    <row r="98" spans="1:5" x14ac:dyDescent="0.25">
      <c r="A98" s="159"/>
      <c r="B98" s="14" t="s">
        <v>9</v>
      </c>
      <c r="C98" s="9"/>
      <c r="D98" s="80" t="s">
        <v>54</v>
      </c>
      <c r="E98" s="12"/>
    </row>
    <row r="99" spans="1:5" x14ac:dyDescent="0.25">
      <c r="A99" s="159"/>
      <c r="B99" s="14" t="s">
        <v>10</v>
      </c>
      <c r="C99" s="9"/>
      <c r="D99" s="80"/>
      <c r="E99" s="12"/>
    </row>
    <row r="100" spans="1:5" x14ac:dyDescent="0.25">
      <c r="A100" s="159"/>
      <c r="B100" s="77" t="s">
        <v>31</v>
      </c>
      <c r="C100" s="58">
        <f>C$122</f>
        <v>580</v>
      </c>
      <c r="D100" s="87">
        <f>$D$122</f>
        <v>4099</v>
      </c>
      <c r="E100" s="59">
        <f>$E$122</f>
        <v>0.14149792632349353</v>
      </c>
    </row>
    <row r="101" spans="1:5" x14ac:dyDescent="0.25">
      <c r="A101" s="159"/>
      <c r="B101" s="38" t="s">
        <v>11</v>
      </c>
      <c r="C101" s="57">
        <f>C$133</f>
        <v>1542</v>
      </c>
      <c r="D101" s="76">
        <f>$D$133</f>
        <v>17576</v>
      </c>
      <c r="E101" s="91">
        <f>$E$133</f>
        <v>8.7733272644515248E-2</v>
      </c>
    </row>
    <row r="102" spans="1:5" x14ac:dyDescent="0.25">
      <c r="A102" s="159"/>
      <c r="B102" s="24" t="s">
        <v>14</v>
      </c>
      <c r="C102" s="9">
        <f>C93-C95</f>
        <v>30</v>
      </c>
      <c r="D102" s="80">
        <f>D93-D95</f>
        <v>490</v>
      </c>
      <c r="E102" s="13">
        <f>E93-E95</f>
        <v>-9.54674101296836E-2</v>
      </c>
    </row>
    <row r="103" spans="1:5" ht="15.75" thickBot="1" x14ac:dyDescent="0.3">
      <c r="A103" s="160"/>
      <c r="B103" s="56" t="s">
        <v>15</v>
      </c>
      <c r="C103" s="10">
        <f>C93-C94</f>
        <v>22</v>
      </c>
      <c r="D103" s="82">
        <f>D93-D94</f>
        <v>383</v>
      </c>
      <c r="E103" s="35">
        <f>E93-E94</f>
        <v>-4.5444516356789838E-2</v>
      </c>
    </row>
    <row r="104" spans="1:5" ht="15" customHeight="1" x14ac:dyDescent="0.25">
      <c r="A104" s="171" t="s">
        <v>76</v>
      </c>
      <c r="B104" s="23" t="s">
        <v>4</v>
      </c>
      <c r="C104" s="22" t="s">
        <v>54</v>
      </c>
      <c r="D104" s="81" t="s">
        <v>54</v>
      </c>
      <c r="E104" s="11" t="s">
        <v>80</v>
      </c>
    </row>
    <row r="105" spans="1:5" x14ac:dyDescent="0.25">
      <c r="A105" s="168"/>
      <c r="B105" s="14" t="s">
        <v>5</v>
      </c>
      <c r="C105" s="9"/>
      <c r="D105" s="80" t="s">
        <v>54</v>
      </c>
      <c r="E105" s="12"/>
    </row>
    <row r="106" spans="1:5" x14ac:dyDescent="0.25">
      <c r="A106" s="168"/>
      <c r="B106" s="14" t="s">
        <v>6</v>
      </c>
      <c r="C106" s="9" t="s">
        <v>54</v>
      </c>
      <c r="D106" s="80" t="s">
        <v>54</v>
      </c>
      <c r="E106" s="12" t="s">
        <v>80</v>
      </c>
    </row>
    <row r="107" spans="1:5" x14ac:dyDescent="0.25">
      <c r="A107" s="168"/>
      <c r="B107" s="14" t="s">
        <v>7</v>
      </c>
      <c r="C107" s="9"/>
      <c r="D107" s="80" t="s">
        <v>54</v>
      </c>
      <c r="E107" s="12"/>
    </row>
    <row r="108" spans="1:5" x14ac:dyDescent="0.25">
      <c r="A108" s="168"/>
      <c r="B108" s="14" t="s">
        <v>8</v>
      </c>
      <c r="C108" s="9"/>
      <c r="D108" s="80"/>
      <c r="E108" s="12"/>
    </row>
    <row r="109" spans="1:5" x14ac:dyDescent="0.25">
      <c r="A109" s="168"/>
      <c r="B109" s="14" t="s">
        <v>9</v>
      </c>
      <c r="C109" s="9"/>
      <c r="D109" s="80"/>
      <c r="E109" s="12"/>
    </row>
    <row r="110" spans="1:5" x14ac:dyDescent="0.25">
      <c r="A110" s="168"/>
      <c r="B110" s="14" t="s">
        <v>10</v>
      </c>
      <c r="C110" s="9"/>
      <c r="D110" s="80"/>
      <c r="E110" s="12"/>
    </row>
    <row r="111" spans="1:5" x14ac:dyDescent="0.25">
      <c r="A111" s="168"/>
      <c r="B111" s="77" t="s">
        <v>31</v>
      </c>
      <c r="C111" s="58">
        <f>C$122</f>
        <v>580</v>
      </c>
      <c r="D111" s="87">
        <f>$D$122</f>
        <v>4099</v>
      </c>
      <c r="E111" s="59">
        <f>$E$122</f>
        <v>0.14149792632349353</v>
      </c>
    </row>
    <row r="112" spans="1:5" x14ac:dyDescent="0.25">
      <c r="A112" s="168"/>
      <c r="B112" s="38" t="s">
        <v>11</v>
      </c>
      <c r="C112" s="57">
        <f>C$133</f>
        <v>1542</v>
      </c>
      <c r="D112" s="76">
        <f>$D$133</f>
        <v>17576</v>
      </c>
      <c r="E112" s="91">
        <f>$E$133</f>
        <v>8.7733272644515248E-2</v>
      </c>
    </row>
    <row r="113" spans="1:5" x14ac:dyDescent="0.25">
      <c r="A113" s="168"/>
      <c r="B113" s="24" t="s">
        <v>14</v>
      </c>
      <c r="C113" s="9" t="s">
        <v>80</v>
      </c>
      <c r="D113" s="80" t="s">
        <v>80</v>
      </c>
      <c r="E113" s="13" t="s">
        <v>80</v>
      </c>
    </row>
    <row r="114" spans="1:5" ht="15.75" thickBot="1" x14ac:dyDescent="0.3">
      <c r="A114" s="169"/>
      <c r="B114" s="56" t="s">
        <v>15</v>
      </c>
      <c r="C114" s="10"/>
      <c r="D114" s="82" t="s">
        <v>80</v>
      </c>
      <c r="E114" s="35"/>
    </row>
    <row r="115" spans="1:5" ht="15" customHeight="1" x14ac:dyDescent="0.25">
      <c r="A115" s="170" t="s">
        <v>36</v>
      </c>
      <c r="B115" s="23" t="s">
        <v>4</v>
      </c>
      <c r="C115" s="22">
        <v>189</v>
      </c>
      <c r="D115" s="81">
        <v>2095</v>
      </c>
      <c r="E115" s="11">
        <f>C115/D115</f>
        <v>9.021479713603818E-2</v>
      </c>
    </row>
    <row r="116" spans="1:5" x14ac:dyDescent="0.25">
      <c r="A116" s="159"/>
      <c r="B116" s="14" t="s">
        <v>5</v>
      </c>
      <c r="C116" s="9">
        <v>175</v>
      </c>
      <c r="D116" s="80">
        <v>1036</v>
      </c>
      <c r="E116" s="12">
        <f t="shared" ref="E116:E123" si="5">C116/D116</f>
        <v>0.16891891891891891</v>
      </c>
    </row>
    <row r="117" spans="1:5" x14ac:dyDescent="0.25">
      <c r="A117" s="159"/>
      <c r="B117" s="14" t="s">
        <v>6</v>
      </c>
      <c r="C117" s="9">
        <v>193</v>
      </c>
      <c r="D117" s="80">
        <v>728</v>
      </c>
      <c r="E117" s="12">
        <f t="shared" si="5"/>
        <v>0.26510989010989011</v>
      </c>
    </row>
    <row r="118" spans="1:5" x14ac:dyDescent="0.25">
      <c r="A118" s="159"/>
      <c r="B118" s="14" t="s">
        <v>7</v>
      </c>
      <c r="C118" s="9">
        <v>22</v>
      </c>
      <c r="D118" s="80">
        <v>175</v>
      </c>
      <c r="E118" s="12">
        <f t="shared" si="5"/>
        <v>0.12571428571428572</v>
      </c>
    </row>
    <row r="119" spans="1:5" x14ac:dyDescent="0.25">
      <c r="A119" s="159"/>
      <c r="B119" s="14" t="s">
        <v>8</v>
      </c>
      <c r="C119" s="9" t="s">
        <v>54</v>
      </c>
      <c r="D119" s="80">
        <v>63</v>
      </c>
      <c r="E119" s="12" t="s">
        <v>80</v>
      </c>
    </row>
    <row r="120" spans="1:5" x14ac:dyDescent="0.25">
      <c r="A120" s="159"/>
      <c r="B120" s="14" t="s">
        <v>9</v>
      </c>
      <c r="C120" s="9"/>
      <c r="D120" s="80" t="s">
        <v>54</v>
      </c>
      <c r="E120" s="12"/>
    </row>
    <row r="121" spans="1:5" x14ac:dyDescent="0.25">
      <c r="A121" s="159"/>
      <c r="B121" s="14" t="s">
        <v>10</v>
      </c>
      <c r="C121" s="9"/>
      <c r="D121" s="80" t="s">
        <v>54</v>
      </c>
      <c r="E121" s="12"/>
    </row>
    <row r="122" spans="1:5" x14ac:dyDescent="0.25">
      <c r="A122" s="159"/>
      <c r="B122" s="77" t="s">
        <v>31</v>
      </c>
      <c r="C122" s="58">
        <v>580</v>
      </c>
      <c r="D122" s="87">
        <v>4099</v>
      </c>
      <c r="E122" s="59">
        <f t="shared" si="5"/>
        <v>0.14149792632349353</v>
      </c>
    </row>
    <row r="123" spans="1:5" x14ac:dyDescent="0.25">
      <c r="A123" s="159"/>
      <c r="B123" s="38" t="s">
        <v>11</v>
      </c>
      <c r="C123" s="57">
        <f>C$133</f>
        <v>1542</v>
      </c>
      <c r="D123" s="76">
        <f>$D$133</f>
        <v>17576</v>
      </c>
      <c r="E123" s="85">
        <f t="shared" si="5"/>
        <v>8.7733272644515248E-2</v>
      </c>
    </row>
    <row r="124" spans="1:5" x14ac:dyDescent="0.25">
      <c r="A124" s="159"/>
      <c r="B124" s="24" t="s">
        <v>14</v>
      </c>
      <c r="C124" s="9">
        <f>C115-C117</f>
        <v>-4</v>
      </c>
      <c r="D124" s="80">
        <f t="shared" ref="D124:E124" si="6">D115-D117</f>
        <v>1367</v>
      </c>
      <c r="E124" s="86">
        <f t="shared" si="6"/>
        <v>-0.17489509297385192</v>
      </c>
    </row>
    <row r="125" spans="1:5" ht="15.75" thickBot="1" x14ac:dyDescent="0.3">
      <c r="A125" s="160"/>
      <c r="B125" s="56" t="s">
        <v>15</v>
      </c>
      <c r="C125" s="10">
        <f>C115-C116</f>
        <v>14</v>
      </c>
      <c r="D125" s="82">
        <f t="shared" ref="D125:E125" si="7">D115-D116</f>
        <v>1059</v>
      </c>
      <c r="E125" s="90">
        <f t="shared" si="7"/>
        <v>-7.8704121782880734E-2</v>
      </c>
    </row>
    <row r="126" spans="1:5" ht="15" customHeight="1" x14ac:dyDescent="0.25">
      <c r="A126" s="172" t="s">
        <v>41</v>
      </c>
      <c r="B126" s="25" t="s">
        <v>4</v>
      </c>
      <c r="C126" s="22">
        <f>'FL EWI by Elementary'!C203</f>
        <v>548</v>
      </c>
      <c r="D126" s="53">
        <f>'FL EWI by Elementary'!D203</f>
        <v>9056</v>
      </c>
      <c r="E126" s="11">
        <f>C126/D126</f>
        <v>6.0512367491166077E-2</v>
      </c>
    </row>
    <row r="127" spans="1:5" x14ac:dyDescent="0.25">
      <c r="A127" s="173"/>
      <c r="B127" s="26" t="s">
        <v>5</v>
      </c>
      <c r="C127" s="9">
        <f>'FL EWI by Elementary'!C204</f>
        <v>455</v>
      </c>
      <c r="D127" s="54">
        <f>'FL EWI by Elementary'!D204</f>
        <v>4329</v>
      </c>
      <c r="E127" s="12">
        <f>C127/D127</f>
        <v>0.10510510510510511</v>
      </c>
    </row>
    <row r="128" spans="1:5" x14ac:dyDescent="0.25">
      <c r="A128" s="173"/>
      <c r="B128" s="26" t="s">
        <v>6</v>
      </c>
      <c r="C128" s="9">
        <f>'FL EWI by Elementary'!C205</f>
        <v>463</v>
      </c>
      <c r="D128" s="54">
        <f>'FL EWI by Elementary'!D205</f>
        <v>3130</v>
      </c>
      <c r="E128" s="12">
        <f>C128/D128</f>
        <v>0.14792332268370606</v>
      </c>
    </row>
    <row r="129" spans="1:5" x14ac:dyDescent="0.25">
      <c r="A129" s="173"/>
      <c r="B129" s="26" t="s">
        <v>7</v>
      </c>
      <c r="C129" s="9">
        <f>'FL EWI by Elementary'!C206</f>
        <v>64</v>
      </c>
      <c r="D129" s="54">
        <f>'FL EWI by Elementary'!D206</f>
        <v>718</v>
      </c>
      <c r="E129" s="12">
        <f>C129/D129</f>
        <v>8.9136490250696379E-2</v>
      </c>
    </row>
    <row r="130" spans="1:5" x14ac:dyDescent="0.25">
      <c r="A130" s="173"/>
      <c r="B130" s="26" t="s">
        <v>8</v>
      </c>
      <c r="C130" s="9" t="str">
        <f>'FL EWI by Elementary'!C207</f>
        <v>&lt;10</v>
      </c>
      <c r="D130" s="54">
        <f>'FL EWI by Elementary'!D207</f>
        <v>317</v>
      </c>
      <c r="E130" s="12" t="s">
        <v>80</v>
      </c>
    </row>
    <row r="131" spans="1:5" x14ac:dyDescent="0.25">
      <c r="A131" s="173"/>
      <c r="B131" s="26" t="s">
        <v>9</v>
      </c>
      <c r="C131" s="9" t="str">
        <f>'FL EWI by Elementary'!C208</f>
        <v>&lt;10</v>
      </c>
      <c r="D131" s="54">
        <f>'FL EWI by Elementary'!D208</f>
        <v>26</v>
      </c>
      <c r="E131" s="12" t="s">
        <v>80</v>
      </c>
    </row>
    <row r="132" spans="1:5" x14ac:dyDescent="0.25">
      <c r="A132" s="173"/>
      <c r="B132" s="26" t="s">
        <v>10</v>
      </c>
      <c r="C132" s="9" t="s">
        <v>54</v>
      </c>
      <c r="D132" s="54" t="s">
        <v>54</v>
      </c>
      <c r="E132" s="12" t="s">
        <v>80</v>
      </c>
    </row>
    <row r="133" spans="1:5" x14ac:dyDescent="0.25">
      <c r="A133" s="173"/>
      <c r="B133" s="37" t="s">
        <v>11</v>
      </c>
      <c r="C133" s="57">
        <f>'FL EWI by Elementary'!C210</f>
        <v>1542</v>
      </c>
      <c r="D133" s="76">
        <f>'FL EWI by Elementary'!D210</f>
        <v>17576</v>
      </c>
      <c r="E133" s="85">
        <f>C133/D133</f>
        <v>8.7733272644515248E-2</v>
      </c>
    </row>
    <row r="134" spans="1:5" x14ac:dyDescent="0.25">
      <c r="A134" s="173"/>
      <c r="B134" s="27" t="s">
        <v>14</v>
      </c>
      <c r="C134" s="9">
        <f>C126-C128</f>
        <v>85</v>
      </c>
      <c r="D134" s="54">
        <f>D126-D128</f>
        <v>5926</v>
      </c>
      <c r="E134" s="13">
        <f t="shared" ref="E134" si="8">E126-E128</f>
        <v>-8.7410955192539982E-2</v>
      </c>
    </row>
    <row r="135" spans="1:5" ht="15.75" thickBot="1" x14ac:dyDescent="0.3">
      <c r="A135" s="174"/>
      <c r="B135" s="28" t="s">
        <v>15</v>
      </c>
      <c r="C135" s="10">
        <f>C126-C127</f>
        <v>93</v>
      </c>
      <c r="D135" s="55">
        <f>D126-D127</f>
        <v>4727</v>
      </c>
      <c r="E135" s="35">
        <f>E126-E127</f>
        <v>-4.4592737613939032E-2</v>
      </c>
    </row>
    <row r="136" spans="1:5" ht="15.75" thickBot="1" x14ac:dyDescent="0.3">
      <c r="A136" s="175" t="s">
        <v>72</v>
      </c>
      <c r="B136" s="176"/>
      <c r="C136" s="176"/>
      <c r="D136" s="176"/>
      <c r="E136" s="177"/>
    </row>
    <row r="137" spans="1:5" ht="30" customHeight="1" thickBot="1" x14ac:dyDescent="0.3">
      <c r="A137" s="101" t="s">
        <v>53</v>
      </c>
      <c r="B137" s="102"/>
      <c r="C137" s="102"/>
      <c r="D137" s="102"/>
      <c r="E137" s="103"/>
    </row>
  </sheetData>
  <mergeCells count="17">
    <mergeCell ref="A60:A70"/>
    <mergeCell ref="A38:A48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</mergeCells>
  <conditionalFormatting sqref="B16:B22 C124:E125 C102:E103 C80:E81 C69:E69 C58:E59 C25:E26">
    <cfRule type="expression" dxfId="134" priority="59">
      <formula>MOD(ROW(),2)=0</formula>
    </cfRule>
  </conditionalFormatting>
  <conditionalFormatting sqref="C16:D22">
    <cfRule type="expression" dxfId="133" priority="56">
      <formula>MOD(ROW(),2)=0</formula>
    </cfRule>
  </conditionalFormatting>
  <conditionalFormatting sqref="E16:E22">
    <cfRule type="expression" dxfId="132" priority="57">
      <formula>MOD(ROW(),2)=0</formula>
    </cfRule>
  </conditionalFormatting>
  <conditionalFormatting sqref="B49:B55">
    <cfRule type="expression" dxfId="131" priority="55">
      <formula>MOD(ROW(),2)=0</formula>
    </cfRule>
  </conditionalFormatting>
  <conditionalFormatting sqref="E49:E55">
    <cfRule type="expression" dxfId="130" priority="54">
      <formula>MOD(ROW(),2)=0</formula>
    </cfRule>
  </conditionalFormatting>
  <conditionalFormatting sqref="C49:D55">
    <cfRule type="expression" dxfId="129" priority="53">
      <formula>MOD(ROW(),2)=0</formula>
    </cfRule>
  </conditionalFormatting>
  <conditionalFormatting sqref="B71:B77">
    <cfRule type="expression" dxfId="128" priority="52">
      <formula>MOD(ROW(),2)=0</formula>
    </cfRule>
  </conditionalFormatting>
  <conditionalFormatting sqref="E71:E77">
    <cfRule type="expression" dxfId="127" priority="51">
      <formula>MOD(ROW(),2)=0</formula>
    </cfRule>
  </conditionalFormatting>
  <conditionalFormatting sqref="C71:D77">
    <cfRule type="expression" dxfId="126" priority="50">
      <formula>MOD(ROW(),2)=0</formula>
    </cfRule>
  </conditionalFormatting>
  <conditionalFormatting sqref="B93:B99">
    <cfRule type="expression" dxfId="125" priority="49">
      <formula>MOD(ROW(),2)=0</formula>
    </cfRule>
  </conditionalFormatting>
  <conditionalFormatting sqref="E93:E99">
    <cfRule type="expression" dxfId="124" priority="48">
      <formula>MOD(ROW(),2)=0</formula>
    </cfRule>
  </conditionalFormatting>
  <conditionalFormatting sqref="C93:D99">
    <cfRule type="expression" dxfId="123" priority="47">
      <formula>MOD(ROW(),2)=0</formula>
    </cfRule>
  </conditionalFormatting>
  <conditionalFormatting sqref="B115:B121">
    <cfRule type="expression" dxfId="122" priority="46">
      <formula>MOD(ROW(),2)=0</formula>
    </cfRule>
  </conditionalFormatting>
  <conditionalFormatting sqref="E115:E121">
    <cfRule type="expression" dxfId="121" priority="45">
      <formula>MOD(ROW(),2)=0</formula>
    </cfRule>
  </conditionalFormatting>
  <conditionalFormatting sqref="C115:D121">
    <cfRule type="expression" dxfId="120" priority="44">
      <formula>MOD(ROW(),2)=0</formula>
    </cfRule>
  </conditionalFormatting>
  <conditionalFormatting sqref="B126:B132">
    <cfRule type="expression" dxfId="119" priority="42">
      <formula>MOD(ROW(),2)=0</formula>
    </cfRule>
  </conditionalFormatting>
  <conditionalFormatting sqref="E126:E132">
    <cfRule type="expression" dxfId="118" priority="38">
      <formula>MOD(ROW(),2)=0</formula>
    </cfRule>
  </conditionalFormatting>
  <conditionalFormatting sqref="C126:D132">
    <cfRule type="expression" dxfId="117" priority="37">
      <formula>MOD(ROW(),2)=0</formula>
    </cfRule>
  </conditionalFormatting>
  <conditionalFormatting sqref="C134:E135">
    <cfRule type="expression" dxfId="116" priority="39">
      <formula>MOD(ROW(),2)=0</formula>
    </cfRule>
  </conditionalFormatting>
  <conditionalFormatting sqref="B5:B11 C14:E15">
    <cfRule type="expression" dxfId="115" priority="32">
      <formula>MOD(ROW(),2)=0</formula>
    </cfRule>
  </conditionalFormatting>
  <conditionalFormatting sqref="C5:D11">
    <cfRule type="expression" dxfId="114" priority="30">
      <formula>MOD(ROW(),2)=0</formula>
    </cfRule>
  </conditionalFormatting>
  <conditionalFormatting sqref="E5:E11">
    <cfRule type="expression" dxfId="113" priority="31">
      <formula>MOD(ROW(),2)=0</formula>
    </cfRule>
  </conditionalFormatting>
  <conditionalFormatting sqref="C36:E37">
    <cfRule type="expression" dxfId="112" priority="29">
      <formula>MOD(ROW(),2)=0</formula>
    </cfRule>
  </conditionalFormatting>
  <conditionalFormatting sqref="B27:B33">
    <cfRule type="expression" dxfId="111" priority="28">
      <formula>MOD(ROW(),2)=0</formula>
    </cfRule>
  </conditionalFormatting>
  <conditionalFormatting sqref="E27:E33">
    <cfRule type="expression" dxfId="110" priority="27">
      <formula>MOD(ROW(),2)=0</formula>
    </cfRule>
  </conditionalFormatting>
  <conditionalFormatting sqref="C27:D33">
    <cfRule type="expression" dxfId="109" priority="26">
      <formula>MOD(ROW(),2)=0</formula>
    </cfRule>
  </conditionalFormatting>
  <conditionalFormatting sqref="B60:B66">
    <cfRule type="expression" dxfId="108" priority="24">
      <formula>MOD(ROW(),2)=0</formula>
    </cfRule>
  </conditionalFormatting>
  <conditionalFormatting sqref="E60:E66">
    <cfRule type="expression" dxfId="107" priority="23">
      <formula>MOD(ROW(),2)=0</formula>
    </cfRule>
  </conditionalFormatting>
  <conditionalFormatting sqref="C60:D66">
    <cfRule type="expression" dxfId="106" priority="22">
      <formula>MOD(ROW(),2)=0</formula>
    </cfRule>
  </conditionalFormatting>
  <conditionalFormatting sqref="C91:E92">
    <cfRule type="expression" dxfId="105" priority="21">
      <formula>MOD(ROW(),2)=0</formula>
    </cfRule>
  </conditionalFormatting>
  <conditionalFormatting sqref="B82:B88">
    <cfRule type="expression" dxfId="104" priority="20">
      <formula>MOD(ROW(),2)=0</formula>
    </cfRule>
  </conditionalFormatting>
  <conditionalFormatting sqref="E82:E88">
    <cfRule type="expression" dxfId="103" priority="19">
      <formula>MOD(ROW(),2)=0</formula>
    </cfRule>
  </conditionalFormatting>
  <conditionalFormatting sqref="C82:D88">
    <cfRule type="expression" dxfId="102" priority="18">
      <formula>MOD(ROW(),2)=0</formula>
    </cfRule>
  </conditionalFormatting>
  <conditionalFormatting sqref="C4:D4">
    <cfRule type="expression" dxfId="101" priority="15">
      <formula>MOD(ROW(),2)=0</formula>
    </cfRule>
  </conditionalFormatting>
  <conditionalFormatting sqref="B4">
    <cfRule type="expression" dxfId="100" priority="16">
      <formula>MOD(ROW(),2)=0</formula>
    </cfRule>
  </conditionalFormatting>
  <conditionalFormatting sqref="E4">
    <cfRule type="expression" dxfId="99" priority="14">
      <formula>MOD(ROW(),2)=0</formula>
    </cfRule>
  </conditionalFormatting>
  <conditionalFormatting sqref="B38:B44">
    <cfRule type="expression" dxfId="98" priority="8">
      <formula>MOD(ROW(),2)=0</formula>
    </cfRule>
  </conditionalFormatting>
  <conditionalFormatting sqref="E38:E44">
    <cfRule type="expression" dxfId="97" priority="7">
      <formula>MOD(ROW(),2)=0</formula>
    </cfRule>
  </conditionalFormatting>
  <conditionalFormatting sqref="C38:D44">
    <cfRule type="expression" dxfId="96" priority="6">
      <formula>MOD(ROW(),2)=0</formula>
    </cfRule>
  </conditionalFormatting>
  <conditionalFormatting sqref="C47:E48">
    <cfRule type="expression" dxfId="95" priority="9">
      <formula>MOD(ROW(),2)=0</formula>
    </cfRule>
  </conditionalFormatting>
  <conditionalFormatting sqref="C70:E70">
    <cfRule type="expression" dxfId="94" priority="5">
      <formula>MOD(ROW(),2)=0</formula>
    </cfRule>
  </conditionalFormatting>
  <conditionalFormatting sqref="C113:E114">
    <cfRule type="expression" dxfId="93" priority="4">
      <formula>MOD(ROW(),2)=0</formula>
    </cfRule>
  </conditionalFormatting>
  <conditionalFormatting sqref="B104:B110">
    <cfRule type="expression" dxfId="92" priority="3">
      <formula>MOD(ROW(),2)=0</formula>
    </cfRule>
  </conditionalFormatting>
  <conditionalFormatting sqref="E104:E110">
    <cfRule type="expression" dxfId="91" priority="2">
      <formula>MOD(ROW(),2)=0</formula>
    </cfRule>
  </conditionalFormatting>
  <conditionalFormatting sqref="C104:D110">
    <cfRule type="expression" dxfId="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3" customWidth="1"/>
    <col min="5" max="5" width="15.7109375" style="96" customWidth="1"/>
    <col min="6" max="15" width="8" customWidth="1"/>
  </cols>
  <sheetData>
    <row r="1" spans="1:5" ht="15" customHeight="1" x14ac:dyDescent="0.25">
      <c r="A1" s="164" t="s">
        <v>16</v>
      </c>
      <c r="B1" s="126" t="s">
        <v>69</v>
      </c>
      <c r="C1" s="129" t="s">
        <v>87</v>
      </c>
      <c r="D1" s="130"/>
      <c r="E1" s="131"/>
    </row>
    <row r="2" spans="1:5" x14ac:dyDescent="0.25">
      <c r="A2" s="165"/>
      <c r="B2" s="127"/>
      <c r="C2" s="138"/>
      <c r="D2" s="139"/>
      <c r="E2" s="140"/>
    </row>
    <row r="3" spans="1:5" ht="15" customHeight="1" thickBot="1" x14ac:dyDescent="0.3">
      <c r="A3" s="165"/>
      <c r="B3" s="128"/>
      <c r="C3" s="141"/>
      <c r="D3" s="142"/>
      <c r="E3" s="143"/>
    </row>
    <row r="4" spans="1:5" ht="39" thickBot="1" x14ac:dyDescent="0.3">
      <c r="A4" s="166"/>
      <c r="B4" s="34" t="s">
        <v>0</v>
      </c>
      <c r="C4" s="89" t="s">
        <v>66</v>
      </c>
      <c r="D4" s="88" t="s">
        <v>64</v>
      </c>
      <c r="E4" s="94" t="s">
        <v>65</v>
      </c>
    </row>
    <row r="5" spans="1:5" x14ac:dyDescent="0.25">
      <c r="A5" s="171" t="s">
        <v>61</v>
      </c>
      <c r="B5" s="23" t="s">
        <v>4</v>
      </c>
      <c r="C5" s="22" t="s">
        <v>54</v>
      </c>
      <c r="D5" s="81" t="s">
        <v>54</v>
      </c>
      <c r="E5" s="11" t="s">
        <v>80</v>
      </c>
    </row>
    <row r="6" spans="1:5" x14ac:dyDescent="0.25">
      <c r="A6" s="168"/>
      <c r="B6" s="14" t="s">
        <v>5</v>
      </c>
      <c r="C6" s="9"/>
      <c r="D6" s="80" t="s">
        <v>54</v>
      </c>
      <c r="E6" s="12"/>
    </row>
    <row r="7" spans="1:5" x14ac:dyDescent="0.25">
      <c r="A7" s="168"/>
      <c r="B7" s="14" t="s">
        <v>6</v>
      </c>
      <c r="C7" s="9" t="s">
        <v>54</v>
      </c>
      <c r="D7" s="80" t="s">
        <v>54</v>
      </c>
      <c r="E7" s="12" t="s">
        <v>80</v>
      </c>
    </row>
    <row r="8" spans="1:5" x14ac:dyDescent="0.25">
      <c r="A8" s="168"/>
      <c r="B8" s="14" t="s">
        <v>7</v>
      </c>
      <c r="C8" s="9" t="s">
        <v>54</v>
      </c>
      <c r="D8" s="80" t="s">
        <v>54</v>
      </c>
      <c r="E8" s="12" t="s">
        <v>80</v>
      </c>
    </row>
    <row r="9" spans="1:5" x14ac:dyDescent="0.25">
      <c r="A9" s="168"/>
      <c r="B9" s="14" t="s">
        <v>8</v>
      </c>
      <c r="C9" s="9"/>
      <c r="D9" s="80"/>
      <c r="E9" s="12"/>
    </row>
    <row r="10" spans="1:5" x14ac:dyDescent="0.25">
      <c r="A10" s="168"/>
      <c r="B10" s="14" t="s">
        <v>9</v>
      </c>
      <c r="C10" s="9"/>
      <c r="D10" s="80"/>
      <c r="E10" s="12"/>
    </row>
    <row r="11" spans="1:5" x14ac:dyDescent="0.25">
      <c r="A11" s="168"/>
      <c r="B11" s="14" t="s">
        <v>10</v>
      </c>
      <c r="C11" s="9"/>
      <c r="D11" s="80"/>
      <c r="E11" s="12"/>
    </row>
    <row r="12" spans="1:5" x14ac:dyDescent="0.25">
      <c r="A12" s="168"/>
      <c r="B12" s="77" t="s">
        <v>44</v>
      </c>
      <c r="C12" s="60">
        <f>C$78</f>
        <v>869</v>
      </c>
      <c r="D12" s="75">
        <f>$D$78</f>
        <v>5674</v>
      </c>
      <c r="E12" s="59">
        <f>C12/D12</f>
        <v>0.15315474092351075</v>
      </c>
    </row>
    <row r="13" spans="1:5" x14ac:dyDescent="0.25">
      <c r="A13" s="168"/>
      <c r="B13" s="38" t="s">
        <v>11</v>
      </c>
      <c r="C13" s="57">
        <f>C$89</f>
        <v>1542</v>
      </c>
      <c r="D13" s="76">
        <f>$D$89</f>
        <v>17576</v>
      </c>
      <c r="E13" s="85">
        <f>$E$89</f>
        <v>8.7733272644515248E-2</v>
      </c>
    </row>
    <row r="14" spans="1:5" x14ac:dyDescent="0.25">
      <c r="A14" s="168"/>
      <c r="B14" s="24" t="s">
        <v>14</v>
      </c>
      <c r="C14" s="9" t="s">
        <v>80</v>
      </c>
      <c r="D14" s="80" t="s">
        <v>80</v>
      </c>
      <c r="E14" s="86" t="s">
        <v>80</v>
      </c>
    </row>
    <row r="15" spans="1:5" ht="15.75" thickBot="1" x14ac:dyDescent="0.3">
      <c r="A15" s="169"/>
      <c r="B15" s="56" t="s">
        <v>15</v>
      </c>
      <c r="C15" s="10"/>
      <c r="D15" s="82" t="s">
        <v>80</v>
      </c>
      <c r="E15" s="90"/>
    </row>
    <row r="16" spans="1:5" x14ac:dyDescent="0.25">
      <c r="A16" s="170" t="s">
        <v>62</v>
      </c>
      <c r="B16" s="23" t="s">
        <v>4</v>
      </c>
      <c r="C16" s="22">
        <v>11</v>
      </c>
      <c r="D16" s="81">
        <v>522</v>
      </c>
      <c r="E16" s="11">
        <f>C16/D16</f>
        <v>2.1072796934865901E-2</v>
      </c>
    </row>
    <row r="17" spans="1:5" x14ac:dyDescent="0.25">
      <c r="A17" s="159"/>
      <c r="B17" s="14" t="s">
        <v>5</v>
      </c>
      <c r="C17" s="9" t="s">
        <v>54</v>
      </c>
      <c r="D17" s="80">
        <v>113</v>
      </c>
      <c r="E17" s="12" t="s">
        <v>80</v>
      </c>
    </row>
    <row r="18" spans="1:5" x14ac:dyDescent="0.25">
      <c r="A18" s="159"/>
      <c r="B18" s="14" t="s">
        <v>6</v>
      </c>
      <c r="C18" s="9" t="s">
        <v>54</v>
      </c>
      <c r="D18" s="80">
        <v>28</v>
      </c>
      <c r="E18" s="12" t="s">
        <v>80</v>
      </c>
    </row>
    <row r="19" spans="1:5" x14ac:dyDescent="0.25">
      <c r="A19" s="159"/>
      <c r="B19" s="14" t="s">
        <v>7</v>
      </c>
      <c r="C19" s="9" t="s">
        <v>54</v>
      </c>
      <c r="D19" s="80">
        <v>30</v>
      </c>
      <c r="E19" s="12" t="s">
        <v>80</v>
      </c>
    </row>
    <row r="20" spans="1:5" x14ac:dyDescent="0.25">
      <c r="A20" s="159"/>
      <c r="B20" s="14" t="s">
        <v>8</v>
      </c>
      <c r="C20" s="9"/>
      <c r="D20" s="80">
        <v>21</v>
      </c>
      <c r="E20" s="12"/>
    </row>
    <row r="21" spans="1:5" x14ac:dyDescent="0.25">
      <c r="A21" s="159"/>
      <c r="B21" s="14" t="s">
        <v>9</v>
      </c>
      <c r="C21" s="9"/>
      <c r="D21" s="80" t="s">
        <v>54</v>
      </c>
      <c r="E21" s="12"/>
    </row>
    <row r="22" spans="1:5" x14ac:dyDescent="0.25">
      <c r="A22" s="159"/>
      <c r="B22" s="14" t="s">
        <v>10</v>
      </c>
      <c r="C22" s="9"/>
      <c r="D22" s="80"/>
      <c r="E22" s="12"/>
    </row>
    <row r="23" spans="1:5" x14ac:dyDescent="0.25">
      <c r="A23" s="159"/>
      <c r="B23" s="77" t="s">
        <v>44</v>
      </c>
      <c r="C23" s="60">
        <f>C$78</f>
        <v>869</v>
      </c>
      <c r="D23" s="75">
        <f>$D$78</f>
        <v>5674</v>
      </c>
      <c r="E23" s="59">
        <f>$E$78</f>
        <v>0.15315474092351075</v>
      </c>
    </row>
    <row r="24" spans="1:5" x14ac:dyDescent="0.25">
      <c r="A24" s="159"/>
      <c r="B24" s="38" t="s">
        <v>11</v>
      </c>
      <c r="C24" s="57">
        <f>C$89</f>
        <v>1542</v>
      </c>
      <c r="D24" s="76">
        <f>$D$89</f>
        <v>17576</v>
      </c>
      <c r="E24" s="85">
        <f>$E$89</f>
        <v>8.7733272644515248E-2</v>
      </c>
    </row>
    <row r="25" spans="1:5" x14ac:dyDescent="0.25">
      <c r="A25" s="159"/>
      <c r="B25" s="24" t="s">
        <v>14</v>
      </c>
      <c r="C25" s="9" t="s">
        <v>80</v>
      </c>
      <c r="D25" s="80">
        <f>D16-D18</f>
        <v>494</v>
      </c>
      <c r="E25" s="86" t="s">
        <v>80</v>
      </c>
    </row>
    <row r="26" spans="1:5" ht="15.75" thickBot="1" x14ac:dyDescent="0.3">
      <c r="A26" s="160"/>
      <c r="B26" s="56" t="s">
        <v>15</v>
      </c>
      <c r="C26" s="30" t="s">
        <v>80</v>
      </c>
      <c r="D26" s="84">
        <f>D16-D17</f>
        <v>409</v>
      </c>
      <c r="E26" s="95" t="s">
        <v>80</v>
      </c>
    </row>
    <row r="27" spans="1:5" x14ac:dyDescent="0.25">
      <c r="A27" s="171" t="s">
        <v>78</v>
      </c>
      <c r="B27" s="23" t="s">
        <v>4</v>
      </c>
      <c r="C27" s="22"/>
      <c r="D27" s="81">
        <v>16</v>
      </c>
      <c r="E27" s="11"/>
    </row>
    <row r="28" spans="1:5" x14ac:dyDescent="0.25">
      <c r="A28" s="168"/>
      <c r="B28" s="14" t="s">
        <v>5</v>
      </c>
      <c r="C28" s="9"/>
      <c r="D28" s="80" t="s">
        <v>54</v>
      </c>
      <c r="E28" s="12"/>
    </row>
    <row r="29" spans="1:5" x14ac:dyDescent="0.25">
      <c r="A29" s="168"/>
      <c r="B29" s="14" t="s">
        <v>6</v>
      </c>
      <c r="C29" s="9"/>
      <c r="D29" s="80" t="s">
        <v>54</v>
      </c>
      <c r="E29" s="12"/>
    </row>
    <row r="30" spans="1:5" x14ac:dyDescent="0.25">
      <c r="A30" s="168"/>
      <c r="B30" s="14" t="s">
        <v>7</v>
      </c>
      <c r="C30" s="9"/>
      <c r="D30" s="80" t="s">
        <v>54</v>
      </c>
      <c r="E30" s="12"/>
    </row>
    <row r="31" spans="1:5" x14ac:dyDescent="0.25">
      <c r="A31" s="168"/>
      <c r="B31" s="14" t="s">
        <v>8</v>
      </c>
      <c r="C31" s="9"/>
      <c r="D31" s="80"/>
      <c r="E31" s="12"/>
    </row>
    <row r="32" spans="1:5" x14ac:dyDescent="0.25">
      <c r="A32" s="168"/>
      <c r="B32" s="14" t="s">
        <v>9</v>
      </c>
      <c r="C32" s="9"/>
      <c r="D32" s="80"/>
      <c r="E32" s="12"/>
    </row>
    <row r="33" spans="1:5" x14ac:dyDescent="0.25">
      <c r="A33" s="168"/>
      <c r="B33" s="14" t="s">
        <v>10</v>
      </c>
      <c r="C33" s="9"/>
      <c r="D33" s="80"/>
      <c r="E33" s="12"/>
    </row>
    <row r="34" spans="1:5" x14ac:dyDescent="0.25">
      <c r="A34" s="168"/>
      <c r="B34" s="77" t="s">
        <v>44</v>
      </c>
      <c r="C34" s="60">
        <f>C$78</f>
        <v>869</v>
      </c>
      <c r="D34" s="75">
        <f>$D$78</f>
        <v>5674</v>
      </c>
      <c r="E34" s="59">
        <f>$E$78</f>
        <v>0.15315474092351075</v>
      </c>
    </row>
    <row r="35" spans="1:5" x14ac:dyDescent="0.25">
      <c r="A35" s="168"/>
      <c r="B35" s="38" t="s">
        <v>11</v>
      </c>
      <c r="C35" s="57">
        <f>C$89</f>
        <v>1542</v>
      </c>
      <c r="D35" s="76">
        <f>$D$89</f>
        <v>17576</v>
      </c>
      <c r="E35" s="85">
        <f>$E$89</f>
        <v>8.7733272644515248E-2</v>
      </c>
    </row>
    <row r="36" spans="1:5" x14ac:dyDescent="0.25">
      <c r="A36" s="168"/>
      <c r="B36" s="24" t="s">
        <v>14</v>
      </c>
      <c r="C36" s="9"/>
      <c r="D36" s="80" t="s">
        <v>80</v>
      </c>
      <c r="E36" s="86"/>
    </row>
    <row r="37" spans="1:5" ht="15.75" thickBot="1" x14ac:dyDescent="0.3">
      <c r="A37" s="169"/>
      <c r="B37" s="56" t="s">
        <v>15</v>
      </c>
      <c r="C37" s="10"/>
      <c r="D37" s="82" t="s">
        <v>80</v>
      </c>
      <c r="E37" s="90"/>
    </row>
    <row r="38" spans="1:5" x14ac:dyDescent="0.25">
      <c r="A38" s="158" t="s">
        <v>38</v>
      </c>
      <c r="B38" s="23" t="s">
        <v>4</v>
      </c>
      <c r="C38" s="22">
        <v>114</v>
      </c>
      <c r="D38" s="81">
        <v>955</v>
      </c>
      <c r="E38" s="11">
        <f>C38/D38</f>
        <v>0.11937172774869111</v>
      </c>
    </row>
    <row r="39" spans="1:5" x14ac:dyDescent="0.25">
      <c r="A39" s="159"/>
      <c r="B39" s="14" t="s">
        <v>5</v>
      </c>
      <c r="C39" s="9">
        <v>121</v>
      </c>
      <c r="D39" s="80">
        <v>649</v>
      </c>
      <c r="E39" s="12">
        <f t="shared" ref="E39:E41" si="0">C39/D39</f>
        <v>0.1864406779661017</v>
      </c>
    </row>
    <row r="40" spans="1:5" x14ac:dyDescent="0.25">
      <c r="A40" s="159"/>
      <c r="B40" s="14" t="s">
        <v>6</v>
      </c>
      <c r="C40" s="9">
        <v>47</v>
      </c>
      <c r="D40" s="80">
        <v>217</v>
      </c>
      <c r="E40" s="12">
        <f t="shared" si="0"/>
        <v>0.21658986175115208</v>
      </c>
    </row>
    <row r="41" spans="1:5" x14ac:dyDescent="0.25">
      <c r="A41" s="159"/>
      <c r="B41" s="14" t="s">
        <v>7</v>
      </c>
      <c r="C41" s="9">
        <v>13</v>
      </c>
      <c r="D41" s="80">
        <v>58</v>
      </c>
      <c r="E41" s="12">
        <f t="shared" si="0"/>
        <v>0.22413793103448276</v>
      </c>
    </row>
    <row r="42" spans="1:5" x14ac:dyDescent="0.25">
      <c r="A42" s="159"/>
      <c r="B42" s="14" t="s">
        <v>8</v>
      </c>
      <c r="C42" s="9" t="s">
        <v>54</v>
      </c>
      <c r="D42" s="80">
        <v>29</v>
      </c>
      <c r="E42" s="12" t="s">
        <v>80</v>
      </c>
    </row>
    <row r="43" spans="1:5" x14ac:dyDescent="0.25">
      <c r="A43" s="159"/>
      <c r="B43" s="14" t="s">
        <v>9</v>
      </c>
      <c r="C43" s="9"/>
      <c r="D43" s="80" t="s">
        <v>54</v>
      </c>
      <c r="E43" s="12"/>
    </row>
    <row r="44" spans="1:5" x14ac:dyDescent="0.25">
      <c r="A44" s="159"/>
      <c r="B44" s="14" t="s">
        <v>10</v>
      </c>
      <c r="C44" s="9" t="s">
        <v>54</v>
      </c>
      <c r="D44" s="80" t="s">
        <v>54</v>
      </c>
      <c r="E44" s="12" t="s">
        <v>80</v>
      </c>
    </row>
    <row r="45" spans="1:5" x14ac:dyDescent="0.25">
      <c r="A45" s="159"/>
      <c r="B45" s="77" t="s">
        <v>44</v>
      </c>
      <c r="C45" s="60">
        <f>C$78</f>
        <v>869</v>
      </c>
      <c r="D45" s="75">
        <f>$D$78</f>
        <v>5674</v>
      </c>
      <c r="E45" s="59">
        <f>$E$78</f>
        <v>0.15315474092351075</v>
      </c>
    </row>
    <row r="46" spans="1:5" x14ac:dyDescent="0.25">
      <c r="A46" s="159"/>
      <c r="B46" s="38" t="s">
        <v>11</v>
      </c>
      <c r="C46" s="57">
        <f>C$89</f>
        <v>1542</v>
      </c>
      <c r="D46" s="76">
        <f>$D$89</f>
        <v>17576</v>
      </c>
      <c r="E46" s="85">
        <f>$E$89</f>
        <v>8.7733272644515248E-2</v>
      </c>
    </row>
    <row r="47" spans="1:5" x14ac:dyDescent="0.25">
      <c r="A47" s="159"/>
      <c r="B47" s="24" t="s">
        <v>14</v>
      </c>
      <c r="C47" s="9">
        <f>C38-C40</f>
        <v>67</v>
      </c>
      <c r="D47" s="80">
        <f>D38-D40</f>
        <v>738</v>
      </c>
      <c r="E47" s="86">
        <f>E38-E40</f>
        <v>-9.7218134002460974E-2</v>
      </c>
    </row>
    <row r="48" spans="1:5" ht="15.75" thickBot="1" x14ac:dyDescent="0.3">
      <c r="A48" s="160"/>
      <c r="B48" s="56" t="s">
        <v>15</v>
      </c>
      <c r="C48" s="30">
        <f>C38-C39</f>
        <v>-7</v>
      </c>
      <c r="D48" s="84">
        <f>D38-D39</f>
        <v>306</v>
      </c>
      <c r="E48" s="95">
        <f>E38-E39</f>
        <v>-6.7068950217410592E-2</v>
      </c>
    </row>
    <row r="49" spans="1:5" ht="15" customHeight="1" x14ac:dyDescent="0.25">
      <c r="A49" s="167" t="s">
        <v>39</v>
      </c>
      <c r="B49" s="23" t="s">
        <v>4</v>
      </c>
      <c r="C49" s="22">
        <v>206</v>
      </c>
      <c r="D49" s="81">
        <v>1562</v>
      </c>
      <c r="E49" s="11">
        <f>C49/D49</f>
        <v>0.13188220230473752</v>
      </c>
    </row>
    <row r="50" spans="1:5" x14ac:dyDescent="0.25">
      <c r="A50" s="168"/>
      <c r="B50" s="14" t="s">
        <v>5</v>
      </c>
      <c r="C50" s="9">
        <v>132</v>
      </c>
      <c r="D50" s="80">
        <v>586</v>
      </c>
      <c r="E50" s="12">
        <f t="shared" ref="E50:E52" si="1">C50/D50</f>
        <v>0.22525597269624573</v>
      </c>
    </row>
    <row r="51" spans="1:5" x14ac:dyDescent="0.25">
      <c r="A51" s="168"/>
      <c r="B51" s="14" t="s">
        <v>6</v>
      </c>
      <c r="C51" s="9">
        <v>176</v>
      </c>
      <c r="D51" s="80">
        <v>598</v>
      </c>
      <c r="E51" s="12">
        <f t="shared" si="1"/>
        <v>0.29431438127090304</v>
      </c>
    </row>
    <row r="52" spans="1:5" x14ac:dyDescent="0.25">
      <c r="A52" s="168"/>
      <c r="B52" s="14" t="s">
        <v>7</v>
      </c>
      <c r="C52" s="9">
        <v>25</v>
      </c>
      <c r="D52" s="80">
        <v>135</v>
      </c>
      <c r="E52" s="12">
        <f t="shared" si="1"/>
        <v>0.18518518518518517</v>
      </c>
    </row>
    <row r="53" spans="1:5" x14ac:dyDescent="0.25">
      <c r="A53" s="168"/>
      <c r="B53" s="14" t="s">
        <v>8</v>
      </c>
      <c r="C53" s="9" t="s">
        <v>54</v>
      </c>
      <c r="D53" s="80">
        <v>66</v>
      </c>
      <c r="E53" s="12" t="s">
        <v>80</v>
      </c>
    </row>
    <row r="54" spans="1:5" x14ac:dyDescent="0.25">
      <c r="A54" s="168"/>
      <c r="B54" s="14" t="s">
        <v>9</v>
      </c>
      <c r="C54" s="9" t="s">
        <v>54</v>
      </c>
      <c r="D54" s="80">
        <v>14</v>
      </c>
      <c r="E54" s="12" t="s">
        <v>80</v>
      </c>
    </row>
    <row r="55" spans="1:5" x14ac:dyDescent="0.25">
      <c r="A55" s="168"/>
      <c r="B55" s="14" t="s">
        <v>10</v>
      </c>
      <c r="C55" s="9" t="s">
        <v>54</v>
      </c>
      <c r="D55" s="80" t="s">
        <v>54</v>
      </c>
      <c r="E55" s="12" t="s">
        <v>80</v>
      </c>
    </row>
    <row r="56" spans="1:5" x14ac:dyDescent="0.25">
      <c r="A56" s="168"/>
      <c r="B56" s="77" t="s">
        <v>44</v>
      </c>
      <c r="C56" s="60">
        <f>C$78</f>
        <v>869</v>
      </c>
      <c r="D56" s="75">
        <f>$D$78</f>
        <v>5674</v>
      </c>
      <c r="E56" s="59">
        <f>$E$78</f>
        <v>0.15315474092351075</v>
      </c>
    </row>
    <row r="57" spans="1:5" x14ac:dyDescent="0.25">
      <c r="A57" s="168"/>
      <c r="B57" s="38" t="s">
        <v>11</v>
      </c>
      <c r="C57" s="57">
        <f>C$89</f>
        <v>1542</v>
      </c>
      <c r="D57" s="76">
        <f>$D$89</f>
        <v>17576</v>
      </c>
      <c r="E57" s="85">
        <f>$E$89</f>
        <v>8.7733272644515248E-2</v>
      </c>
    </row>
    <row r="58" spans="1:5" x14ac:dyDescent="0.25">
      <c r="A58" s="168"/>
      <c r="B58" s="24" t="s">
        <v>14</v>
      </c>
      <c r="C58" s="9">
        <f>C49-C51</f>
        <v>30</v>
      </c>
      <c r="D58" s="80">
        <f>D49-D51</f>
        <v>964</v>
      </c>
      <c r="E58" s="86">
        <f>E49-E51</f>
        <v>-0.16243217896616552</v>
      </c>
    </row>
    <row r="59" spans="1:5" ht="15.75" thickBot="1" x14ac:dyDescent="0.3">
      <c r="A59" s="169"/>
      <c r="B59" s="56" t="s">
        <v>15</v>
      </c>
      <c r="C59" s="10">
        <f>C49-C50</f>
        <v>74</v>
      </c>
      <c r="D59" s="82">
        <f>D49-D50</f>
        <v>976</v>
      </c>
      <c r="E59" s="90">
        <f>E49-E50</f>
        <v>-9.337377039150821E-2</v>
      </c>
    </row>
    <row r="60" spans="1:5" ht="15" customHeight="1" x14ac:dyDescent="0.25">
      <c r="A60" s="170" t="s">
        <v>79</v>
      </c>
      <c r="B60" s="23" t="s">
        <v>4</v>
      </c>
      <c r="C60" s="22" t="s">
        <v>54</v>
      </c>
      <c r="D60" s="81">
        <v>21</v>
      </c>
      <c r="E60" s="11" t="s">
        <v>80</v>
      </c>
    </row>
    <row r="61" spans="1:5" x14ac:dyDescent="0.25">
      <c r="A61" s="159"/>
      <c r="B61" s="14" t="s">
        <v>5</v>
      </c>
      <c r="C61" s="9"/>
      <c r="D61" s="80" t="s">
        <v>54</v>
      </c>
      <c r="E61" s="12"/>
    </row>
    <row r="62" spans="1:5" x14ac:dyDescent="0.25">
      <c r="A62" s="159"/>
      <c r="B62" s="14" t="s">
        <v>6</v>
      </c>
      <c r="C62" s="9" t="s">
        <v>54</v>
      </c>
      <c r="D62" s="80" t="s">
        <v>54</v>
      </c>
      <c r="E62" s="12" t="s">
        <v>80</v>
      </c>
    </row>
    <row r="63" spans="1:5" x14ac:dyDescent="0.25">
      <c r="A63" s="159"/>
      <c r="B63" s="14" t="s">
        <v>7</v>
      </c>
      <c r="C63" s="9"/>
      <c r="D63" s="80" t="s">
        <v>54</v>
      </c>
      <c r="E63" s="12"/>
    </row>
    <row r="64" spans="1:5" x14ac:dyDescent="0.25">
      <c r="A64" s="159"/>
      <c r="B64" s="14" t="s">
        <v>8</v>
      </c>
      <c r="C64" s="9"/>
      <c r="D64" s="80" t="s">
        <v>54</v>
      </c>
      <c r="E64" s="12"/>
    </row>
    <row r="65" spans="1:5" x14ac:dyDescent="0.25">
      <c r="A65" s="159"/>
      <c r="B65" s="14" t="s">
        <v>9</v>
      </c>
      <c r="C65" s="9"/>
      <c r="D65" s="80"/>
      <c r="E65" s="12"/>
    </row>
    <row r="66" spans="1:5" x14ac:dyDescent="0.25">
      <c r="A66" s="159"/>
      <c r="B66" s="14" t="s">
        <v>10</v>
      </c>
      <c r="C66" s="9"/>
      <c r="D66" s="80"/>
      <c r="E66" s="12"/>
    </row>
    <row r="67" spans="1:5" x14ac:dyDescent="0.25">
      <c r="A67" s="159"/>
      <c r="B67" s="77" t="s">
        <v>44</v>
      </c>
      <c r="C67" s="60">
        <f>C$78</f>
        <v>869</v>
      </c>
      <c r="D67" s="75">
        <f>$D$78</f>
        <v>5674</v>
      </c>
      <c r="E67" s="59"/>
    </row>
    <row r="68" spans="1:5" x14ac:dyDescent="0.25">
      <c r="A68" s="159"/>
      <c r="B68" s="38" t="s">
        <v>11</v>
      </c>
      <c r="C68" s="57">
        <f>C$89</f>
        <v>1542</v>
      </c>
      <c r="D68" s="76">
        <f>$D$89</f>
        <v>17576</v>
      </c>
      <c r="E68" s="85">
        <f>$E$89</f>
        <v>8.7733272644515248E-2</v>
      </c>
    </row>
    <row r="69" spans="1:5" x14ac:dyDescent="0.25">
      <c r="A69" s="159"/>
      <c r="B69" s="24" t="s">
        <v>14</v>
      </c>
      <c r="C69" s="9" t="s">
        <v>80</v>
      </c>
      <c r="D69" s="80" t="s">
        <v>80</v>
      </c>
      <c r="E69" s="86" t="s">
        <v>80</v>
      </c>
    </row>
    <row r="70" spans="1:5" ht="15.75" thickBot="1" x14ac:dyDescent="0.3">
      <c r="A70" s="160"/>
      <c r="B70" s="56" t="s">
        <v>15</v>
      </c>
      <c r="C70" s="10"/>
      <c r="D70" s="82" t="s">
        <v>80</v>
      </c>
      <c r="E70" s="90"/>
    </row>
    <row r="71" spans="1:5" ht="15" customHeight="1" x14ac:dyDescent="0.25">
      <c r="A71" s="167" t="s">
        <v>42</v>
      </c>
      <c r="B71" s="23" t="s">
        <v>4</v>
      </c>
      <c r="C71" s="22">
        <v>333</v>
      </c>
      <c r="D71" s="81">
        <v>3086</v>
      </c>
      <c r="E71" s="11">
        <f>C71/D71</f>
        <v>0.10790667530784187</v>
      </c>
    </row>
    <row r="72" spans="1:5" x14ac:dyDescent="0.25">
      <c r="A72" s="168"/>
      <c r="B72" s="14" t="s">
        <v>5</v>
      </c>
      <c r="C72" s="9">
        <v>255</v>
      </c>
      <c r="D72" s="80">
        <v>1364</v>
      </c>
      <c r="E72" s="12">
        <f>C72/D72</f>
        <v>0.18695014662756598</v>
      </c>
    </row>
    <row r="73" spans="1:5" x14ac:dyDescent="0.25">
      <c r="A73" s="168"/>
      <c r="B73" s="14" t="s">
        <v>6</v>
      </c>
      <c r="C73" s="9">
        <v>230</v>
      </c>
      <c r="D73" s="80">
        <v>860</v>
      </c>
      <c r="E73" s="12">
        <f>C73/D73</f>
        <v>0.26744186046511625</v>
      </c>
    </row>
    <row r="74" spans="1:5" x14ac:dyDescent="0.25">
      <c r="A74" s="168"/>
      <c r="B74" s="14" t="s">
        <v>7</v>
      </c>
      <c r="C74" s="9">
        <v>40</v>
      </c>
      <c r="D74" s="80">
        <v>230</v>
      </c>
      <c r="E74" s="12">
        <f>C74/D74</f>
        <v>0.17391304347826086</v>
      </c>
    </row>
    <row r="75" spans="1:5" x14ac:dyDescent="0.25">
      <c r="A75" s="168"/>
      <c r="B75" s="14" t="s">
        <v>8</v>
      </c>
      <c r="C75" s="9" t="s">
        <v>54</v>
      </c>
      <c r="D75" s="80">
        <v>117</v>
      </c>
      <c r="E75" s="12" t="s">
        <v>80</v>
      </c>
    </row>
    <row r="76" spans="1:5" x14ac:dyDescent="0.25">
      <c r="A76" s="168"/>
      <c r="B76" s="14" t="s">
        <v>9</v>
      </c>
      <c r="C76" s="9" t="s">
        <v>54</v>
      </c>
      <c r="D76" s="80">
        <v>17</v>
      </c>
      <c r="E76" s="12" t="s">
        <v>80</v>
      </c>
    </row>
    <row r="77" spans="1:5" x14ac:dyDescent="0.25">
      <c r="A77" s="168"/>
      <c r="B77" s="14" t="s">
        <v>10</v>
      </c>
      <c r="C77" s="9" t="s">
        <v>54</v>
      </c>
      <c r="D77" s="80" t="s">
        <v>54</v>
      </c>
      <c r="E77" s="12" t="s">
        <v>80</v>
      </c>
    </row>
    <row r="78" spans="1:5" x14ac:dyDescent="0.25">
      <c r="A78" s="168"/>
      <c r="B78" s="77" t="s">
        <v>44</v>
      </c>
      <c r="C78" s="60">
        <v>869</v>
      </c>
      <c r="D78" s="75">
        <f>SUM(D71:D77)</f>
        <v>5674</v>
      </c>
      <c r="E78" s="59">
        <f>C78/D78</f>
        <v>0.15315474092351075</v>
      </c>
    </row>
    <row r="79" spans="1:5" x14ac:dyDescent="0.25">
      <c r="A79" s="168"/>
      <c r="B79" s="38" t="s">
        <v>11</v>
      </c>
      <c r="C79" s="57">
        <f>C$89</f>
        <v>1542</v>
      </c>
      <c r="D79" s="76">
        <f>$D$89</f>
        <v>17576</v>
      </c>
      <c r="E79" s="85">
        <f>$E$89</f>
        <v>8.7733272644515248E-2</v>
      </c>
    </row>
    <row r="80" spans="1:5" x14ac:dyDescent="0.25">
      <c r="A80" s="168"/>
      <c r="B80" s="24" t="s">
        <v>14</v>
      </c>
      <c r="C80" s="9">
        <f>C71-C73</f>
        <v>103</v>
      </c>
      <c r="D80" s="80">
        <f>D71-D73</f>
        <v>2226</v>
      </c>
      <c r="E80" s="86">
        <f t="shared" ref="E80" si="2">E71-E73</f>
        <v>-0.15953518515727438</v>
      </c>
    </row>
    <row r="81" spans="1:5" ht="15.75" thickBot="1" x14ac:dyDescent="0.3">
      <c r="A81" s="169"/>
      <c r="B81" s="56" t="s">
        <v>15</v>
      </c>
      <c r="C81" s="10">
        <f>C71-C72</f>
        <v>78</v>
      </c>
      <c r="D81" s="82">
        <f>D71-D72</f>
        <v>1722</v>
      </c>
      <c r="E81" s="90">
        <f>E71-E72</f>
        <v>-7.9043471319724112E-2</v>
      </c>
    </row>
    <row r="82" spans="1:5" ht="15" customHeight="1" x14ac:dyDescent="0.25">
      <c r="A82" s="170" t="s">
        <v>41</v>
      </c>
      <c r="B82" s="23" t="s">
        <v>4</v>
      </c>
      <c r="C82" s="22">
        <f>'FL EWI by Elementary'!C203</f>
        <v>548</v>
      </c>
      <c r="D82" s="81">
        <f>'FL EWI by Elementary'!D203</f>
        <v>9056</v>
      </c>
      <c r="E82" s="11">
        <f>C82/D82</f>
        <v>6.0512367491166077E-2</v>
      </c>
    </row>
    <row r="83" spans="1:5" x14ac:dyDescent="0.25">
      <c r="A83" s="159"/>
      <c r="B83" s="14" t="s">
        <v>5</v>
      </c>
      <c r="C83" s="9">
        <f>'FL EWI by Elementary'!C204</f>
        <v>455</v>
      </c>
      <c r="D83" s="80">
        <f>'FL EWI by Elementary'!D204</f>
        <v>4329</v>
      </c>
      <c r="E83" s="12">
        <f>C83/D83</f>
        <v>0.10510510510510511</v>
      </c>
    </row>
    <row r="84" spans="1:5" x14ac:dyDescent="0.25">
      <c r="A84" s="159"/>
      <c r="B84" s="14" t="s">
        <v>6</v>
      </c>
      <c r="C84" s="9">
        <f>'FL EWI by Elementary'!C205</f>
        <v>463</v>
      </c>
      <c r="D84" s="80">
        <f>'FL EWI by Elementary'!D205</f>
        <v>3130</v>
      </c>
      <c r="E84" s="12">
        <f>C84/D84</f>
        <v>0.14792332268370606</v>
      </c>
    </row>
    <row r="85" spans="1:5" x14ac:dyDescent="0.25">
      <c r="A85" s="159"/>
      <c r="B85" s="14" t="s">
        <v>7</v>
      </c>
      <c r="C85" s="9">
        <f>'FL EWI by Elementary'!C206</f>
        <v>64</v>
      </c>
      <c r="D85" s="80">
        <f>'FL EWI by Elementary'!D206</f>
        <v>718</v>
      </c>
      <c r="E85" s="12">
        <f>C85/D85</f>
        <v>8.9136490250696379E-2</v>
      </c>
    </row>
    <row r="86" spans="1:5" x14ac:dyDescent="0.25">
      <c r="A86" s="159"/>
      <c r="B86" s="14" t="s">
        <v>8</v>
      </c>
      <c r="C86" s="9" t="str">
        <f>'FL EWI by Elementary'!C207</f>
        <v>&lt;10</v>
      </c>
      <c r="D86" s="80">
        <f>'FL EWI by Elementary'!D207</f>
        <v>317</v>
      </c>
      <c r="E86" s="12" t="s">
        <v>80</v>
      </c>
    </row>
    <row r="87" spans="1:5" x14ac:dyDescent="0.25">
      <c r="A87" s="159"/>
      <c r="B87" s="14" t="s">
        <v>9</v>
      </c>
      <c r="C87" s="9" t="str">
        <f>'FL EWI by Elementary'!C208</f>
        <v>&lt;10</v>
      </c>
      <c r="D87" s="80">
        <f>'FL EWI by Elementary'!D208</f>
        <v>26</v>
      </c>
      <c r="E87" s="12" t="s">
        <v>80</v>
      </c>
    </row>
    <row r="88" spans="1:5" x14ac:dyDescent="0.25">
      <c r="A88" s="159"/>
      <c r="B88" s="14" t="s">
        <v>10</v>
      </c>
      <c r="C88" s="9" t="s">
        <v>54</v>
      </c>
      <c r="D88" s="80" t="s">
        <v>54</v>
      </c>
      <c r="E88" s="12" t="s">
        <v>80</v>
      </c>
    </row>
    <row r="89" spans="1:5" x14ac:dyDescent="0.25">
      <c r="A89" s="159"/>
      <c r="B89" s="38" t="s">
        <v>11</v>
      </c>
      <c r="C89" s="57">
        <f>'FL EWI by Elementary'!C210</f>
        <v>1542</v>
      </c>
      <c r="D89" s="76">
        <f>'FL EWI by Elementary'!D210</f>
        <v>17576</v>
      </c>
      <c r="E89" s="85">
        <f>C89/D89</f>
        <v>8.7733272644515248E-2</v>
      </c>
    </row>
    <row r="90" spans="1:5" x14ac:dyDescent="0.25">
      <c r="A90" s="159"/>
      <c r="B90" s="24" t="s">
        <v>14</v>
      </c>
      <c r="C90" s="9">
        <f>C82-C84</f>
        <v>85</v>
      </c>
      <c r="D90" s="80">
        <f>'FL EWI by Elementary'!D211</f>
        <v>5926</v>
      </c>
      <c r="E90" s="86">
        <f t="shared" ref="E90" si="3">E82-E84</f>
        <v>-8.7410955192539982E-2</v>
      </c>
    </row>
    <row r="91" spans="1:5" ht="15.75" thickBot="1" x14ac:dyDescent="0.3">
      <c r="A91" s="159"/>
      <c r="B91" s="32" t="s">
        <v>15</v>
      </c>
      <c r="C91" s="10">
        <f>C82-C83</f>
        <v>93</v>
      </c>
      <c r="D91" s="82">
        <f>'FL EWI by Elementary'!D212</f>
        <v>4727</v>
      </c>
      <c r="E91" s="90">
        <f>E82-E83</f>
        <v>-4.4592737613939032E-2</v>
      </c>
    </row>
    <row r="92" spans="1:5" ht="15.75" thickBot="1" x14ac:dyDescent="0.3">
      <c r="A92" s="175" t="s">
        <v>77</v>
      </c>
      <c r="B92" s="176"/>
      <c r="C92" s="178"/>
      <c r="D92" s="178"/>
      <c r="E92" s="179"/>
    </row>
    <row r="93" spans="1:5" ht="30" customHeight="1" thickBot="1" x14ac:dyDescent="0.3">
      <c r="A93" s="101" t="s">
        <v>53</v>
      </c>
      <c r="B93" s="102"/>
      <c r="C93" s="102"/>
      <c r="D93" s="102"/>
      <c r="E93" s="103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89" priority="39">
      <formula>MOD(ROW(),2)=0</formula>
    </cfRule>
  </conditionalFormatting>
  <conditionalFormatting sqref="C5:D11">
    <cfRule type="expression" dxfId="88" priority="36">
      <formula>MOD(ROW(),2)=0</formula>
    </cfRule>
  </conditionalFormatting>
  <conditionalFormatting sqref="E5:E11">
    <cfRule type="expression" dxfId="87" priority="37">
      <formula>MOD(ROW(),2)=0</formula>
    </cfRule>
  </conditionalFormatting>
  <conditionalFormatting sqref="B16:B22">
    <cfRule type="expression" dxfId="86" priority="35">
      <formula>MOD(ROW(),2)=0</formula>
    </cfRule>
  </conditionalFormatting>
  <conditionalFormatting sqref="E16:E22">
    <cfRule type="expression" dxfId="85" priority="34">
      <formula>MOD(ROW(),2)=0</formula>
    </cfRule>
  </conditionalFormatting>
  <conditionalFormatting sqref="C16:D22">
    <cfRule type="expression" dxfId="84" priority="33">
      <formula>MOD(ROW(),2)=0</formula>
    </cfRule>
  </conditionalFormatting>
  <conditionalFormatting sqref="B27:B33">
    <cfRule type="expression" dxfId="83" priority="32">
      <formula>MOD(ROW(),2)=0</formula>
    </cfRule>
  </conditionalFormatting>
  <conditionalFormatting sqref="E27:E33">
    <cfRule type="expression" dxfId="82" priority="31">
      <formula>MOD(ROW(),2)=0</formula>
    </cfRule>
  </conditionalFormatting>
  <conditionalFormatting sqref="C27:D33">
    <cfRule type="expression" dxfId="81" priority="30">
      <formula>MOD(ROW(),2)=0</formula>
    </cfRule>
  </conditionalFormatting>
  <conditionalFormatting sqref="B38:B44">
    <cfRule type="expression" dxfId="80" priority="29">
      <formula>MOD(ROW(),2)=0</formula>
    </cfRule>
  </conditionalFormatting>
  <conditionalFormatting sqref="E38:E44">
    <cfRule type="expression" dxfId="79" priority="28">
      <formula>MOD(ROW(),2)=0</formula>
    </cfRule>
  </conditionalFormatting>
  <conditionalFormatting sqref="C38:D44">
    <cfRule type="expression" dxfId="78" priority="27">
      <formula>MOD(ROW(),2)=0</formula>
    </cfRule>
  </conditionalFormatting>
  <conditionalFormatting sqref="B49:B55">
    <cfRule type="expression" dxfId="77" priority="26">
      <formula>MOD(ROW(),2)=0</formula>
    </cfRule>
  </conditionalFormatting>
  <conditionalFormatting sqref="E49:E55">
    <cfRule type="expression" dxfId="76" priority="25">
      <formula>MOD(ROW(),2)=0</formula>
    </cfRule>
  </conditionalFormatting>
  <conditionalFormatting sqref="C49:D55">
    <cfRule type="expression" dxfId="75" priority="24">
      <formula>MOD(ROW(),2)=0</formula>
    </cfRule>
  </conditionalFormatting>
  <conditionalFormatting sqref="C80:E81">
    <cfRule type="expression" dxfId="74" priority="23">
      <formula>MOD(ROW(),2)=0</formula>
    </cfRule>
  </conditionalFormatting>
  <conditionalFormatting sqref="B71:B77">
    <cfRule type="expression" dxfId="73" priority="22">
      <formula>MOD(ROW(),2)=0</formula>
    </cfRule>
  </conditionalFormatting>
  <conditionalFormatting sqref="E71:E77">
    <cfRule type="expression" dxfId="72" priority="21">
      <formula>MOD(ROW(),2)=0</formula>
    </cfRule>
  </conditionalFormatting>
  <conditionalFormatting sqref="C71:D77">
    <cfRule type="expression" dxfId="71" priority="20">
      <formula>MOD(ROW(),2)=0</formula>
    </cfRule>
  </conditionalFormatting>
  <conditionalFormatting sqref="B82:B88">
    <cfRule type="expression" dxfId="70" priority="18">
      <formula>MOD(ROW(),2)=0</formula>
    </cfRule>
  </conditionalFormatting>
  <conditionalFormatting sqref="E82:E88">
    <cfRule type="expression" dxfId="69" priority="14">
      <formula>MOD(ROW(),2)=0</formula>
    </cfRule>
  </conditionalFormatting>
  <conditionalFormatting sqref="C82:D88">
    <cfRule type="expression" dxfId="68" priority="13">
      <formula>MOD(ROW(),2)=0</formula>
    </cfRule>
  </conditionalFormatting>
  <conditionalFormatting sqref="C90:E91">
    <cfRule type="expression" dxfId="67" priority="15">
      <formula>MOD(ROW(),2)=0</formula>
    </cfRule>
  </conditionalFormatting>
  <conditionalFormatting sqref="C4:D4">
    <cfRule type="expression" dxfId="66" priority="6">
      <formula>MOD(ROW(),2)=0</formula>
    </cfRule>
  </conditionalFormatting>
  <conditionalFormatting sqref="B4">
    <cfRule type="expression" dxfId="65" priority="7">
      <formula>MOD(ROW(),2)=0</formula>
    </cfRule>
  </conditionalFormatting>
  <conditionalFormatting sqref="E4">
    <cfRule type="expression" dxfId="64" priority="5">
      <formula>MOD(ROW(),2)=0</formula>
    </cfRule>
  </conditionalFormatting>
  <conditionalFormatting sqref="C69:E70">
    <cfRule type="expression" dxfId="63" priority="4">
      <formula>MOD(ROW(),2)=0</formula>
    </cfRule>
  </conditionalFormatting>
  <conditionalFormatting sqref="B60:B66">
    <cfRule type="expression" dxfId="62" priority="3">
      <formula>MOD(ROW(),2)=0</formula>
    </cfRule>
  </conditionalFormatting>
  <conditionalFormatting sqref="E60:E66">
    <cfRule type="expression" dxfId="61" priority="2">
      <formula>MOD(ROW(),2)=0</formula>
    </cfRule>
  </conditionalFormatting>
  <conditionalFormatting sqref="C60:D66">
    <cfRule type="expression" dxfId="6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3" customWidth="1"/>
    <col min="5" max="5" width="15.7109375" style="96" customWidth="1"/>
    <col min="6" max="15" width="8" customWidth="1"/>
  </cols>
  <sheetData>
    <row r="1" spans="1:5" ht="15" customHeight="1" x14ac:dyDescent="0.25">
      <c r="A1" s="164" t="s">
        <v>16</v>
      </c>
      <c r="B1" s="126" t="s">
        <v>69</v>
      </c>
      <c r="C1" s="129" t="s">
        <v>88</v>
      </c>
      <c r="D1" s="130"/>
      <c r="E1" s="131"/>
    </row>
    <row r="2" spans="1:5" x14ac:dyDescent="0.25">
      <c r="A2" s="165"/>
      <c r="B2" s="127"/>
      <c r="C2" s="138"/>
      <c r="D2" s="139"/>
      <c r="E2" s="140"/>
    </row>
    <row r="3" spans="1:5" ht="15.75" thickBot="1" x14ac:dyDescent="0.3">
      <c r="A3" s="165"/>
      <c r="B3" s="128"/>
      <c r="C3" s="141"/>
      <c r="D3" s="142"/>
      <c r="E3" s="143"/>
    </row>
    <row r="4" spans="1:5" ht="39" thickBot="1" x14ac:dyDescent="0.3">
      <c r="A4" s="166"/>
      <c r="B4" s="34" t="s">
        <v>0</v>
      </c>
      <c r="C4" s="89" t="s">
        <v>66</v>
      </c>
      <c r="D4" s="88" t="s">
        <v>64</v>
      </c>
      <c r="E4" s="94" t="s">
        <v>65</v>
      </c>
    </row>
    <row r="5" spans="1:5" x14ac:dyDescent="0.25">
      <c r="A5" s="180" t="s">
        <v>37</v>
      </c>
      <c r="B5" s="17" t="s">
        <v>4</v>
      </c>
      <c r="C5" s="22"/>
      <c r="D5" s="81">
        <v>561</v>
      </c>
      <c r="E5" s="11"/>
    </row>
    <row r="6" spans="1:5" x14ac:dyDescent="0.25">
      <c r="A6" s="181"/>
      <c r="B6" s="18" t="s">
        <v>5</v>
      </c>
      <c r="C6" s="9"/>
      <c r="D6" s="80">
        <v>284</v>
      </c>
      <c r="E6" s="12"/>
    </row>
    <row r="7" spans="1:5" x14ac:dyDescent="0.25">
      <c r="A7" s="181"/>
      <c r="B7" s="18" t="s">
        <v>6</v>
      </c>
      <c r="C7" s="9"/>
      <c r="D7" s="80">
        <v>246</v>
      </c>
      <c r="E7" s="12"/>
    </row>
    <row r="8" spans="1:5" x14ac:dyDescent="0.25">
      <c r="A8" s="181"/>
      <c r="B8" s="18" t="s">
        <v>7</v>
      </c>
      <c r="C8" s="9"/>
      <c r="D8" s="80">
        <v>53</v>
      </c>
      <c r="E8" s="12"/>
    </row>
    <row r="9" spans="1:5" x14ac:dyDescent="0.25">
      <c r="A9" s="181"/>
      <c r="B9" s="18" t="s">
        <v>8</v>
      </c>
      <c r="C9" s="9"/>
      <c r="D9" s="80">
        <v>20</v>
      </c>
      <c r="E9" s="12"/>
    </row>
    <row r="10" spans="1:5" x14ac:dyDescent="0.25">
      <c r="A10" s="181"/>
      <c r="B10" s="18" t="s">
        <v>9</v>
      </c>
      <c r="C10" s="9"/>
      <c r="D10" s="80" t="s">
        <v>54</v>
      </c>
      <c r="E10" s="12"/>
    </row>
    <row r="11" spans="1:5" x14ac:dyDescent="0.25">
      <c r="A11" s="181"/>
      <c r="B11" s="18" t="s">
        <v>10</v>
      </c>
      <c r="C11" s="9"/>
      <c r="D11" s="80"/>
      <c r="E11" s="12"/>
    </row>
    <row r="12" spans="1:5" x14ac:dyDescent="0.25">
      <c r="A12" s="181"/>
      <c r="B12" s="19" t="s">
        <v>19</v>
      </c>
      <c r="C12" s="58">
        <f>C$78</f>
        <v>93</v>
      </c>
      <c r="D12" s="87">
        <f>$D$78</f>
        <v>7803</v>
      </c>
      <c r="E12" s="59">
        <f>$E$78</f>
        <v>1.1918492887351018E-2</v>
      </c>
    </row>
    <row r="13" spans="1:5" x14ac:dyDescent="0.25">
      <c r="A13" s="181"/>
      <c r="B13" s="36" t="s">
        <v>11</v>
      </c>
      <c r="C13" s="57">
        <f>C$188</f>
        <v>1542</v>
      </c>
      <c r="D13" s="76">
        <f>$D$188</f>
        <v>17576</v>
      </c>
      <c r="E13" s="85">
        <f>$E$188</f>
        <v>8.7733272644515248E-2</v>
      </c>
    </row>
    <row r="14" spans="1:5" x14ac:dyDescent="0.25">
      <c r="A14" s="181"/>
      <c r="B14" s="20" t="s">
        <v>14</v>
      </c>
      <c r="C14" s="9"/>
      <c r="D14" s="80">
        <f>D5-D7</f>
        <v>315</v>
      </c>
      <c r="E14" s="86"/>
    </row>
    <row r="15" spans="1:5" ht="15.75" thickBot="1" x14ac:dyDescent="0.3">
      <c r="A15" s="182"/>
      <c r="B15" s="21" t="s">
        <v>15</v>
      </c>
      <c r="C15" s="10"/>
      <c r="D15" s="82">
        <f>D5-D6</f>
        <v>277</v>
      </c>
      <c r="E15" s="90"/>
    </row>
    <row r="16" spans="1:5" x14ac:dyDescent="0.25">
      <c r="A16" s="183">
        <v>1</v>
      </c>
      <c r="B16" s="17" t="s">
        <v>4</v>
      </c>
      <c r="C16" s="22" t="s">
        <v>54</v>
      </c>
      <c r="D16" s="81">
        <v>633</v>
      </c>
      <c r="E16" s="11" t="s">
        <v>80</v>
      </c>
    </row>
    <row r="17" spans="1:5" x14ac:dyDescent="0.25">
      <c r="A17" s="184"/>
      <c r="B17" s="18" t="s">
        <v>5</v>
      </c>
      <c r="C17" s="9"/>
      <c r="D17" s="80">
        <v>335</v>
      </c>
      <c r="E17" s="12"/>
    </row>
    <row r="18" spans="1:5" x14ac:dyDescent="0.25">
      <c r="A18" s="184"/>
      <c r="B18" s="18" t="s">
        <v>6</v>
      </c>
      <c r="C18" s="9"/>
      <c r="D18" s="80">
        <v>242</v>
      </c>
      <c r="E18" s="12"/>
    </row>
    <row r="19" spans="1:5" x14ac:dyDescent="0.25">
      <c r="A19" s="184"/>
      <c r="B19" s="18" t="s">
        <v>7</v>
      </c>
      <c r="C19" s="9"/>
      <c r="D19" s="80">
        <v>55</v>
      </c>
      <c r="E19" s="12"/>
    </row>
    <row r="20" spans="1:5" x14ac:dyDescent="0.25">
      <c r="A20" s="184"/>
      <c r="B20" s="18" t="s">
        <v>8</v>
      </c>
      <c r="C20" s="9"/>
      <c r="D20" s="80">
        <v>17</v>
      </c>
      <c r="E20" s="12"/>
    </row>
    <row r="21" spans="1:5" x14ac:dyDescent="0.25">
      <c r="A21" s="184"/>
      <c r="B21" s="18" t="s">
        <v>9</v>
      </c>
      <c r="C21" s="9"/>
      <c r="D21" s="80" t="s">
        <v>54</v>
      </c>
      <c r="E21" s="12"/>
    </row>
    <row r="22" spans="1:5" x14ac:dyDescent="0.25">
      <c r="A22" s="184"/>
      <c r="B22" s="18" t="s">
        <v>10</v>
      </c>
      <c r="C22" s="9"/>
      <c r="D22" s="80" t="s">
        <v>54</v>
      </c>
      <c r="E22" s="12"/>
    </row>
    <row r="23" spans="1:5" x14ac:dyDescent="0.25">
      <c r="A23" s="184"/>
      <c r="B23" s="19" t="s">
        <v>19</v>
      </c>
      <c r="C23" s="58">
        <f>C$78</f>
        <v>93</v>
      </c>
      <c r="D23" s="87">
        <f>$D$78</f>
        <v>7803</v>
      </c>
      <c r="E23" s="59">
        <f>$E$78</f>
        <v>1.1918492887351018E-2</v>
      </c>
    </row>
    <row r="24" spans="1:5" x14ac:dyDescent="0.25">
      <c r="A24" s="184"/>
      <c r="B24" s="36" t="s">
        <v>11</v>
      </c>
      <c r="C24" s="57">
        <f>C$188</f>
        <v>1542</v>
      </c>
      <c r="D24" s="76">
        <f>$D$188</f>
        <v>17576</v>
      </c>
      <c r="E24" s="85">
        <f>$E$188</f>
        <v>8.7733272644515248E-2</v>
      </c>
    </row>
    <row r="25" spans="1:5" x14ac:dyDescent="0.25">
      <c r="A25" s="184"/>
      <c r="B25" s="20" t="s">
        <v>14</v>
      </c>
      <c r="C25" s="9"/>
      <c r="D25" s="80">
        <f>D16-D18</f>
        <v>391</v>
      </c>
      <c r="E25" s="86"/>
    </row>
    <row r="26" spans="1:5" ht="15.75" thickBot="1" x14ac:dyDescent="0.3">
      <c r="A26" s="185"/>
      <c r="B26" s="21" t="s">
        <v>15</v>
      </c>
      <c r="C26" s="30"/>
      <c r="D26" s="84">
        <f>D16-D17</f>
        <v>298</v>
      </c>
      <c r="E26" s="95"/>
    </row>
    <row r="27" spans="1:5" x14ac:dyDescent="0.25">
      <c r="A27" s="180">
        <v>2</v>
      </c>
      <c r="B27" s="17" t="s">
        <v>4</v>
      </c>
      <c r="C27" s="22" t="s">
        <v>54</v>
      </c>
      <c r="D27" s="81">
        <v>615</v>
      </c>
      <c r="E27" s="11" t="s">
        <v>80</v>
      </c>
    </row>
    <row r="28" spans="1:5" x14ac:dyDescent="0.25">
      <c r="A28" s="181"/>
      <c r="B28" s="18" t="s">
        <v>5</v>
      </c>
      <c r="C28" s="9" t="s">
        <v>54</v>
      </c>
      <c r="D28" s="80">
        <v>281</v>
      </c>
      <c r="E28" s="12" t="s">
        <v>80</v>
      </c>
    </row>
    <row r="29" spans="1:5" x14ac:dyDescent="0.25">
      <c r="A29" s="181"/>
      <c r="B29" s="18" t="s">
        <v>6</v>
      </c>
      <c r="C29" s="9" t="s">
        <v>54</v>
      </c>
      <c r="D29" s="80">
        <v>247</v>
      </c>
      <c r="E29" s="12" t="s">
        <v>80</v>
      </c>
    </row>
    <row r="30" spans="1:5" x14ac:dyDescent="0.25">
      <c r="A30" s="181"/>
      <c r="B30" s="18" t="s">
        <v>7</v>
      </c>
      <c r="C30" s="9"/>
      <c r="D30" s="80">
        <v>45</v>
      </c>
      <c r="E30" s="12"/>
    </row>
    <row r="31" spans="1:5" x14ac:dyDescent="0.25">
      <c r="A31" s="181"/>
      <c r="B31" s="18" t="s">
        <v>8</v>
      </c>
      <c r="C31" s="9"/>
      <c r="D31" s="80">
        <v>21</v>
      </c>
      <c r="E31" s="12"/>
    </row>
    <row r="32" spans="1:5" x14ac:dyDescent="0.25">
      <c r="A32" s="181"/>
      <c r="B32" s="18" t="s">
        <v>9</v>
      </c>
      <c r="C32" s="9"/>
      <c r="D32" s="80" t="s">
        <v>54</v>
      </c>
      <c r="E32" s="12"/>
    </row>
    <row r="33" spans="1:5" x14ac:dyDescent="0.25">
      <c r="A33" s="181"/>
      <c r="B33" s="18" t="s">
        <v>10</v>
      </c>
      <c r="C33" s="9"/>
      <c r="D33" s="80" t="s">
        <v>54</v>
      </c>
      <c r="E33" s="12"/>
    </row>
    <row r="34" spans="1:5" x14ac:dyDescent="0.25">
      <c r="A34" s="181"/>
      <c r="B34" s="19" t="s">
        <v>19</v>
      </c>
      <c r="C34" s="58">
        <f>C$78</f>
        <v>93</v>
      </c>
      <c r="D34" s="87">
        <f>$D$78</f>
        <v>7803</v>
      </c>
      <c r="E34" s="59">
        <f>$E$78</f>
        <v>1.1918492887351018E-2</v>
      </c>
    </row>
    <row r="35" spans="1:5" x14ac:dyDescent="0.25">
      <c r="A35" s="181"/>
      <c r="B35" s="36" t="s">
        <v>11</v>
      </c>
      <c r="C35" s="57">
        <f>C$188</f>
        <v>1542</v>
      </c>
      <c r="D35" s="76">
        <f>$D$188</f>
        <v>17576</v>
      </c>
      <c r="E35" s="85">
        <f>$E$188</f>
        <v>8.7733272644515248E-2</v>
      </c>
    </row>
    <row r="36" spans="1:5" x14ac:dyDescent="0.25">
      <c r="A36" s="181"/>
      <c r="B36" s="20" t="s">
        <v>14</v>
      </c>
      <c r="C36" s="9" t="s">
        <v>80</v>
      </c>
      <c r="D36" s="80">
        <f>D27-D29</f>
        <v>368</v>
      </c>
      <c r="E36" s="86" t="s">
        <v>80</v>
      </c>
    </row>
    <row r="37" spans="1:5" ht="15.75" thickBot="1" x14ac:dyDescent="0.3">
      <c r="A37" s="182"/>
      <c r="B37" s="21" t="s">
        <v>15</v>
      </c>
      <c r="C37" s="10" t="s">
        <v>80</v>
      </c>
      <c r="D37" s="82">
        <f>D27-D28</f>
        <v>334</v>
      </c>
      <c r="E37" s="90" t="s">
        <v>80</v>
      </c>
    </row>
    <row r="38" spans="1:5" x14ac:dyDescent="0.25">
      <c r="A38" s="183">
        <v>3</v>
      </c>
      <c r="B38" s="17" t="s">
        <v>4</v>
      </c>
      <c r="C38" s="22" t="s">
        <v>54</v>
      </c>
      <c r="D38" s="81">
        <v>618</v>
      </c>
      <c r="E38" s="11" t="s">
        <v>80</v>
      </c>
    </row>
    <row r="39" spans="1:5" x14ac:dyDescent="0.25">
      <c r="A39" s="184"/>
      <c r="B39" s="18" t="s">
        <v>5</v>
      </c>
      <c r="C39" s="9" t="s">
        <v>54</v>
      </c>
      <c r="D39" s="80">
        <v>311</v>
      </c>
      <c r="E39" s="12" t="s">
        <v>80</v>
      </c>
    </row>
    <row r="40" spans="1:5" x14ac:dyDescent="0.25">
      <c r="A40" s="184"/>
      <c r="B40" s="18" t="s">
        <v>6</v>
      </c>
      <c r="C40" s="9" t="s">
        <v>54</v>
      </c>
      <c r="D40" s="80">
        <v>246</v>
      </c>
      <c r="E40" s="12" t="s">
        <v>80</v>
      </c>
    </row>
    <row r="41" spans="1:5" x14ac:dyDescent="0.25">
      <c r="A41" s="184"/>
      <c r="B41" s="18" t="s">
        <v>7</v>
      </c>
      <c r="C41" s="9" t="s">
        <v>54</v>
      </c>
      <c r="D41" s="80">
        <v>56</v>
      </c>
      <c r="E41" s="12" t="s">
        <v>80</v>
      </c>
    </row>
    <row r="42" spans="1:5" x14ac:dyDescent="0.25">
      <c r="A42" s="184"/>
      <c r="B42" s="18" t="s">
        <v>8</v>
      </c>
      <c r="C42" s="9"/>
      <c r="D42" s="80">
        <v>15</v>
      </c>
      <c r="E42" s="12"/>
    </row>
    <row r="43" spans="1:5" x14ac:dyDescent="0.25">
      <c r="A43" s="184"/>
      <c r="B43" s="18" t="s">
        <v>9</v>
      </c>
      <c r="C43" s="9"/>
      <c r="D43" s="80" t="s">
        <v>54</v>
      </c>
      <c r="E43" s="12"/>
    </row>
    <row r="44" spans="1:5" x14ac:dyDescent="0.25">
      <c r="A44" s="184"/>
      <c r="B44" s="18" t="s">
        <v>10</v>
      </c>
      <c r="C44" s="9"/>
      <c r="D44" s="80" t="s">
        <v>54</v>
      </c>
      <c r="E44" s="12"/>
    </row>
    <row r="45" spans="1:5" x14ac:dyDescent="0.25">
      <c r="A45" s="184"/>
      <c r="B45" s="19" t="s">
        <v>19</v>
      </c>
      <c r="C45" s="58">
        <f>C$78</f>
        <v>93</v>
      </c>
      <c r="D45" s="87">
        <f>$D$78</f>
        <v>7803</v>
      </c>
      <c r="E45" s="59">
        <f>$E$78</f>
        <v>1.1918492887351018E-2</v>
      </c>
    </row>
    <row r="46" spans="1:5" x14ac:dyDescent="0.25">
      <c r="A46" s="184"/>
      <c r="B46" s="36" t="s">
        <v>11</v>
      </c>
      <c r="C46" s="57">
        <f>C$188</f>
        <v>1542</v>
      </c>
      <c r="D46" s="76">
        <f>$D$188</f>
        <v>17576</v>
      </c>
      <c r="E46" s="85">
        <f>$E$188</f>
        <v>8.7733272644515248E-2</v>
      </c>
    </row>
    <row r="47" spans="1:5" x14ac:dyDescent="0.25">
      <c r="A47" s="184"/>
      <c r="B47" s="20" t="s">
        <v>14</v>
      </c>
      <c r="C47" s="9" t="s">
        <v>80</v>
      </c>
      <c r="D47" s="80">
        <f>D38-D40</f>
        <v>372</v>
      </c>
      <c r="E47" s="86" t="s">
        <v>80</v>
      </c>
    </row>
    <row r="48" spans="1:5" ht="15.75" thickBot="1" x14ac:dyDescent="0.3">
      <c r="A48" s="185"/>
      <c r="B48" s="33" t="s">
        <v>15</v>
      </c>
      <c r="C48" s="10" t="s">
        <v>80</v>
      </c>
      <c r="D48" s="82">
        <f>D38-D39</f>
        <v>307</v>
      </c>
      <c r="E48" s="90" t="s">
        <v>80</v>
      </c>
    </row>
    <row r="49" spans="1:5" x14ac:dyDescent="0.25">
      <c r="A49" s="194">
        <v>4</v>
      </c>
      <c r="B49" s="23" t="s">
        <v>4</v>
      </c>
      <c r="C49" s="22">
        <v>10</v>
      </c>
      <c r="D49" s="81">
        <v>664</v>
      </c>
      <c r="E49" s="11">
        <f>C49/D49</f>
        <v>1.5060240963855422E-2</v>
      </c>
    </row>
    <row r="50" spans="1:5" x14ac:dyDescent="0.25">
      <c r="A50" s="195"/>
      <c r="B50" s="14" t="s">
        <v>5</v>
      </c>
      <c r="C50" s="9" t="s">
        <v>54</v>
      </c>
      <c r="D50" s="80">
        <v>359</v>
      </c>
      <c r="E50" s="12" t="s">
        <v>80</v>
      </c>
    </row>
    <row r="51" spans="1:5" x14ac:dyDescent="0.25">
      <c r="A51" s="195"/>
      <c r="B51" s="14" t="s">
        <v>6</v>
      </c>
      <c r="C51" s="9" t="s">
        <v>54</v>
      </c>
      <c r="D51" s="80">
        <v>280</v>
      </c>
      <c r="E51" s="12" t="s">
        <v>80</v>
      </c>
    </row>
    <row r="52" spans="1:5" x14ac:dyDescent="0.25">
      <c r="A52" s="195"/>
      <c r="B52" s="14" t="s">
        <v>7</v>
      </c>
      <c r="C52" s="9"/>
      <c r="D52" s="80">
        <v>48</v>
      </c>
      <c r="E52" s="12"/>
    </row>
    <row r="53" spans="1:5" x14ac:dyDescent="0.25">
      <c r="A53" s="195"/>
      <c r="B53" s="14" t="s">
        <v>8</v>
      </c>
      <c r="C53" s="9"/>
      <c r="D53" s="80">
        <v>29</v>
      </c>
      <c r="E53" s="12"/>
    </row>
    <row r="54" spans="1:5" x14ac:dyDescent="0.25">
      <c r="A54" s="195"/>
      <c r="B54" s="14" t="s">
        <v>9</v>
      </c>
      <c r="C54" s="9"/>
      <c r="D54" s="80" t="s">
        <v>54</v>
      </c>
      <c r="E54" s="12"/>
    </row>
    <row r="55" spans="1:5" x14ac:dyDescent="0.25">
      <c r="A55" s="195"/>
      <c r="B55" s="14" t="s">
        <v>10</v>
      </c>
      <c r="C55" s="9"/>
      <c r="D55" s="80"/>
      <c r="E55" s="12"/>
    </row>
    <row r="56" spans="1:5" x14ac:dyDescent="0.25">
      <c r="A56" s="195"/>
      <c r="B56" s="77" t="s">
        <v>19</v>
      </c>
      <c r="C56" s="58">
        <f>C$78</f>
        <v>93</v>
      </c>
      <c r="D56" s="87">
        <f>$D$78</f>
        <v>7803</v>
      </c>
      <c r="E56" s="59">
        <f>$E$78</f>
        <v>1.1918492887351018E-2</v>
      </c>
    </row>
    <row r="57" spans="1:5" x14ac:dyDescent="0.25">
      <c r="A57" s="195"/>
      <c r="B57" s="38" t="s">
        <v>11</v>
      </c>
      <c r="C57" s="57">
        <f>C$188</f>
        <v>1542</v>
      </c>
      <c r="D57" s="76">
        <f>$D$188</f>
        <v>17576</v>
      </c>
      <c r="E57" s="85">
        <f>$E$188</f>
        <v>8.7733272644515248E-2</v>
      </c>
    </row>
    <row r="58" spans="1:5" x14ac:dyDescent="0.25">
      <c r="A58" s="195"/>
      <c r="B58" s="24" t="s">
        <v>14</v>
      </c>
      <c r="C58" s="9" t="s">
        <v>80</v>
      </c>
      <c r="D58" s="80">
        <f>D49-D51</f>
        <v>384</v>
      </c>
      <c r="E58" s="86" t="s">
        <v>80</v>
      </c>
    </row>
    <row r="59" spans="1:5" ht="15.75" thickBot="1" x14ac:dyDescent="0.3">
      <c r="A59" s="196"/>
      <c r="B59" s="56" t="s">
        <v>15</v>
      </c>
      <c r="C59" s="10" t="s">
        <v>80</v>
      </c>
      <c r="D59" s="82">
        <f>D49-D50</f>
        <v>305</v>
      </c>
      <c r="E59" s="90" t="s">
        <v>80</v>
      </c>
    </row>
    <row r="60" spans="1:5" x14ac:dyDescent="0.25">
      <c r="A60" s="191">
        <v>5</v>
      </c>
      <c r="B60" s="39" t="s">
        <v>4</v>
      </c>
      <c r="C60" s="22">
        <v>11</v>
      </c>
      <c r="D60" s="81">
        <v>681</v>
      </c>
      <c r="E60" s="11">
        <f>C60/D60</f>
        <v>1.6152716593245228E-2</v>
      </c>
    </row>
    <row r="61" spans="1:5" x14ac:dyDescent="0.25">
      <c r="A61" s="192"/>
      <c r="B61" s="18" t="s">
        <v>5</v>
      </c>
      <c r="C61" s="9">
        <v>13</v>
      </c>
      <c r="D61" s="80">
        <v>287</v>
      </c>
      <c r="E61" s="12">
        <f t="shared" ref="E61:E62" si="0">C61/D61</f>
        <v>4.5296167247386762E-2</v>
      </c>
    </row>
    <row r="62" spans="1:5" x14ac:dyDescent="0.25">
      <c r="A62" s="192"/>
      <c r="B62" s="18" t="s">
        <v>6</v>
      </c>
      <c r="C62" s="9">
        <v>21</v>
      </c>
      <c r="D62" s="80">
        <v>242</v>
      </c>
      <c r="E62" s="12">
        <f t="shared" si="0"/>
        <v>8.6776859504132234E-2</v>
      </c>
    </row>
    <row r="63" spans="1:5" x14ac:dyDescent="0.25">
      <c r="A63" s="192"/>
      <c r="B63" s="18" t="s">
        <v>7</v>
      </c>
      <c r="C63" s="9" t="s">
        <v>54</v>
      </c>
      <c r="D63" s="80">
        <v>52</v>
      </c>
      <c r="E63" s="12" t="s">
        <v>80</v>
      </c>
    </row>
    <row r="64" spans="1:5" x14ac:dyDescent="0.25">
      <c r="A64" s="192"/>
      <c r="B64" s="18" t="s">
        <v>8</v>
      </c>
      <c r="C64" s="9"/>
      <c r="D64" s="80">
        <v>29</v>
      </c>
      <c r="E64" s="12"/>
    </row>
    <row r="65" spans="1:5" x14ac:dyDescent="0.25">
      <c r="A65" s="192"/>
      <c r="B65" s="18" t="s">
        <v>9</v>
      </c>
      <c r="C65" s="9"/>
      <c r="D65" s="80"/>
      <c r="E65" s="12"/>
    </row>
    <row r="66" spans="1:5" x14ac:dyDescent="0.25">
      <c r="A66" s="192"/>
      <c r="B66" s="18" t="s">
        <v>10</v>
      </c>
      <c r="C66" s="9"/>
      <c r="D66" s="80" t="s">
        <v>54</v>
      </c>
      <c r="E66" s="12"/>
    </row>
    <row r="67" spans="1:5" x14ac:dyDescent="0.25">
      <c r="A67" s="192"/>
      <c r="B67" s="19" t="s">
        <v>19</v>
      </c>
      <c r="C67" s="58">
        <f>C$78</f>
        <v>93</v>
      </c>
      <c r="D67" s="87">
        <f>$D$78</f>
        <v>7803</v>
      </c>
      <c r="E67" s="59">
        <f>$E$78</f>
        <v>1.1918492887351018E-2</v>
      </c>
    </row>
    <row r="68" spans="1:5" x14ac:dyDescent="0.25">
      <c r="A68" s="192"/>
      <c r="B68" s="36" t="s">
        <v>11</v>
      </c>
      <c r="C68" s="57">
        <f>C$188</f>
        <v>1542</v>
      </c>
      <c r="D68" s="76">
        <f>$D$188</f>
        <v>17576</v>
      </c>
      <c r="E68" s="85">
        <f>$E$188</f>
        <v>8.7733272644515248E-2</v>
      </c>
    </row>
    <row r="69" spans="1:5" x14ac:dyDescent="0.25">
      <c r="A69" s="192"/>
      <c r="B69" s="20" t="s">
        <v>14</v>
      </c>
      <c r="C69" s="9">
        <f>C60-C62</f>
        <v>-10</v>
      </c>
      <c r="D69" s="80">
        <f>D60-D62</f>
        <v>439</v>
      </c>
      <c r="E69" s="86">
        <f>E60-E62</f>
        <v>-7.0624142910887006E-2</v>
      </c>
    </row>
    <row r="70" spans="1:5" ht="15.75" thickBot="1" x14ac:dyDescent="0.3">
      <c r="A70" s="193"/>
      <c r="B70" s="21" t="s">
        <v>15</v>
      </c>
      <c r="C70" s="30">
        <f>C60-C61</f>
        <v>-2</v>
      </c>
      <c r="D70" s="84">
        <f>D60-D61</f>
        <v>394</v>
      </c>
      <c r="E70" s="95">
        <f>E60-E61</f>
        <v>-2.9143450654141534E-2</v>
      </c>
    </row>
    <row r="71" spans="1:5" x14ac:dyDescent="0.25">
      <c r="A71" s="167" t="s">
        <v>30</v>
      </c>
      <c r="B71" s="17" t="s">
        <v>4</v>
      </c>
      <c r="C71" s="22">
        <f>'FL EWI by Elementary'!C192</f>
        <v>26</v>
      </c>
      <c r="D71" s="81">
        <f>'FL EWI by Elementary'!D192</f>
        <v>3875</v>
      </c>
      <c r="E71" s="11">
        <f>C71/D71</f>
        <v>6.7096774193548389E-3</v>
      </c>
    </row>
    <row r="72" spans="1:5" x14ac:dyDescent="0.25">
      <c r="A72" s="168"/>
      <c r="B72" s="18" t="s">
        <v>5</v>
      </c>
      <c r="C72" s="9">
        <f>'FL EWI by Elementary'!C193</f>
        <v>25</v>
      </c>
      <c r="D72" s="80">
        <f>'FL EWI by Elementary'!D193</f>
        <v>1929</v>
      </c>
      <c r="E72" s="12">
        <f t="shared" ref="E72:E73" si="1">C72/D72</f>
        <v>1.2960082944530845E-2</v>
      </c>
    </row>
    <row r="73" spans="1:5" x14ac:dyDescent="0.25">
      <c r="A73" s="168"/>
      <c r="B73" s="18" t="s">
        <v>6</v>
      </c>
      <c r="C73" s="9">
        <f>'FL EWI by Elementary'!C194</f>
        <v>40</v>
      </c>
      <c r="D73" s="80">
        <f>'FL EWI by Elementary'!D194</f>
        <v>1542</v>
      </c>
      <c r="E73" s="12">
        <f t="shared" si="1"/>
        <v>2.5940337224383919E-2</v>
      </c>
    </row>
    <row r="74" spans="1:5" x14ac:dyDescent="0.25">
      <c r="A74" s="168"/>
      <c r="B74" s="18" t="s">
        <v>7</v>
      </c>
      <c r="C74" s="9" t="str">
        <f>'FL EWI by Elementary'!C195</f>
        <v>&lt;10</v>
      </c>
      <c r="D74" s="80">
        <f>'FL EWI by Elementary'!D195</f>
        <v>313</v>
      </c>
      <c r="E74" s="12" t="s">
        <v>80</v>
      </c>
    </row>
    <row r="75" spans="1:5" x14ac:dyDescent="0.25">
      <c r="A75" s="168"/>
      <c r="B75" s="18" t="s">
        <v>8</v>
      </c>
      <c r="C75" s="9"/>
      <c r="D75" s="80">
        <f>'FL EWI by Elementary'!D196</f>
        <v>137</v>
      </c>
      <c r="E75" s="12"/>
    </row>
    <row r="76" spans="1:5" x14ac:dyDescent="0.25">
      <c r="A76" s="168"/>
      <c r="B76" s="18" t="s">
        <v>9</v>
      </c>
      <c r="C76" s="9"/>
      <c r="D76" s="80" t="str">
        <f>'FL EWI by Elementary'!D197</f>
        <v>&lt;10</v>
      </c>
      <c r="E76" s="12"/>
    </row>
    <row r="77" spans="1:5" x14ac:dyDescent="0.25">
      <c r="A77" s="168"/>
      <c r="B77" s="18" t="s">
        <v>10</v>
      </c>
      <c r="C77" s="9"/>
      <c r="D77" s="80" t="s">
        <v>54</v>
      </c>
      <c r="E77" s="12"/>
    </row>
    <row r="78" spans="1:5" x14ac:dyDescent="0.25">
      <c r="A78" s="168"/>
      <c r="B78" s="19" t="s">
        <v>19</v>
      </c>
      <c r="C78" s="58">
        <f>'FL EWI by Elementary'!C199</f>
        <v>93</v>
      </c>
      <c r="D78" s="87">
        <f>'FL EWI by Elementary'!D199</f>
        <v>7803</v>
      </c>
      <c r="E78" s="59">
        <f>C78/D78</f>
        <v>1.1918492887351018E-2</v>
      </c>
    </row>
    <row r="79" spans="1:5" x14ac:dyDescent="0.25">
      <c r="A79" s="168"/>
      <c r="B79" s="36" t="s">
        <v>11</v>
      </c>
      <c r="C79" s="57">
        <f>C$188</f>
        <v>1542</v>
      </c>
      <c r="D79" s="76">
        <f>$D$188</f>
        <v>17576</v>
      </c>
      <c r="E79" s="85">
        <f>$E$188</f>
        <v>8.7733272644515248E-2</v>
      </c>
    </row>
    <row r="80" spans="1:5" x14ac:dyDescent="0.25">
      <c r="A80" s="168"/>
      <c r="B80" s="20" t="s">
        <v>14</v>
      </c>
      <c r="C80" s="9">
        <f>C71-C73</f>
        <v>-14</v>
      </c>
      <c r="D80" s="80">
        <f>D71-D73</f>
        <v>2333</v>
      </c>
      <c r="E80" s="86">
        <f>E71-E73</f>
        <v>-1.9230659805029079E-2</v>
      </c>
    </row>
    <row r="81" spans="1:5" ht="15.75" thickBot="1" x14ac:dyDescent="0.3">
      <c r="A81" s="169"/>
      <c r="B81" s="21" t="s">
        <v>15</v>
      </c>
      <c r="C81" s="10">
        <f>C71-C72</f>
        <v>1</v>
      </c>
      <c r="D81" s="82">
        <f>D71-D72</f>
        <v>1946</v>
      </c>
      <c r="E81" s="90">
        <f>E71-E72</f>
        <v>-6.2504055251760065E-3</v>
      </c>
    </row>
    <row r="82" spans="1:5" x14ac:dyDescent="0.25">
      <c r="A82" s="191">
        <v>6</v>
      </c>
      <c r="B82" s="17" t="s">
        <v>4</v>
      </c>
      <c r="C82" s="22">
        <v>51</v>
      </c>
      <c r="D82" s="81">
        <v>689</v>
      </c>
      <c r="E82" s="11">
        <f>C82/D82</f>
        <v>7.4020319303338175E-2</v>
      </c>
    </row>
    <row r="83" spans="1:5" x14ac:dyDescent="0.25">
      <c r="A83" s="192"/>
      <c r="B83" s="18" t="s">
        <v>5</v>
      </c>
      <c r="C83" s="9">
        <v>35</v>
      </c>
      <c r="D83" s="80">
        <v>312</v>
      </c>
      <c r="E83" s="12">
        <f t="shared" ref="E83:E84" si="2">C83/D83</f>
        <v>0.11217948717948718</v>
      </c>
    </row>
    <row r="84" spans="1:5" x14ac:dyDescent="0.25">
      <c r="A84" s="192"/>
      <c r="B84" s="18" t="s">
        <v>6</v>
      </c>
      <c r="C84" s="9">
        <v>55</v>
      </c>
      <c r="D84" s="80">
        <v>221</v>
      </c>
      <c r="E84" s="12">
        <f t="shared" si="2"/>
        <v>0.24886877828054299</v>
      </c>
    </row>
    <row r="85" spans="1:5" x14ac:dyDescent="0.25">
      <c r="A85" s="192"/>
      <c r="B85" s="18" t="s">
        <v>7</v>
      </c>
      <c r="C85" s="9" t="s">
        <v>54</v>
      </c>
      <c r="D85" s="80">
        <v>56</v>
      </c>
      <c r="E85" s="12" t="s">
        <v>80</v>
      </c>
    </row>
    <row r="86" spans="1:5" x14ac:dyDescent="0.25">
      <c r="A86" s="192"/>
      <c r="B86" s="18" t="s">
        <v>8</v>
      </c>
      <c r="C86" s="9" t="s">
        <v>54</v>
      </c>
      <c r="D86" s="80">
        <v>18</v>
      </c>
      <c r="E86" s="12" t="s">
        <v>80</v>
      </c>
    </row>
    <row r="87" spans="1:5" x14ac:dyDescent="0.25">
      <c r="A87" s="192"/>
      <c r="B87" s="18" t="s">
        <v>9</v>
      </c>
      <c r="C87" s="9"/>
      <c r="D87" s="80"/>
      <c r="E87" s="12"/>
    </row>
    <row r="88" spans="1:5" x14ac:dyDescent="0.25">
      <c r="A88" s="192"/>
      <c r="B88" s="18" t="s">
        <v>10</v>
      </c>
      <c r="C88" s="9"/>
      <c r="D88" s="80"/>
      <c r="E88" s="12"/>
    </row>
    <row r="89" spans="1:5" x14ac:dyDescent="0.25">
      <c r="A89" s="192"/>
      <c r="B89" s="19" t="s">
        <v>31</v>
      </c>
      <c r="C89" s="58">
        <f>C$122</f>
        <v>580</v>
      </c>
      <c r="D89" s="87">
        <f>$D$122</f>
        <v>4099</v>
      </c>
      <c r="E89" s="59">
        <f>$E$122</f>
        <v>0.14149792632349353</v>
      </c>
    </row>
    <row r="90" spans="1:5" x14ac:dyDescent="0.25">
      <c r="A90" s="192"/>
      <c r="B90" s="36" t="s">
        <v>11</v>
      </c>
      <c r="C90" s="57">
        <f>C$188</f>
        <v>1542</v>
      </c>
      <c r="D90" s="76">
        <f>$D$188</f>
        <v>17576</v>
      </c>
      <c r="E90" s="85">
        <f>$E$188</f>
        <v>8.7733272644515248E-2</v>
      </c>
    </row>
    <row r="91" spans="1:5" x14ac:dyDescent="0.25">
      <c r="A91" s="192"/>
      <c r="B91" s="20" t="s">
        <v>14</v>
      </c>
      <c r="C91" s="9">
        <f>C82-C84</f>
        <v>-4</v>
      </c>
      <c r="D91" s="80">
        <f>D82-D84</f>
        <v>468</v>
      </c>
      <c r="E91" s="86">
        <f>E82-E84</f>
        <v>-0.1748484589772048</v>
      </c>
    </row>
    <row r="92" spans="1:5" ht="15.75" thickBot="1" x14ac:dyDescent="0.3">
      <c r="A92" s="193"/>
      <c r="B92" s="21" t="s">
        <v>15</v>
      </c>
      <c r="C92" s="10">
        <f>C82-C83</f>
        <v>16</v>
      </c>
      <c r="D92" s="82">
        <f>D82-D83</f>
        <v>377</v>
      </c>
      <c r="E92" s="90">
        <f>E82-E83</f>
        <v>-3.8159167876149008E-2</v>
      </c>
    </row>
    <row r="93" spans="1:5" x14ac:dyDescent="0.25">
      <c r="A93" s="186">
        <v>7</v>
      </c>
      <c r="B93" s="17" t="s">
        <v>4</v>
      </c>
      <c r="C93" s="22">
        <v>67</v>
      </c>
      <c r="D93" s="81">
        <v>692</v>
      </c>
      <c r="E93" s="11">
        <f>C93/D93</f>
        <v>9.6820809248554907E-2</v>
      </c>
    </row>
    <row r="94" spans="1:5" x14ac:dyDescent="0.25">
      <c r="A94" s="187"/>
      <c r="B94" s="18" t="s">
        <v>5</v>
      </c>
      <c r="C94" s="9">
        <v>66</v>
      </c>
      <c r="D94" s="80">
        <v>342</v>
      </c>
      <c r="E94" s="12">
        <f t="shared" ref="E94:E95" si="3">C94/D94</f>
        <v>0.19298245614035087</v>
      </c>
    </row>
    <row r="95" spans="1:5" x14ac:dyDescent="0.25">
      <c r="A95" s="187"/>
      <c r="B95" s="18" t="s">
        <v>6</v>
      </c>
      <c r="C95" s="9">
        <v>70</v>
      </c>
      <c r="D95" s="80">
        <v>239</v>
      </c>
      <c r="E95" s="12">
        <f t="shared" si="3"/>
        <v>0.29288702928870292</v>
      </c>
    </row>
    <row r="96" spans="1:5" x14ac:dyDescent="0.25">
      <c r="A96" s="187"/>
      <c r="B96" s="18" t="s">
        <v>7</v>
      </c>
      <c r="C96" s="9" t="s">
        <v>54</v>
      </c>
      <c r="D96" s="80">
        <v>55</v>
      </c>
      <c r="E96" s="12" t="s">
        <v>80</v>
      </c>
    </row>
    <row r="97" spans="1:5" x14ac:dyDescent="0.25">
      <c r="A97" s="187"/>
      <c r="B97" s="18" t="s">
        <v>8</v>
      </c>
      <c r="C97" s="9"/>
      <c r="D97" s="80">
        <v>21</v>
      </c>
      <c r="E97" s="12"/>
    </row>
    <row r="98" spans="1:5" x14ac:dyDescent="0.25">
      <c r="A98" s="187"/>
      <c r="B98" s="18" t="s">
        <v>9</v>
      </c>
      <c r="C98" s="9"/>
      <c r="D98" s="80" t="s">
        <v>54</v>
      </c>
      <c r="E98" s="12"/>
    </row>
    <row r="99" spans="1:5" x14ac:dyDescent="0.25">
      <c r="A99" s="187"/>
      <c r="B99" s="18" t="s">
        <v>10</v>
      </c>
      <c r="C99" s="9"/>
      <c r="D99" s="80" t="s">
        <v>54</v>
      </c>
      <c r="E99" s="12"/>
    </row>
    <row r="100" spans="1:5" x14ac:dyDescent="0.25">
      <c r="A100" s="187"/>
      <c r="B100" s="19" t="s">
        <v>31</v>
      </c>
      <c r="C100" s="58">
        <f>C$122</f>
        <v>580</v>
      </c>
      <c r="D100" s="87">
        <f>$D$122</f>
        <v>4099</v>
      </c>
      <c r="E100" s="59">
        <f>$E$122</f>
        <v>0.14149792632349353</v>
      </c>
    </row>
    <row r="101" spans="1:5" x14ac:dyDescent="0.25">
      <c r="A101" s="187"/>
      <c r="B101" s="36" t="s">
        <v>11</v>
      </c>
      <c r="C101" s="57">
        <f>C$188</f>
        <v>1542</v>
      </c>
      <c r="D101" s="76">
        <f>$D$188</f>
        <v>17576</v>
      </c>
      <c r="E101" s="85">
        <f>$E$188</f>
        <v>8.7733272644515248E-2</v>
      </c>
    </row>
    <row r="102" spans="1:5" x14ac:dyDescent="0.25">
      <c r="A102" s="187"/>
      <c r="B102" s="20" t="s">
        <v>14</v>
      </c>
      <c r="C102" s="9">
        <f>C93-C95</f>
        <v>-3</v>
      </c>
      <c r="D102" s="80">
        <f>D93-D95</f>
        <v>453</v>
      </c>
      <c r="E102" s="86">
        <f>E93-E95</f>
        <v>-0.19606622004014801</v>
      </c>
    </row>
    <row r="103" spans="1:5" ht="15.75" thickBot="1" x14ac:dyDescent="0.3">
      <c r="A103" s="188"/>
      <c r="B103" s="21" t="s">
        <v>15</v>
      </c>
      <c r="C103" s="10">
        <f>C93-C94</f>
        <v>1</v>
      </c>
      <c r="D103" s="82">
        <f>D93-D94</f>
        <v>350</v>
      </c>
      <c r="E103" s="90">
        <f>E93-E94</f>
        <v>-9.616164689179596E-2</v>
      </c>
    </row>
    <row r="104" spans="1:5" x14ac:dyDescent="0.25">
      <c r="A104" s="191">
        <v>8</v>
      </c>
      <c r="B104" s="17" t="s">
        <v>4</v>
      </c>
      <c r="C104" s="22">
        <v>71</v>
      </c>
      <c r="D104" s="81">
        <v>714</v>
      </c>
      <c r="E104" s="11">
        <f>C104/D104</f>
        <v>9.9439775910364139E-2</v>
      </c>
    </row>
    <row r="105" spans="1:5" x14ac:dyDescent="0.25">
      <c r="A105" s="192"/>
      <c r="B105" s="18" t="s">
        <v>5</v>
      </c>
      <c r="C105" s="9">
        <v>74</v>
      </c>
      <c r="D105" s="80">
        <v>382</v>
      </c>
      <c r="E105" s="12">
        <f t="shared" ref="E105:E106" si="4">C105/D105</f>
        <v>0.193717277486911</v>
      </c>
    </row>
    <row r="106" spans="1:5" x14ac:dyDescent="0.25">
      <c r="A106" s="192"/>
      <c r="B106" s="18" t="s">
        <v>6</v>
      </c>
      <c r="C106" s="9">
        <v>68</v>
      </c>
      <c r="D106" s="80">
        <v>268</v>
      </c>
      <c r="E106" s="12">
        <f t="shared" si="4"/>
        <v>0.2537313432835821</v>
      </c>
    </row>
    <row r="107" spans="1:5" x14ac:dyDescent="0.25">
      <c r="A107" s="192"/>
      <c r="B107" s="18" t="s">
        <v>7</v>
      </c>
      <c r="C107" s="9" t="s">
        <v>54</v>
      </c>
      <c r="D107" s="80">
        <v>64</v>
      </c>
      <c r="E107" s="12" t="s">
        <v>80</v>
      </c>
    </row>
    <row r="108" spans="1:5" x14ac:dyDescent="0.25">
      <c r="A108" s="192"/>
      <c r="B108" s="18" t="s">
        <v>8</v>
      </c>
      <c r="C108" s="9"/>
      <c r="D108" s="80">
        <v>24</v>
      </c>
      <c r="E108" s="12"/>
    </row>
    <row r="109" spans="1:5" x14ac:dyDescent="0.25">
      <c r="A109" s="192"/>
      <c r="B109" s="18" t="s">
        <v>9</v>
      </c>
      <c r="C109" s="9"/>
      <c r="D109" s="80"/>
      <c r="E109" s="12"/>
    </row>
    <row r="110" spans="1:5" x14ac:dyDescent="0.25">
      <c r="A110" s="192"/>
      <c r="B110" s="18" t="s">
        <v>10</v>
      </c>
      <c r="C110" s="9"/>
      <c r="D110" s="80" t="s">
        <v>54</v>
      </c>
      <c r="E110" s="12"/>
    </row>
    <row r="111" spans="1:5" x14ac:dyDescent="0.25">
      <c r="A111" s="192"/>
      <c r="B111" s="19" t="s">
        <v>31</v>
      </c>
      <c r="C111" s="58">
        <f>C$122</f>
        <v>580</v>
      </c>
      <c r="D111" s="87">
        <f>$D$122</f>
        <v>4099</v>
      </c>
      <c r="E111" s="59">
        <f>$E$122</f>
        <v>0.14149792632349353</v>
      </c>
    </row>
    <row r="112" spans="1:5" x14ac:dyDescent="0.25">
      <c r="A112" s="192"/>
      <c r="B112" s="36" t="s">
        <v>11</v>
      </c>
      <c r="C112" s="57">
        <f>C$188</f>
        <v>1542</v>
      </c>
      <c r="D112" s="76">
        <f>$D$188</f>
        <v>17576</v>
      </c>
      <c r="E112" s="85">
        <f>$E$188</f>
        <v>8.7733272644515248E-2</v>
      </c>
    </row>
    <row r="113" spans="1:5" x14ac:dyDescent="0.25">
      <c r="A113" s="192"/>
      <c r="B113" s="20" t="s">
        <v>14</v>
      </c>
      <c r="C113" s="9">
        <f>C104-C106</f>
        <v>3</v>
      </c>
      <c r="D113" s="80">
        <f>D104-D106</f>
        <v>446</v>
      </c>
      <c r="E113" s="86">
        <f>E104-E106</f>
        <v>-0.15429156737321797</v>
      </c>
    </row>
    <row r="114" spans="1:5" ht="15.75" thickBot="1" x14ac:dyDescent="0.3">
      <c r="A114" s="193"/>
      <c r="B114" s="21" t="s">
        <v>15</v>
      </c>
      <c r="C114" s="10">
        <f>C104-C105</f>
        <v>-3</v>
      </c>
      <c r="D114" s="82">
        <f>D104-D105</f>
        <v>332</v>
      </c>
      <c r="E114" s="90">
        <f>E104-E105</f>
        <v>-9.4277501576546865E-2</v>
      </c>
    </row>
    <row r="115" spans="1:5" x14ac:dyDescent="0.25">
      <c r="A115" s="167" t="s">
        <v>36</v>
      </c>
      <c r="B115" s="17" t="s">
        <v>4</v>
      </c>
      <c r="C115" s="22">
        <f>'FL EWI by Middle'!C115</f>
        <v>189</v>
      </c>
      <c r="D115" s="81">
        <f>'FL EWI by Middle'!D115</f>
        <v>2095</v>
      </c>
      <c r="E115" s="11">
        <f>C115/D115</f>
        <v>9.021479713603818E-2</v>
      </c>
    </row>
    <row r="116" spans="1:5" x14ac:dyDescent="0.25">
      <c r="A116" s="168"/>
      <c r="B116" s="18" t="s">
        <v>5</v>
      </c>
      <c r="C116" s="9">
        <f>'FL EWI by Middle'!C116</f>
        <v>175</v>
      </c>
      <c r="D116" s="80">
        <f>'FL EWI by Middle'!D116</f>
        <v>1036</v>
      </c>
      <c r="E116" s="12">
        <f t="shared" ref="E116:E118" si="5">C116/D116</f>
        <v>0.16891891891891891</v>
      </c>
    </row>
    <row r="117" spans="1:5" x14ac:dyDescent="0.25">
      <c r="A117" s="168"/>
      <c r="B117" s="18" t="s">
        <v>6</v>
      </c>
      <c r="C117" s="9">
        <f>'FL EWI by Middle'!C117</f>
        <v>193</v>
      </c>
      <c r="D117" s="80">
        <f>'FL EWI by Middle'!D117</f>
        <v>728</v>
      </c>
      <c r="E117" s="12">
        <f t="shared" si="5"/>
        <v>0.26510989010989011</v>
      </c>
    </row>
    <row r="118" spans="1:5" x14ac:dyDescent="0.25">
      <c r="A118" s="168"/>
      <c r="B118" s="18" t="s">
        <v>7</v>
      </c>
      <c r="C118" s="9">
        <f>'FL EWI by Middle'!C118</f>
        <v>22</v>
      </c>
      <c r="D118" s="80">
        <f>'FL EWI by Middle'!D118</f>
        <v>175</v>
      </c>
      <c r="E118" s="12">
        <f t="shared" si="5"/>
        <v>0.12571428571428572</v>
      </c>
    </row>
    <row r="119" spans="1:5" x14ac:dyDescent="0.25">
      <c r="A119" s="168"/>
      <c r="B119" s="18" t="s">
        <v>8</v>
      </c>
      <c r="C119" s="9" t="str">
        <f>'FL EWI by Middle'!C119</f>
        <v>&lt;10</v>
      </c>
      <c r="D119" s="80">
        <f>'FL EWI by Middle'!D119</f>
        <v>63</v>
      </c>
      <c r="E119" s="12" t="s">
        <v>80</v>
      </c>
    </row>
    <row r="120" spans="1:5" x14ac:dyDescent="0.25">
      <c r="A120" s="168"/>
      <c r="B120" s="18" t="s">
        <v>9</v>
      </c>
      <c r="C120" s="9"/>
      <c r="D120" s="80" t="str">
        <f>'FL EWI by Middle'!D120</f>
        <v>&lt;10</v>
      </c>
      <c r="E120" s="12"/>
    </row>
    <row r="121" spans="1:5" x14ac:dyDescent="0.25">
      <c r="A121" s="168"/>
      <c r="B121" s="18" t="s">
        <v>10</v>
      </c>
      <c r="C121" s="9"/>
      <c r="D121" s="80" t="s">
        <v>54</v>
      </c>
      <c r="E121" s="12"/>
    </row>
    <row r="122" spans="1:5" x14ac:dyDescent="0.25">
      <c r="A122" s="168"/>
      <c r="B122" s="19" t="s">
        <v>31</v>
      </c>
      <c r="C122" s="58">
        <f>'FL EWI by Middle'!C122</f>
        <v>580</v>
      </c>
      <c r="D122" s="87">
        <f>'FL EWI by Middle'!D111</f>
        <v>4099</v>
      </c>
      <c r="E122" s="59">
        <f>C122/D122</f>
        <v>0.14149792632349353</v>
      </c>
    </row>
    <row r="123" spans="1:5" x14ac:dyDescent="0.25">
      <c r="A123" s="168"/>
      <c r="B123" s="36" t="s">
        <v>11</v>
      </c>
      <c r="C123" s="57">
        <f>C$188</f>
        <v>1542</v>
      </c>
      <c r="D123" s="76">
        <f>$D$188</f>
        <v>17576</v>
      </c>
      <c r="E123" s="85">
        <f>$E$188</f>
        <v>8.7733272644515248E-2</v>
      </c>
    </row>
    <row r="124" spans="1:5" x14ac:dyDescent="0.25">
      <c r="A124" s="168"/>
      <c r="B124" s="20" t="s">
        <v>14</v>
      </c>
      <c r="C124" s="9">
        <f>C115-C117</f>
        <v>-4</v>
      </c>
      <c r="D124" s="80">
        <f>D115-D117</f>
        <v>1367</v>
      </c>
      <c r="E124" s="86">
        <f>E115-E117</f>
        <v>-0.17489509297385192</v>
      </c>
    </row>
    <row r="125" spans="1:5" ht="15.75" thickBot="1" x14ac:dyDescent="0.3">
      <c r="A125" s="169"/>
      <c r="B125" s="21" t="s">
        <v>15</v>
      </c>
      <c r="C125" s="10">
        <f>C115-C116</f>
        <v>14</v>
      </c>
      <c r="D125" s="82">
        <f>D115-D116</f>
        <v>1059</v>
      </c>
      <c r="E125" s="90">
        <f>E115-E116</f>
        <v>-7.8704121782880734E-2</v>
      </c>
    </row>
    <row r="126" spans="1:5" x14ac:dyDescent="0.25">
      <c r="A126" s="183">
        <v>9</v>
      </c>
      <c r="B126" s="17" t="s">
        <v>4</v>
      </c>
      <c r="C126" s="22">
        <v>106</v>
      </c>
      <c r="D126" s="81">
        <v>850</v>
      </c>
      <c r="E126" s="11">
        <f>C126/D126</f>
        <v>0.12470588235294118</v>
      </c>
    </row>
    <row r="127" spans="1:5" x14ac:dyDescent="0.25">
      <c r="A127" s="184"/>
      <c r="B127" s="18" t="s">
        <v>5</v>
      </c>
      <c r="C127" s="9">
        <v>77</v>
      </c>
      <c r="D127" s="80">
        <v>390</v>
      </c>
      <c r="E127" s="12">
        <f t="shared" ref="E127:E129" si="6">C127/D127</f>
        <v>0.19743589743589743</v>
      </c>
    </row>
    <row r="128" spans="1:5" x14ac:dyDescent="0.25">
      <c r="A128" s="184"/>
      <c r="B128" s="18" t="s">
        <v>6</v>
      </c>
      <c r="C128" s="9">
        <v>87</v>
      </c>
      <c r="D128" s="80">
        <v>287</v>
      </c>
      <c r="E128" s="12">
        <f t="shared" si="6"/>
        <v>0.30313588850174217</v>
      </c>
    </row>
    <row r="129" spans="1:5" x14ac:dyDescent="0.25">
      <c r="A129" s="184"/>
      <c r="B129" s="18" t="s">
        <v>7</v>
      </c>
      <c r="C129" s="9">
        <v>11</v>
      </c>
      <c r="D129" s="80">
        <v>71</v>
      </c>
      <c r="E129" s="12">
        <f t="shared" si="6"/>
        <v>0.15492957746478872</v>
      </c>
    </row>
    <row r="130" spans="1:5" x14ac:dyDescent="0.25">
      <c r="A130" s="184"/>
      <c r="B130" s="18" t="s">
        <v>8</v>
      </c>
      <c r="C130" s="9"/>
      <c r="D130" s="80">
        <v>27</v>
      </c>
      <c r="E130" s="12"/>
    </row>
    <row r="131" spans="1:5" x14ac:dyDescent="0.25">
      <c r="A131" s="184"/>
      <c r="B131" s="18" t="s">
        <v>9</v>
      </c>
      <c r="C131" s="9" t="s">
        <v>54</v>
      </c>
      <c r="D131" s="80" t="s">
        <v>54</v>
      </c>
      <c r="E131" s="12" t="s">
        <v>80</v>
      </c>
    </row>
    <row r="132" spans="1:5" x14ac:dyDescent="0.25">
      <c r="A132" s="184"/>
      <c r="B132" s="18" t="s">
        <v>10</v>
      </c>
      <c r="C132" s="9"/>
      <c r="D132" s="80"/>
      <c r="E132" s="12"/>
    </row>
    <row r="133" spans="1:5" x14ac:dyDescent="0.25">
      <c r="A133" s="184"/>
      <c r="B133" s="19" t="s">
        <v>44</v>
      </c>
      <c r="C133" s="60">
        <f>C$177</f>
        <v>869</v>
      </c>
      <c r="D133" s="75">
        <f>$D$177</f>
        <v>5674</v>
      </c>
      <c r="E133" s="59">
        <f>$E$177</f>
        <v>0.15315474092351075</v>
      </c>
    </row>
    <row r="134" spans="1:5" x14ac:dyDescent="0.25">
      <c r="A134" s="184"/>
      <c r="B134" s="36" t="s">
        <v>11</v>
      </c>
      <c r="C134" s="57">
        <f>C$188</f>
        <v>1542</v>
      </c>
      <c r="D134" s="76">
        <f>$D$188</f>
        <v>17576</v>
      </c>
      <c r="E134" s="85">
        <f>$E$188</f>
        <v>8.7733272644515248E-2</v>
      </c>
    </row>
    <row r="135" spans="1:5" x14ac:dyDescent="0.25">
      <c r="A135" s="184"/>
      <c r="B135" s="20" t="s">
        <v>14</v>
      </c>
      <c r="C135" s="9">
        <f>C126-C128</f>
        <v>19</v>
      </c>
      <c r="D135" s="80">
        <f>D126-D128</f>
        <v>563</v>
      </c>
      <c r="E135" s="86">
        <f>E126-E128</f>
        <v>-0.178430006148801</v>
      </c>
    </row>
    <row r="136" spans="1:5" ht="15.75" thickBot="1" x14ac:dyDescent="0.3">
      <c r="A136" s="185"/>
      <c r="B136" s="21" t="s">
        <v>15</v>
      </c>
      <c r="C136" s="10">
        <f>C126-C127</f>
        <v>29</v>
      </c>
      <c r="D136" s="82">
        <f>D126-D127</f>
        <v>460</v>
      </c>
      <c r="E136" s="90">
        <f>E126-E127</f>
        <v>-7.2730015082956248E-2</v>
      </c>
    </row>
    <row r="137" spans="1:5" x14ac:dyDescent="0.25">
      <c r="A137" s="180">
        <v>10</v>
      </c>
      <c r="B137" s="17" t="s">
        <v>4</v>
      </c>
      <c r="C137" s="22">
        <v>82</v>
      </c>
      <c r="D137" s="81">
        <v>781</v>
      </c>
      <c r="E137" s="11">
        <f>C137/D137</f>
        <v>0.10499359795134443</v>
      </c>
    </row>
    <row r="138" spans="1:5" x14ac:dyDescent="0.25">
      <c r="A138" s="181"/>
      <c r="B138" s="18" t="s">
        <v>5</v>
      </c>
      <c r="C138" s="9">
        <v>66</v>
      </c>
      <c r="D138" s="80">
        <v>337</v>
      </c>
      <c r="E138" s="12">
        <f t="shared" ref="E138:E139" si="7">C138/D138</f>
        <v>0.19584569732937684</v>
      </c>
    </row>
    <row r="139" spans="1:5" x14ac:dyDescent="0.25">
      <c r="A139" s="181"/>
      <c r="B139" s="18" t="s">
        <v>6</v>
      </c>
      <c r="C139" s="9">
        <v>53</v>
      </c>
      <c r="D139" s="80">
        <v>204</v>
      </c>
      <c r="E139" s="12">
        <f t="shared" si="7"/>
        <v>0.25980392156862747</v>
      </c>
    </row>
    <row r="140" spans="1:5" x14ac:dyDescent="0.25">
      <c r="A140" s="181"/>
      <c r="B140" s="18" t="s">
        <v>7</v>
      </c>
      <c r="C140" s="9" t="s">
        <v>54</v>
      </c>
      <c r="D140" s="80">
        <v>50</v>
      </c>
      <c r="E140" s="12" t="s">
        <v>80</v>
      </c>
    </row>
    <row r="141" spans="1:5" x14ac:dyDescent="0.25">
      <c r="A141" s="181"/>
      <c r="B141" s="18" t="s">
        <v>8</v>
      </c>
      <c r="C141" s="9" t="s">
        <v>54</v>
      </c>
      <c r="D141" s="80">
        <v>26</v>
      </c>
      <c r="E141" s="12" t="s">
        <v>80</v>
      </c>
    </row>
    <row r="142" spans="1:5" x14ac:dyDescent="0.25">
      <c r="A142" s="181"/>
      <c r="B142" s="18" t="s">
        <v>9</v>
      </c>
      <c r="C142" s="9"/>
      <c r="D142" s="80" t="s">
        <v>54</v>
      </c>
      <c r="E142" s="12"/>
    </row>
    <row r="143" spans="1:5" x14ac:dyDescent="0.25">
      <c r="A143" s="181"/>
      <c r="B143" s="18" t="s">
        <v>10</v>
      </c>
      <c r="C143" s="9" t="s">
        <v>54</v>
      </c>
      <c r="D143" s="80" t="s">
        <v>54</v>
      </c>
      <c r="E143" s="12" t="s">
        <v>80</v>
      </c>
    </row>
    <row r="144" spans="1:5" x14ac:dyDescent="0.25">
      <c r="A144" s="181"/>
      <c r="B144" s="19" t="s">
        <v>44</v>
      </c>
      <c r="C144" s="60">
        <f>C$177</f>
        <v>869</v>
      </c>
      <c r="D144" s="75">
        <f>$D$177</f>
        <v>5674</v>
      </c>
      <c r="E144" s="59">
        <f>$E$177</f>
        <v>0.15315474092351075</v>
      </c>
    </row>
    <row r="145" spans="1:5" x14ac:dyDescent="0.25">
      <c r="A145" s="181"/>
      <c r="B145" s="36" t="s">
        <v>11</v>
      </c>
      <c r="C145" s="57">
        <f>C$188</f>
        <v>1542</v>
      </c>
      <c r="D145" s="76">
        <f>$D$188</f>
        <v>17576</v>
      </c>
      <c r="E145" s="85">
        <f>$E$188</f>
        <v>8.7733272644515248E-2</v>
      </c>
    </row>
    <row r="146" spans="1:5" x14ac:dyDescent="0.25">
      <c r="A146" s="181"/>
      <c r="B146" s="20" t="s">
        <v>14</v>
      </c>
      <c r="C146" s="9">
        <f>C137-C139</f>
        <v>29</v>
      </c>
      <c r="D146" s="80">
        <f>D137-D139</f>
        <v>577</v>
      </c>
      <c r="E146" s="86">
        <f>E137-E139</f>
        <v>-0.15481032361728303</v>
      </c>
    </row>
    <row r="147" spans="1:5" ht="15.75" thickBot="1" x14ac:dyDescent="0.3">
      <c r="A147" s="182"/>
      <c r="B147" s="21" t="s">
        <v>15</v>
      </c>
      <c r="C147" s="10">
        <f>C137-C138</f>
        <v>16</v>
      </c>
      <c r="D147" s="82">
        <f>D137-D138</f>
        <v>444</v>
      </c>
      <c r="E147" s="90">
        <f>E137-E138</f>
        <v>-9.0852099378032417E-2</v>
      </c>
    </row>
    <row r="148" spans="1:5" x14ac:dyDescent="0.25">
      <c r="A148" s="183">
        <v>11</v>
      </c>
      <c r="B148" s="17" t="s">
        <v>4</v>
      </c>
      <c r="C148" s="22">
        <v>82</v>
      </c>
      <c r="D148" s="81">
        <v>709</v>
      </c>
      <c r="E148" s="11">
        <f>C148/D148</f>
        <v>0.1156558533145275</v>
      </c>
    </row>
    <row r="149" spans="1:5" x14ac:dyDescent="0.25">
      <c r="A149" s="184"/>
      <c r="B149" s="18" t="s">
        <v>5</v>
      </c>
      <c r="C149" s="9">
        <v>54</v>
      </c>
      <c r="D149" s="80">
        <v>326</v>
      </c>
      <c r="E149" s="12">
        <f t="shared" ref="E149:E150" si="8">C149/D149</f>
        <v>0.16564417177914109</v>
      </c>
    </row>
    <row r="150" spans="1:5" x14ac:dyDescent="0.25">
      <c r="A150" s="184"/>
      <c r="B150" s="18" t="s">
        <v>6</v>
      </c>
      <c r="C150" s="9">
        <v>38</v>
      </c>
      <c r="D150" s="80">
        <v>198</v>
      </c>
      <c r="E150" s="12">
        <f t="shared" si="8"/>
        <v>0.19191919191919191</v>
      </c>
    </row>
    <row r="151" spans="1:5" x14ac:dyDescent="0.25">
      <c r="A151" s="184"/>
      <c r="B151" s="18" t="s">
        <v>7</v>
      </c>
      <c r="C151" s="9" t="s">
        <v>54</v>
      </c>
      <c r="D151" s="80">
        <v>59</v>
      </c>
      <c r="E151" s="12" t="s">
        <v>80</v>
      </c>
    </row>
    <row r="152" spans="1:5" x14ac:dyDescent="0.25">
      <c r="A152" s="184"/>
      <c r="B152" s="18" t="s">
        <v>8</v>
      </c>
      <c r="C152" s="9" t="s">
        <v>54</v>
      </c>
      <c r="D152" s="80">
        <v>33</v>
      </c>
      <c r="E152" s="12" t="s">
        <v>80</v>
      </c>
    </row>
    <row r="153" spans="1:5" x14ac:dyDescent="0.25">
      <c r="A153" s="184"/>
      <c r="B153" s="18" t="s">
        <v>9</v>
      </c>
      <c r="C153" s="9" t="s">
        <v>54</v>
      </c>
      <c r="D153" s="80" t="s">
        <v>54</v>
      </c>
      <c r="E153" s="12" t="s">
        <v>80</v>
      </c>
    </row>
    <row r="154" spans="1:5" x14ac:dyDescent="0.25">
      <c r="A154" s="184"/>
      <c r="B154" s="18" t="s">
        <v>10</v>
      </c>
      <c r="C154" s="9"/>
      <c r="D154" s="80"/>
      <c r="E154" s="12"/>
    </row>
    <row r="155" spans="1:5" x14ac:dyDescent="0.25">
      <c r="A155" s="184"/>
      <c r="B155" s="19" t="s">
        <v>44</v>
      </c>
      <c r="C155" s="60">
        <f>C$177</f>
        <v>869</v>
      </c>
      <c r="D155" s="75">
        <f>$D$177</f>
        <v>5674</v>
      </c>
      <c r="E155" s="59">
        <f>$E$177</f>
        <v>0.15315474092351075</v>
      </c>
    </row>
    <row r="156" spans="1:5" x14ac:dyDescent="0.25">
      <c r="A156" s="184"/>
      <c r="B156" s="36" t="s">
        <v>11</v>
      </c>
      <c r="C156" s="57">
        <f>C$188</f>
        <v>1542</v>
      </c>
      <c r="D156" s="76">
        <f>$D$188</f>
        <v>17576</v>
      </c>
      <c r="E156" s="85">
        <f>$E$188</f>
        <v>8.7733272644515248E-2</v>
      </c>
    </row>
    <row r="157" spans="1:5" x14ac:dyDescent="0.25">
      <c r="A157" s="184"/>
      <c r="B157" s="20" t="s">
        <v>14</v>
      </c>
      <c r="C157" s="9">
        <f>C148-C150</f>
        <v>44</v>
      </c>
      <c r="D157" s="80">
        <f>D148-D150</f>
        <v>511</v>
      </c>
      <c r="E157" s="86">
        <f>E148-E150</f>
        <v>-7.6263338604664402E-2</v>
      </c>
    </row>
    <row r="158" spans="1:5" ht="15.75" thickBot="1" x14ac:dyDescent="0.3">
      <c r="A158" s="185"/>
      <c r="B158" s="21" t="s">
        <v>15</v>
      </c>
      <c r="C158" s="30">
        <f>C148-C149</f>
        <v>28</v>
      </c>
      <c r="D158" s="84">
        <f>D148-D149</f>
        <v>383</v>
      </c>
      <c r="E158" s="95">
        <f>E148-E149</f>
        <v>-4.9988318464613588E-2</v>
      </c>
    </row>
    <row r="159" spans="1:5" x14ac:dyDescent="0.25">
      <c r="A159" s="186">
        <v>12</v>
      </c>
      <c r="B159" s="17" t="s">
        <v>4</v>
      </c>
      <c r="C159" s="22">
        <v>63</v>
      </c>
      <c r="D159" s="81">
        <v>746</v>
      </c>
      <c r="E159" s="11">
        <f>C159/D159</f>
        <v>8.4450402144772119E-2</v>
      </c>
    </row>
    <row r="160" spans="1:5" x14ac:dyDescent="0.25">
      <c r="A160" s="187"/>
      <c r="B160" s="18" t="s">
        <v>5</v>
      </c>
      <c r="C160" s="9">
        <v>58</v>
      </c>
      <c r="D160" s="80">
        <v>311</v>
      </c>
      <c r="E160" s="12">
        <f>C160/D160</f>
        <v>0.18649517684887459</v>
      </c>
    </row>
    <row r="161" spans="1:5" x14ac:dyDescent="0.25">
      <c r="A161" s="187"/>
      <c r="B161" s="18" t="s">
        <v>6</v>
      </c>
      <c r="C161" s="9">
        <v>52</v>
      </c>
      <c r="D161" s="80">
        <v>171</v>
      </c>
      <c r="E161" s="12">
        <f>C161/D161</f>
        <v>0.30409356725146197</v>
      </c>
    </row>
    <row r="162" spans="1:5" x14ac:dyDescent="0.25">
      <c r="A162" s="187"/>
      <c r="B162" s="18" t="s">
        <v>7</v>
      </c>
      <c r="C162" s="9">
        <v>13</v>
      </c>
      <c r="D162" s="80">
        <v>50</v>
      </c>
      <c r="E162" s="12">
        <f>C162/D162</f>
        <v>0.26</v>
      </c>
    </row>
    <row r="163" spans="1:5" x14ac:dyDescent="0.25">
      <c r="A163" s="187"/>
      <c r="B163" s="18" t="s">
        <v>8</v>
      </c>
      <c r="C163" s="9" t="s">
        <v>54</v>
      </c>
      <c r="D163" s="80">
        <v>31</v>
      </c>
      <c r="E163" s="12" t="s">
        <v>80</v>
      </c>
    </row>
    <row r="164" spans="1:5" x14ac:dyDescent="0.25">
      <c r="A164" s="187"/>
      <c r="B164" s="18" t="s">
        <v>9</v>
      </c>
      <c r="C164" s="9" t="s">
        <v>54</v>
      </c>
      <c r="D164" s="80" t="s">
        <v>54</v>
      </c>
      <c r="E164" s="12" t="s">
        <v>80</v>
      </c>
    </row>
    <row r="165" spans="1:5" x14ac:dyDescent="0.25">
      <c r="A165" s="187"/>
      <c r="B165" s="18" t="s">
        <v>10</v>
      </c>
      <c r="C165" s="9"/>
      <c r="D165" s="80"/>
      <c r="E165" s="12"/>
    </row>
    <row r="166" spans="1:5" x14ac:dyDescent="0.25">
      <c r="A166" s="187"/>
      <c r="B166" s="19" t="s">
        <v>44</v>
      </c>
      <c r="C166" s="60">
        <f>C$177</f>
        <v>869</v>
      </c>
      <c r="D166" s="75">
        <f>$D$177</f>
        <v>5674</v>
      </c>
      <c r="E166" s="59">
        <f>$E$177</f>
        <v>0.15315474092351075</v>
      </c>
    </row>
    <row r="167" spans="1:5" x14ac:dyDescent="0.25">
      <c r="A167" s="187"/>
      <c r="B167" s="36" t="s">
        <v>11</v>
      </c>
      <c r="C167" s="57">
        <f>C$188</f>
        <v>1542</v>
      </c>
      <c r="D167" s="76">
        <f>$D$188</f>
        <v>17576</v>
      </c>
      <c r="E167" s="85">
        <f>$E$188</f>
        <v>8.7733272644515248E-2</v>
      </c>
    </row>
    <row r="168" spans="1:5" x14ac:dyDescent="0.25">
      <c r="A168" s="187"/>
      <c r="B168" s="20" t="s">
        <v>14</v>
      </c>
      <c r="C168" s="9">
        <f>C159-C161</f>
        <v>11</v>
      </c>
      <c r="D168" s="80">
        <f>D159-D161</f>
        <v>575</v>
      </c>
      <c r="E168" s="86">
        <f>E159-E161</f>
        <v>-0.21964316510668985</v>
      </c>
    </row>
    <row r="169" spans="1:5" ht="15.75" thickBot="1" x14ac:dyDescent="0.3">
      <c r="A169" s="188"/>
      <c r="B169" s="21" t="s">
        <v>15</v>
      </c>
      <c r="C169" s="10">
        <f>C159-C160</f>
        <v>5</v>
      </c>
      <c r="D169" s="82">
        <f>D159-D160</f>
        <v>435</v>
      </c>
      <c r="E169" s="90">
        <f>E159-E160</f>
        <v>-0.10204477470410248</v>
      </c>
    </row>
    <row r="170" spans="1:5" ht="15" customHeight="1" x14ac:dyDescent="0.25">
      <c r="A170" s="170" t="s">
        <v>42</v>
      </c>
      <c r="B170" s="17" t="s">
        <v>4</v>
      </c>
      <c r="C170" s="22">
        <f>'FL EWI by High '!C71</f>
        <v>333</v>
      </c>
      <c r="D170" s="81">
        <f>'FL EWI by High '!D71</f>
        <v>3086</v>
      </c>
      <c r="E170" s="11">
        <f>C170/D170</f>
        <v>0.10790667530784187</v>
      </c>
    </row>
    <row r="171" spans="1:5" x14ac:dyDescent="0.25">
      <c r="A171" s="189"/>
      <c r="B171" s="18" t="s">
        <v>5</v>
      </c>
      <c r="C171" s="9">
        <f>'FL EWI by High '!C72</f>
        <v>255</v>
      </c>
      <c r="D171" s="80">
        <f>'FL EWI by High '!D72</f>
        <v>1364</v>
      </c>
      <c r="E171" s="12">
        <f t="shared" ref="E171:E177" si="9">C171/D171</f>
        <v>0.18695014662756598</v>
      </c>
    </row>
    <row r="172" spans="1:5" x14ac:dyDescent="0.25">
      <c r="A172" s="189"/>
      <c r="B172" s="18" t="s">
        <v>6</v>
      </c>
      <c r="C172" s="9">
        <f>'FL EWI by High '!C73</f>
        <v>230</v>
      </c>
      <c r="D172" s="80">
        <f>'FL EWI by High '!D73</f>
        <v>860</v>
      </c>
      <c r="E172" s="12">
        <f t="shared" si="9"/>
        <v>0.26744186046511625</v>
      </c>
    </row>
    <row r="173" spans="1:5" x14ac:dyDescent="0.25">
      <c r="A173" s="189"/>
      <c r="B173" s="18" t="s">
        <v>7</v>
      </c>
      <c r="C173" s="9">
        <f>'FL EWI by High '!C74</f>
        <v>40</v>
      </c>
      <c r="D173" s="80">
        <f>'FL EWI by High '!D74</f>
        <v>230</v>
      </c>
      <c r="E173" s="12">
        <f t="shared" si="9"/>
        <v>0.17391304347826086</v>
      </c>
    </row>
    <row r="174" spans="1:5" x14ac:dyDescent="0.25">
      <c r="A174" s="189"/>
      <c r="B174" s="18" t="s">
        <v>8</v>
      </c>
      <c r="C174" s="9" t="str">
        <f>'FL EWI by High '!C75</f>
        <v>&lt;10</v>
      </c>
      <c r="D174" s="80">
        <f>'FL EWI by High '!D75</f>
        <v>117</v>
      </c>
      <c r="E174" s="12" t="s">
        <v>80</v>
      </c>
    </row>
    <row r="175" spans="1:5" x14ac:dyDescent="0.25">
      <c r="A175" s="189"/>
      <c r="B175" s="18" t="s">
        <v>9</v>
      </c>
      <c r="C175" s="9" t="str">
        <f>'FL EWI by High '!C76</f>
        <v>&lt;10</v>
      </c>
      <c r="D175" s="80">
        <f>'FL EWI by High '!D76</f>
        <v>17</v>
      </c>
      <c r="E175" s="12" t="s">
        <v>80</v>
      </c>
    </row>
    <row r="176" spans="1:5" x14ac:dyDescent="0.25">
      <c r="A176" s="189"/>
      <c r="B176" s="18" t="s">
        <v>10</v>
      </c>
      <c r="C176" s="9" t="s">
        <v>54</v>
      </c>
      <c r="D176" s="80" t="s">
        <v>54</v>
      </c>
      <c r="E176" s="12" t="s">
        <v>80</v>
      </c>
    </row>
    <row r="177" spans="1:5" x14ac:dyDescent="0.25">
      <c r="A177" s="189"/>
      <c r="B177" s="19" t="s">
        <v>44</v>
      </c>
      <c r="C177" s="60">
        <f>'FL EWI by High '!C78</f>
        <v>869</v>
      </c>
      <c r="D177" s="75">
        <f>'FL EWI by High '!D78</f>
        <v>5674</v>
      </c>
      <c r="E177" s="59">
        <f t="shared" si="9"/>
        <v>0.15315474092351075</v>
      </c>
    </row>
    <row r="178" spans="1:5" x14ac:dyDescent="0.25">
      <c r="A178" s="189"/>
      <c r="B178" s="36" t="s">
        <v>11</v>
      </c>
      <c r="C178" s="57">
        <f>C$188</f>
        <v>1542</v>
      </c>
      <c r="D178" s="76">
        <f>$D$188</f>
        <v>17576</v>
      </c>
      <c r="E178" s="85">
        <f>$E$188</f>
        <v>8.7733272644515248E-2</v>
      </c>
    </row>
    <row r="179" spans="1:5" x14ac:dyDescent="0.25">
      <c r="A179" s="189"/>
      <c r="B179" s="20" t="s">
        <v>14</v>
      </c>
      <c r="C179" s="9">
        <f>C170-C172</f>
        <v>103</v>
      </c>
      <c r="D179" s="80">
        <f>D170-D172</f>
        <v>2226</v>
      </c>
      <c r="E179" s="86">
        <f t="shared" ref="E179" si="10">E170-E172</f>
        <v>-0.15953518515727438</v>
      </c>
    </row>
    <row r="180" spans="1:5" ht="15.75" thickBot="1" x14ac:dyDescent="0.3">
      <c r="A180" s="190"/>
      <c r="B180" s="21" t="s">
        <v>15</v>
      </c>
      <c r="C180" s="30">
        <f>C170-C171</f>
        <v>78</v>
      </c>
      <c r="D180" s="84">
        <f>D170-D171</f>
        <v>1722</v>
      </c>
      <c r="E180" s="95">
        <f>E170-E171</f>
        <v>-7.9043471319724112E-2</v>
      </c>
    </row>
    <row r="181" spans="1:5" x14ac:dyDescent="0.25">
      <c r="A181" s="167" t="s">
        <v>41</v>
      </c>
      <c r="B181" s="17" t="s">
        <v>4</v>
      </c>
      <c r="C181" s="22">
        <f>'FL EWI by Elementary'!C203</f>
        <v>548</v>
      </c>
      <c r="D181" s="81">
        <f>'FL EWI by Elementary'!D203</f>
        <v>9056</v>
      </c>
      <c r="E181" s="11">
        <f>C181/D181</f>
        <v>6.0512367491166077E-2</v>
      </c>
    </row>
    <row r="182" spans="1:5" x14ac:dyDescent="0.25">
      <c r="A182" s="168"/>
      <c r="B182" s="18" t="s">
        <v>5</v>
      </c>
      <c r="C182" s="9">
        <f>'FL EWI by Elementary'!C204</f>
        <v>455</v>
      </c>
      <c r="D182" s="80">
        <f>'FL EWI by Elementary'!D204</f>
        <v>4329</v>
      </c>
      <c r="E182" s="12">
        <f t="shared" ref="E182:E184" si="11">C182/D182</f>
        <v>0.10510510510510511</v>
      </c>
    </row>
    <row r="183" spans="1:5" x14ac:dyDescent="0.25">
      <c r="A183" s="168"/>
      <c r="B183" s="18" t="s">
        <v>6</v>
      </c>
      <c r="C183" s="9">
        <f>'FL EWI by Elementary'!C205</f>
        <v>463</v>
      </c>
      <c r="D183" s="80">
        <f>'FL EWI by Elementary'!D205</f>
        <v>3130</v>
      </c>
      <c r="E183" s="12">
        <f t="shared" si="11"/>
        <v>0.14792332268370606</v>
      </c>
    </row>
    <row r="184" spans="1:5" x14ac:dyDescent="0.25">
      <c r="A184" s="168"/>
      <c r="B184" s="18" t="s">
        <v>7</v>
      </c>
      <c r="C184" s="9">
        <f>'FL EWI by Elementary'!C206</f>
        <v>64</v>
      </c>
      <c r="D184" s="80">
        <f>'FL EWI by Elementary'!D206</f>
        <v>718</v>
      </c>
      <c r="E184" s="12">
        <f t="shared" si="11"/>
        <v>8.9136490250696379E-2</v>
      </c>
    </row>
    <row r="185" spans="1:5" x14ac:dyDescent="0.25">
      <c r="A185" s="168"/>
      <c r="B185" s="18" t="s">
        <v>8</v>
      </c>
      <c r="C185" s="9" t="str">
        <f>'FL EWI by Elementary'!C207</f>
        <v>&lt;10</v>
      </c>
      <c r="D185" s="80">
        <f>'FL EWI by Elementary'!D207</f>
        <v>317</v>
      </c>
      <c r="E185" s="12" t="s">
        <v>80</v>
      </c>
    </row>
    <row r="186" spans="1:5" x14ac:dyDescent="0.25">
      <c r="A186" s="168"/>
      <c r="B186" s="18" t="s">
        <v>9</v>
      </c>
      <c r="C186" s="9" t="str">
        <f>'FL EWI by Elementary'!C208</f>
        <v>&lt;10</v>
      </c>
      <c r="D186" s="80">
        <f>'FL EWI by Elementary'!D208</f>
        <v>26</v>
      </c>
      <c r="E186" s="12" t="s">
        <v>80</v>
      </c>
    </row>
    <row r="187" spans="1:5" x14ac:dyDescent="0.25">
      <c r="A187" s="168"/>
      <c r="B187" s="18" t="s">
        <v>10</v>
      </c>
      <c r="C187" s="9" t="s">
        <v>54</v>
      </c>
      <c r="D187" s="80" t="s">
        <v>54</v>
      </c>
      <c r="E187" s="12" t="s">
        <v>80</v>
      </c>
    </row>
    <row r="188" spans="1:5" x14ac:dyDescent="0.25">
      <c r="A188" s="168"/>
      <c r="B188" s="36" t="s">
        <v>11</v>
      </c>
      <c r="C188" s="57">
        <f>'FL EWI by Elementary'!C210</f>
        <v>1542</v>
      </c>
      <c r="D188" s="76">
        <f>'FL EWI by Elementary'!D210</f>
        <v>17576</v>
      </c>
      <c r="E188" s="85">
        <f>C188/D188</f>
        <v>8.7733272644515248E-2</v>
      </c>
    </row>
    <row r="189" spans="1:5" x14ac:dyDescent="0.25">
      <c r="A189" s="168"/>
      <c r="B189" s="20" t="s">
        <v>14</v>
      </c>
      <c r="C189" s="9">
        <f>C181-C183</f>
        <v>85</v>
      </c>
      <c r="D189" s="80">
        <f>D181-D183</f>
        <v>5926</v>
      </c>
      <c r="E189" s="86">
        <f t="shared" ref="E189" si="12">E181-E183</f>
        <v>-8.7410955192539982E-2</v>
      </c>
    </row>
    <row r="190" spans="1:5" ht="15.75" thickBot="1" x14ac:dyDescent="0.3">
      <c r="A190" s="168"/>
      <c r="B190" s="33" t="s">
        <v>15</v>
      </c>
      <c r="C190" s="10">
        <f>C181-C182</f>
        <v>93</v>
      </c>
      <c r="D190" s="82">
        <f>D181-D182</f>
        <v>4727</v>
      </c>
      <c r="E190" s="90">
        <f>E181-E182</f>
        <v>-4.4592737613939032E-2</v>
      </c>
    </row>
    <row r="191" spans="1:5" ht="15.75" thickBot="1" x14ac:dyDescent="0.3">
      <c r="A191" s="175" t="s">
        <v>83</v>
      </c>
      <c r="B191" s="176"/>
      <c r="C191" s="178"/>
      <c r="D191" s="178"/>
      <c r="E191" s="179"/>
    </row>
    <row r="192" spans="1:5" ht="30.75" customHeight="1" thickBot="1" x14ac:dyDescent="0.3">
      <c r="A192" s="101" t="s">
        <v>53</v>
      </c>
      <c r="B192" s="102"/>
      <c r="C192" s="102"/>
      <c r="D192" s="102"/>
      <c r="E192" s="103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59" priority="313">
      <formula>MOD(ROW(),2)=0</formula>
    </cfRule>
  </conditionalFormatting>
  <conditionalFormatting sqref="B16:B22">
    <cfRule type="expression" dxfId="58" priority="298">
      <formula>MOD(ROW(),2)=0</formula>
    </cfRule>
  </conditionalFormatting>
  <conditionalFormatting sqref="B27:B33">
    <cfRule type="expression" dxfId="57" priority="288">
      <formula>MOD(ROW(),2)=0</formula>
    </cfRule>
  </conditionalFormatting>
  <conditionalFormatting sqref="B38:B44">
    <cfRule type="expression" dxfId="56" priority="278">
      <formula>MOD(ROW(),2)=0</formula>
    </cfRule>
  </conditionalFormatting>
  <conditionalFormatting sqref="B49:B55">
    <cfRule type="expression" dxfId="55" priority="268">
      <formula>MOD(ROW(),2)=0</formula>
    </cfRule>
  </conditionalFormatting>
  <conditionalFormatting sqref="B60:B66">
    <cfRule type="expression" dxfId="54" priority="258">
      <formula>MOD(ROW(),2)=0</formula>
    </cfRule>
  </conditionalFormatting>
  <conditionalFormatting sqref="B82:B88">
    <cfRule type="expression" dxfId="53" priority="248">
      <formula>MOD(ROW(),2)=0</formula>
    </cfRule>
  </conditionalFormatting>
  <conditionalFormatting sqref="B93:B99">
    <cfRule type="expression" dxfId="52" priority="238">
      <formula>MOD(ROW(),2)=0</formula>
    </cfRule>
  </conditionalFormatting>
  <conditionalFormatting sqref="B104:B110">
    <cfRule type="expression" dxfId="51" priority="228">
      <formula>MOD(ROW(),2)=0</formula>
    </cfRule>
  </conditionalFormatting>
  <conditionalFormatting sqref="B71:B77">
    <cfRule type="expression" dxfId="50" priority="218">
      <formula>MOD(ROW(),2)=0</formula>
    </cfRule>
  </conditionalFormatting>
  <conditionalFormatting sqref="B115:B121">
    <cfRule type="expression" dxfId="49" priority="214">
      <formula>MOD(ROW(),2)=0</formula>
    </cfRule>
  </conditionalFormatting>
  <conditionalFormatting sqref="B126:B132">
    <cfRule type="expression" dxfId="48" priority="118">
      <formula>MOD(ROW(),2)=0</formula>
    </cfRule>
  </conditionalFormatting>
  <conditionalFormatting sqref="B137:B143">
    <cfRule type="expression" dxfId="47" priority="109">
      <formula>MOD(ROW(),2)=0</formula>
    </cfRule>
  </conditionalFormatting>
  <conditionalFormatting sqref="B148:B154">
    <cfRule type="expression" dxfId="46" priority="100">
      <formula>MOD(ROW(),2)=0</formula>
    </cfRule>
  </conditionalFormatting>
  <conditionalFormatting sqref="B159:B165">
    <cfRule type="expression" dxfId="45" priority="91">
      <formula>MOD(ROW(),2)=0</formula>
    </cfRule>
  </conditionalFormatting>
  <conditionalFormatting sqref="B170:B176">
    <cfRule type="expression" dxfId="44" priority="74">
      <formula>MOD(ROW(),2)=0</formula>
    </cfRule>
  </conditionalFormatting>
  <conditionalFormatting sqref="C14:E15 C25:E26 C36:E37 C47:E48 C58:E59 C69:E70 C80:E81 C91:E92 C102:E103 C113:E114 C124:E125 C157:E158">
    <cfRule type="expression" dxfId="43" priority="52">
      <formula>MOD(ROW(),2)=0</formula>
    </cfRule>
  </conditionalFormatting>
  <conditionalFormatting sqref="E5:E11">
    <cfRule type="expression" dxfId="42" priority="51">
      <formula>MOD(ROW(),2)=0</formula>
    </cfRule>
  </conditionalFormatting>
  <conditionalFormatting sqref="C5:D11">
    <cfRule type="expression" dxfId="41" priority="50">
      <formula>MOD(ROW(),2)=0</formula>
    </cfRule>
  </conditionalFormatting>
  <conditionalFormatting sqref="E27:E33">
    <cfRule type="expression" dxfId="40" priority="47">
      <formula>MOD(ROW(),2)=0</formula>
    </cfRule>
  </conditionalFormatting>
  <conditionalFormatting sqref="C27:D33">
    <cfRule type="expression" dxfId="39" priority="46">
      <formula>MOD(ROW(),2)=0</formula>
    </cfRule>
  </conditionalFormatting>
  <conditionalFormatting sqref="E16:E22">
    <cfRule type="expression" dxfId="38" priority="49">
      <formula>MOD(ROW(),2)=0</formula>
    </cfRule>
  </conditionalFormatting>
  <conditionalFormatting sqref="C16:D22">
    <cfRule type="expression" dxfId="37" priority="48">
      <formula>MOD(ROW(),2)=0</formula>
    </cfRule>
  </conditionalFormatting>
  <conditionalFormatting sqref="E38:E44">
    <cfRule type="expression" dxfId="36" priority="45">
      <formula>MOD(ROW(),2)=0</formula>
    </cfRule>
  </conditionalFormatting>
  <conditionalFormatting sqref="C38:D44">
    <cfRule type="expression" dxfId="35" priority="44">
      <formula>MOD(ROW(),2)=0</formula>
    </cfRule>
  </conditionalFormatting>
  <conditionalFormatting sqref="E49:E55">
    <cfRule type="expression" dxfId="34" priority="43">
      <formula>MOD(ROW(),2)=0</formula>
    </cfRule>
  </conditionalFormatting>
  <conditionalFormatting sqref="C49:D55">
    <cfRule type="expression" dxfId="33" priority="42">
      <formula>MOD(ROW(),2)=0</formula>
    </cfRule>
  </conditionalFormatting>
  <conditionalFormatting sqref="E60:E66">
    <cfRule type="expression" dxfId="32" priority="41">
      <formula>MOD(ROW(),2)=0</formula>
    </cfRule>
  </conditionalFormatting>
  <conditionalFormatting sqref="C60:D66">
    <cfRule type="expression" dxfId="31" priority="40">
      <formula>MOD(ROW(),2)=0</formula>
    </cfRule>
  </conditionalFormatting>
  <conditionalFormatting sqref="E71:E77">
    <cfRule type="expression" dxfId="30" priority="39">
      <formula>MOD(ROW(),2)=0</formula>
    </cfRule>
  </conditionalFormatting>
  <conditionalFormatting sqref="C71:D77">
    <cfRule type="expression" dxfId="29" priority="38">
      <formula>MOD(ROW(),2)=0</formula>
    </cfRule>
  </conditionalFormatting>
  <conditionalFormatting sqref="E82:E88">
    <cfRule type="expression" dxfId="28" priority="37">
      <formula>MOD(ROW(),2)=0</formula>
    </cfRule>
  </conditionalFormatting>
  <conditionalFormatting sqref="C82:D88">
    <cfRule type="expression" dxfId="27" priority="36">
      <formula>MOD(ROW(),2)=0</formula>
    </cfRule>
  </conditionalFormatting>
  <conditionalFormatting sqref="E93:E99">
    <cfRule type="expression" dxfId="26" priority="35">
      <formula>MOD(ROW(),2)=0</formula>
    </cfRule>
  </conditionalFormatting>
  <conditionalFormatting sqref="C93:D99">
    <cfRule type="expression" dxfId="25" priority="34">
      <formula>MOD(ROW(),2)=0</formula>
    </cfRule>
  </conditionalFormatting>
  <conditionalFormatting sqref="E104:E110">
    <cfRule type="expression" dxfId="24" priority="33">
      <formula>MOD(ROW(),2)=0</formula>
    </cfRule>
  </conditionalFormatting>
  <conditionalFormatting sqref="C104:D110">
    <cfRule type="expression" dxfId="23" priority="32">
      <formula>MOD(ROW(),2)=0</formula>
    </cfRule>
  </conditionalFormatting>
  <conditionalFormatting sqref="E115:E121">
    <cfRule type="expression" dxfId="22" priority="31">
      <formula>MOD(ROW(),2)=0</formula>
    </cfRule>
  </conditionalFormatting>
  <conditionalFormatting sqref="C115:D121">
    <cfRule type="expression" dxfId="21" priority="30">
      <formula>MOD(ROW(),2)=0</formula>
    </cfRule>
  </conditionalFormatting>
  <conditionalFormatting sqref="E148:E154">
    <cfRule type="expression" dxfId="20" priority="29">
      <formula>MOD(ROW(),2)=0</formula>
    </cfRule>
  </conditionalFormatting>
  <conditionalFormatting sqref="C148:D154">
    <cfRule type="expression" dxfId="19" priority="28">
      <formula>MOD(ROW(),2)=0</formula>
    </cfRule>
  </conditionalFormatting>
  <conditionalFormatting sqref="C146:E147">
    <cfRule type="expression" dxfId="18" priority="27">
      <formula>MOD(ROW(),2)=0</formula>
    </cfRule>
  </conditionalFormatting>
  <conditionalFormatting sqref="E137:E143">
    <cfRule type="expression" dxfId="17" priority="26">
      <formula>MOD(ROW(),2)=0</formula>
    </cfRule>
  </conditionalFormatting>
  <conditionalFormatting sqref="C137:D143">
    <cfRule type="expression" dxfId="16" priority="25">
      <formula>MOD(ROW(),2)=0</formula>
    </cfRule>
  </conditionalFormatting>
  <conditionalFormatting sqref="C135:E136">
    <cfRule type="expression" dxfId="15" priority="24">
      <formula>MOD(ROW(),2)=0</formula>
    </cfRule>
  </conditionalFormatting>
  <conditionalFormatting sqref="E126:E132">
    <cfRule type="expression" dxfId="14" priority="23">
      <formula>MOD(ROW(),2)=0</formula>
    </cfRule>
  </conditionalFormatting>
  <conditionalFormatting sqref="C126:D132">
    <cfRule type="expression" dxfId="13" priority="22">
      <formula>MOD(ROW(),2)=0</formula>
    </cfRule>
  </conditionalFormatting>
  <conditionalFormatting sqref="E159:E165">
    <cfRule type="expression" dxfId="12" priority="20">
      <formula>MOD(ROW(),2)=0</formula>
    </cfRule>
  </conditionalFormatting>
  <conditionalFormatting sqref="C159:D165">
    <cfRule type="expression" dxfId="11" priority="19">
      <formula>MOD(ROW(),2)=0</formula>
    </cfRule>
  </conditionalFormatting>
  <conditionalFormatting sqref="C168:E169">
    <cfRule type="expression" dxfId="10" priority="21">
      <formula>MOD(ROW(),2)=0</formula>
    </cfRule>
  </conditionalFormatting>
  <conditionalFormatting sqref="B181:B187">
    <cfRule type="expression" dxfId="9" priority="18">
      <formula>MOD(ROW(),2)=0</formula>
    </cfRule>
  </conditionalFormatting>
  <conditionalFormatting sqref="E170:E176">
    <cfRule type="expression" dxfId="8" priority="13">
      <formula>MOD(ROW(),2)=0</formula>
    </cfRule>
  </conditionalFormatting>
  <conditionalFormatting sqref="C170:D176">
    <cfRule type="expression" dxfId="7" priority="12">
      <formula>MOD(ROW(),2)=0</formula>
    </cfRule>
  </conditionalFormatting>
  <conditionalFormatting sqref="C179:E180">
    <cfRule type="expression" dxfId="6" priority="14">
      <formula>MOD(ROW(),2)=0</formula>
    </cfRule>
  </conditionalFormatting>
  <conditionalFormatting sqref="E181:E187">
    <cfRule type="expression" dxfId="5" priority="10">
      <formula>MOD(ROW(),2)=0</formula>
    </cfRule>
  </conditionalFormatting>
  <conditionalFormatting sqref="C181:D187">
    <cfRule type="expression" dxfId="4" priority="9">
      <formula>MOD(ROW(),2)=0</formula>
    </cfRule>
  </conditionalFormatting>
  <conditionalFormatting sqref="C189:E190">
    <cfRule type="expression" dxfId="3" priority="11">
      <formula>MOD(ROW(),2)=0</formula>
    </cfRule>
  </conditionalFormatting>
  <conditionalFormatting sqref="B4">
    <cfRule type="expression" dxfId="2" priority="3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E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2020-11-03T21:30:05Z</cp:lastPrinted>
  <dcterms:created xsi:type="dcterms:W3CDTF">2020-06-19T14:25:36Z</dcterms:created>
  <dcterms:modified xsi:type="dcterms:W3CDTF">2021-04-15T15:35:02Z</dcterms:modified>
</cp:coreProperties>
</file>